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ing\Share\000 - PSC Cases\Env Surcharge Review Cases\PSC Case 2022-00141 - 30-Month Review\PSC DR1\"/>
    </mc:Choice>
  </mc:AlternateContent>
  <bookViews>
    <workbookView xWindow="0" yWindow="0" windowWidth="28800" windowHeight="14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4" i="1" l="1"/>
  <c r="P58" i="1" s="1"/>
  <c r="O44" i="1"/>
  <c r="O57" i="1" s="1"/>
  <c r="M44" i="1"/>
  <c r="M58" i="1" s="1"/>
  <c r="L44" i="1"/>
  <c r="L57" i="1" s="1"/>
  <c r="J44" i="1"/>
  <c r="J58" i="1" s="1"/>
  <c r="I44" i="1"/>
  <c r="I57" i="1" s="1"/>
  <c r="G44" i="1"/>
  <c r="G58" i="1" s="1"/>
  <c r="F44" i="1"/>
  <c r="F57" i="1" s="1"/>
  <c r="D58" i="1"/>
  <c r="C57" i="1"/>
  <c r="D54" i="1"/>
  <c r="C54" i="1"/>
  <c r="O54" i="1" l="1"/>
  <c r="P54" i="1"/>
  <c r="L54" i="1"/>
  <c r="M54" i="1"/>
  <c r="I54" i="1"/>
  <c r="J54" i="1"/>
  <c r="F54" i="1"/>
  <c r="G54" i="1"/>
  <c r="D44" i="1"/>
  <c r="C44" i="1"/>
  <c r="A2" i="1" l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<sst xmlns="http://schemas.openxmlformats.org/spreadsheetml/2006/main" count="85" uniqueCount="45">
  <si>
    <t>DR1 Response 8 - Member Surcharge Allocation.xlsx</t>
  </si>
  <si>
    <t>Member Cooperative</t>
  </si>
  <si>
    <t>Big Sandy</t>
  </si>
  <si>
    <t>Blue Grass</t>
  </si>
  <si>
    <t>Clark</t>
  </si>
  <si>
    <t>Cumberland Valley</t>
  </si>
  <si>
    <t>Farmers</t>
  </si>
  <si>
    <t>Fleming-Mason</t>
  </si>
  <si>
    <t>Grayson</t>
  </si>
  <si>
    <t>Inter-County</t>
  </si>
  <si>
    <t>Jackson</t>
  </si>
  <si>
    <t>Licking Valley</t>
  </si>
  <si>
    <t>Nolin</t>
  </si>
  <si>
    <t>Owen</t>
  </si>
  <si>
    <t>Salt River</t>
  </si>
  <si>
    <t>Shelby</t>
  </si>
  <si>
    <t>South Kentucky</t>
  </si>
  <si>
    <t>Taylor County</t>
  </si>
  <si>
    <t>Totals per Monthly Report</t>
  </si>
  <si>
    <t>EKPC Form 1.1, Line 15</t>
  </si>
  <si>
    <t>EKPC Form 1.1, Line 14</t>
  </si>
  <si>
    <t>Matching of Select Information from Member Monthly Pass Through Mechanism Report with EKPC Monthly Report, Form 1.1</t>
  </si>
  <si>
    <t xml:space="preserve">  R(m) Average Monthly Member</t>
  </si>
  <si>
    <t xml:space="preserve">  System Revenues for 12 Months</t>
  </si>
  <si>
    <t xml:space="preserve">  E(m) Monthly Revenue Requirement</t>
  </si>
  <si>
    <t xml:space="preserve">  plus True-up Adjustment</t>
  </si>
  <si>
    <t>Column 7</t>
  </si>
  <si>
    <t>EKPC 12-months</t>
  </si>
  <si>
    <t>Ended Average</t>
  </si>
  <si>
    <t>Monthly Revenues</t>
  </si>
  <si>
    <t>from Sales to</t>
  </si>
  <si>
    <t>Members</t>
  </si>
  <si>
    <t>Column 8</t>
  </si>
  <si>
    <t>Member</t>
  </si>
  <si>
    <t>Revenue</t>
  </si>
  <si>
    <t>Requirement</t>
  </si>
  <si>
    <t>Month Ending November 2019</t>
  </si>
  <si>
    <t>Month Ending May 2020</t>
  </si>
  <si>
    <t>Month Ending November 2020</t>
  </si>
  <si>
    <t>Month Ending May 2021</t>
  </si>
  <si>
    <t>Month Ending November 2021</t>
  </si>
  <si>
    <t>Percentages:</t>
  </si>
  <si>
    <t xml:space="preserve">  Column 7 to Form 1.1, Line 15</t>
  </si>
  <si>
    <t xml:space="preserve">  Column 8 to Form 1.1, Line 14</t>
  </si>
  <si>
    <t>Rounding Differences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</si>
</sst>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0.000%"/>
  </numFmts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38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6" fontId="0" fillId="0" borderId="0" xfId="0" applyNumberFormat="1"/>
    <xf numFmtId="6" fontId="0" fillId="0" borderId="4" xfId="0" applyNumberFormat="1" applyBorder="1"/>
    <xf numFmtId="6" fontId="0" fillId="0" borderId="5" xfId="0" applyNumberFormat="1" applyBorder="1"/>
    <xf numFmtId="6" fontId="0" fillId="0" borderId="0" xfId="0" applyNumberFormat="1" applyBorder="1"/>
    <xf numFmtId="164" fontId="0" fillId="0" borderId="5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abSelected="1" zoomScale="90" zoomScaleNormal="90" workbookViewId="0">
      <selection activeCell="G60" sqref="G60"/>
    </sheetView>
  </sheetViews>
  <sheetFormatPr defaultColWidth="15.625" defaultRowHeight="14.25" x14ac:dyDescent="0.2"/>
  <cols>
    <col min="1" max="1" width="4.625" customWidth="1"/>
    <col min="2" max="2" width="30.625" customWidth="1"/>
    <col min="5" max="5" width="4.5" customWidth="1"/>
    <col min="8" max="8" width="4.5" customWidth="1"/>
    <col min="11" max="11" width="4.5" customWidth="1"/>
    <col min="14" max="14" width="4.5" customWidth="1"/>
  </cols>
  <sheetData>
    <row r="1" spans="1:16" x14ac:dyDescent="0.2">
      <c r="A1" s="1">
        <v>1</v>
      </c>
      <c r="B1" t="s">
        <v>0</v>
      </c>
    </row>
    <row r="2" spans="1:16" x14ac:dyDescent="0.2">
      <c r="A2" s="1">
        <f>A1+1</f>
        <v>2</v>
      </c>
      <c r="B2" t="s">
        <v>21</v>
      </c>
    </row>
    <row r="3" spans="1:16" x14ac:dyDescent="0.2">
      <c r="A3" s="1">
        <f t="shared" ref="A3:A60" si="0">A2+1</f>
        <v>3</v>
      </c>
    </row>
    <row r="4" spans="1:16" x14ac:dyDescent="0.2">
      <c r="A4" s="1">
        <f t="shared" si="0"/>
        <v>4</v>
      </c>
      <c r="C4" s="10" t="s">
        <v>36</v>
      </c>
      <c r="D4" s="11"/>
      <c r="F4" s="10" t="s">
        <v>37</v>
      </c>
      <c r="G4" s="11"/>
      <c r="I4" s="10" t="s">
        <v>38</v>
      </c>
      <c r="J4" s="11"/>
      <c r="L4" s="10" t="s">
        <v>39</v>
      </c>
      <c r="M4" s="11"/>
      <c r="O4" s="10" t="s">
        <v>40</v>
      </c>
      <c r="P4" s="11"/>
    </row>
    <row r="5" spans="1:16" x14ac:dyDescent="0.2">
      <c r="A5" s="1">
        <f t="shared" si="0"/>
        <v>5</v>
      </c>
      <c r="C5" s="2" t="s">
        <v>26</v>
      </c>
      <c r="D5" s="2" t="s">
        <v>32</v>
      </c>
      <c r="F5" s="2" t="s">
        <v>26</v>
      </c>
      <c r="G5" s="2" t="s">
        <v>32</v>
      </c>
      <c r="I5" s="2" t="s">
        <v>26</v>
      </c>
      <c r="J5" s="2" t="s">
        <v>32</v>
      </c>
      <c r="L5" s="2" t="s">
        <v>26</v>
      </c>
      <c r="M5" s="2" t="s">
        <v>32</v>
      </c>
      <c r="O5" s="2" t="s">
        <v>26</v>
      </c>
      <c r="P5" s="2" t="s">
        <v>32</v>
      </c>
    </row>
    <row r="6" spans="1:16" x14ac:dyDescent="0.2">
      <c r="A6" s="1">
        <f t="shared" si="0"/>
        <v>6</v>
      </c>
      <c r="C6" s="2" t="s">
        <v>27</v>
      </c>
      <c r="D6" s="2"/>
      <c r="F6" s="2" t="s">
        <v>27</v>
      </c>
      <c r="G6" s="2"/>
      <c r="I6" s="2" t="s">
        <v>27</v>
      </c>
      <c r="J6" s="2"/>
      <c r="L6" s="2" t="s">
        <v>27</v>
      </c>
      <c r="M6" s="2"/>
      <c r="O6" s="2" t="s">
        <v>27</v>
      </c>
      <c r="P6" s="2"/>
    </row>
    <row r="7" spans="1:16" x14ac:dyDescent="0.2">
      <c r="A7" s="1">
        <f t="shared" si="0"/>
        <v>7</v>
      </c>
      <c r="C7" s="2" t="s">
        <v>28</v>
      </c>
      <c r="D7" s="2"/>
      <c r="F7" s="2" t="s">
        <v>28</v>
      </c>
      <c r="G7" s="2"/>
      <c r="I7" s="2" t="s">
        <v>28</v>
      </c>
      <c r="J7" s="2"/>
      <c r="L7" s="2" t="s">
        <v>28</v>
      </c>
      <c r="M7" s="2"/>
      <c r="O7" s="2" t="s">
        <v>28</v>
      </c>
      <c r="P7" s="2"/>
    </row>
    <row r="8" spans="1:16" x14ac:dyDescent="0.2">
      <c r="A8" s="1">
        <f t="shared" si="0"/>
        <v>8</v>
      </c>
      <c r="C8" s="2" t="s">
        <v>29</v>
      </c>
      <c r="D8" s="2" t="s">
        <v>33</v>
      </c>
      <c r="F8" s="2" t="s">
        <v>29</v>
      </c>
      <c r="G8" s="2" t="s">
        <v>33</v>
      </c>
      <c r="I8" s="2" t="s">
        <v>29</v>
      </c>
      <c r="J8" s="2" t="s">
        <v>33</v>
      </c>
      <c r="L8" s="2" t="s">
        <v>29</v>
      </c>
      <c r="M8" s="2" t="s">
        <v>33</v>
      </c>
      <c r="O8" s="2" t="s">
        <v>29</v>
      </c>
      <c r="P8" s="2" t="s">
        <v>33</v>
      </c>
    </row>
    <row r="9" spans="1:16" x14ac:dyDescent="0.2">
      <c r="A9" s="1">
        <f t="shared" si="0"/>
        <v>9</v>
      </c>
      <c r="C9" s="2" t="s">
        <v>30</v>
      </c>
      <c r="D9" s="2" t="s">
        <v>34</v>
      </c>
      <c r="F9" s="2" t="s">
        <v>30</v>
      </c>
      <c r="G9" s="2" t="s">
        <v>34</v>
      </c>
      <c r="I9" s="2" t="s">
        <v>30</v>
      </c>
      <c r="J9" s="2" t="s">
        <v>34</v>
      </c>
      <c r="L9" s="2" t="s">
        <v>30</v>
      </c>
      <c r="M9" s="2" t="s">
        <v>34</v>
      </c>
      <c r="O9" s="2" t="s">
        <v>30</v>
      </c>
      <c r="P9" s="2" t="s">
        <v>34</v>
      </c>
    </row>
    <row r="10" spans="1:16" ht="15" thickBot="1" x14ac:dyDescent="0.25">
      <c r="A10" s="1">
        <f t="shared" si="0"/>
        <v>10</v>
      </c>
      <c r="B10" s="3" t="s">
        <v>1</v>
      </c>
      <c r="C10" s="3" t="s">
        <v>31</v>
      </c>
      <c r="D10" s="3" t="s">
        <v>35</v>
      </c>
      <c r="E10" s="4"/>
      <c r="F10" s="3" t="s">
        <v>31</v>
      </c>
      <c r="G10" s="3" t="s">
        <v>35</v>
      </c>
      <c r="H10" s="4"/>
      <c r="I10" s="3" t="s">
        <v>31</v>
      </c>
      <c r="J10" s="3" t="s">
        <v>35</v>
      </c>
      <c r="K10" s="4"/>
      <c r="L10" s="3" t="s">
        <v>31</v>
      </c>
      <c r="M10" s="3" t="s">
        <v>35</v>
      </c>
      <c r="N10" s="4"/>
      <c r="O10" s="3" t="s">
        <v>31</v>
      </c>
      <c r="P10" s="3" t="s">
        <v>35</v>
      </c>
    </row>
    <row r="11" spans="1:16" x14ac:dyDescent="0.2">
      <c r="A11" s="1">
        <f t="shared" si="0"/>
        <v>11</v>
      </c>
    </row>
    <row r="12" spans="1:16" x14ac:dyDescent="0.2">
      <c r="A12" s="1">
        <f t="shared" si="0"/>
        <v>12</v>
      </c>
      <c r="B12" t="s">
        <v>2</v>
      </c>
      <c r="C12" s="5">
        <v>1116910</v>
      </c>
      <c r="D12" s="5">
        <v>221148</v>
      </c>
      <c r="E12" s="5"/>
      <c r="F12" s="5">
        <v>1047466</v>
      </c>
      <c r="G12" s="5">
        <v>236727</v>
      </c>
      <c r="H12" s="5"/>
      <c r="I12" s="5">
        <v>999075</v>
      </c>
      <c r="J12" s="5">
        <v>235882</v>
      </c>
      <c r="K12" s="5"/>
      <c r="L12" s="5">
        <v>1038008</v>
      </c>
      <c r="M12" s="5">
        <v>264796</v>
      </c>
      <c r="N12" s="5"/>
      <c r="O12" s="5">
        <v>1105585</v>
      </c>
      <c r="P12" s="5">
        <v>225761</v>
      </c>
    </row>
    <row r="13" spans="1:16" x14ac:dyDescent="0.2">
      <c r="A13" s="1">
        <f t="shared" si="0"/>
        <v>13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1">
        <f t="shared" si="0"/>
        <v>14</v>
      </c>
      <c r="B14" t="s">
        <v>3</v>
      </c>
      <c r="C14" s="5">
        <v>6597221</v>
      </c>
      <c r="D14" s="5">
        <v>1306250</v>
      </c>
      <c r="E14" s="5"/>
      <c r="F14" s="5">
        <v>6147554</v>
      </c>
      <c r="G14" s="5">
        <v>1389347</v>
      </c>
      <c r="H14" s="5"/>
      <c r="I14" s="5">
        <v>5782448</v>
      </c>
      <c r="J14" s="5">
        <v>1365236</v>
      </c>
      <c r="K14" s="5"/>
      <c r="L14" s="5">
        <v>6069348</v>
      </c>
      <c r="M14" s="5">
        <v>1548291</v>
      </c>
      <c r="N14" s="5"/>
      <c r="O14" s="5">
        <v>6473388</v>
      </c>
      <c r="P14" s="5">
        <v>1321866</v>
      </c>
    </row>
    <row r="15" spans="1:16" x14ac:dyDescent="0.2">
      <c r="A15" s="1">
        <f t="shared" si="0"/>
        <v>15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">
      <c r="A16" s="1">
        <f t="shared" si="0"/>
        <v>16</v>
      </c>
      <c r="B16" t="s">
        <v>4</v>
      </c>
      <c r="C16" s="5">
        <v>2236168</v>
      </c>
      <c r="D16" s="5">
        <v>442761</v>
      </c>
      <c r="E16" s="5"/>
      <c r="F16" s="5">
        <v>2110627</v>
      </c>
      <c r="G16" s="5">
        <v>477002</v>
      </c>
      <c r="H16" s="5"/>
      <c r="I16" s="5">
        <v>2006343</v>
      </c>
      <c r="J16" s="5">
        <v>473697</v>
      </c>
      <c r="K16" s="5"/>
      <c r="L16" s="5">
        <v>2127198</v>
      </c>
      <c r="M16" s="5">
        <v>542648</v>
      </c>
      <c r="N16" s="5"/>
      <c r="O16" s="5">
        <v>2275121</v>
      </c>
      <c r="P16" s="5">
        <v>464580</v>
      </c>
    </row>
    <row r="17" spans="1:16" x14ac:dyDescent="0.2">
      <c r="A17" s="1">
        <f t="shared" si="0"/>
        <v>17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2">
      <c r="A18" s="1">
        <f t="shared" si="0"/>
        <v>18</v>
      </c>
      <c r="B18" t="s">
        <v>5</v>
      </c>
      <c r="C18" s="5">
        <v>2163386</v>
      </c>
      <c r="D18" s="5">
        <v>428350</v>
      </c>
      <c r="E18" s="5"/>
      <c r="F18" s="5">
        <v>2005869</v>
      </c>
      <c r="G18" s="5">
        <v>453326</v>
      </c>
      <c r="H18" s="5"/>
      <c r="I18" s="5">
        <v>1906610</v>
      </c>
      <c r="J18" s="5">
        <v>450151</v>
      </c>
      <c r="K18" s="5"/>
      <c r="L18" s="5">
        <v>2028477</v>
      </c>
      <c r="M18" s="5">
        <v>517465</v>
      </c>
      <c r="N18" s="5"/>
      <c r="O18" s="5">
        <v>2173974</v>
      </c>
      <c r="P18" s="5">
        <v>443926</v>
      </c>
    </row>
    <row r="19" spans="1:16" x14ac:dyDescent="0.2">
      <c r="A19" s="1">
        <f t="shared" si="0"/>
        <v>19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">
      <c r="A20" s="1">
        <f t="shared" si="0"/>
        <v>20</v>
      </c>
      <c r="B20" t="s">
        <v>6</v>
      </c>
      <c r="C20" s="5">
        <v>2483389</v>
      </c>
      <c r="D20" s="5">
        <v>491711</v>
      </c>
      <c r="E20" s="5"/>
      <c r="F20" s="5">
        <v>2279326</v>
      </c>
      <c r="G20" s="5">
        <v>515128</v>
      </c>
      <c r="H20" s="5"/>
      <c r="I20" s="5">
        <v>2136488</v>
      </c>
      <c r="J20" s="5">
        <v>504425</v>
      </c>
      <c r="K20" s="5"/>
      <c r="L20" s="5">
        <v>2276323</v>
      </c>
      <c r="M20" s="5">
        <v>580690</v>
      </c>
      <c r="N20" s="5"/>
      <c r="O20" s="5">
        <v>2461358</v>
      </c>
      <c r="P20" s="5">
        <v>502609</v>
      </c>
    </row>
    <row r="21" spans="1:16" x14ac:dyDescent="0.2">
      <c r="A21" s="1">
        <f t="shared" si="0"/>
        <v>21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2">
      <c r="A22" s="1">
        <f t="shared" si="0"/>
        <v>22</v>
      </c>
      <c r="B22" t="s">
        <v>7</v>
      </c>
      <c r="C22" s="5">
        <v>4640825</v>
      </c>
      <c r="D22" s="5">
        <v>918883</v>
      </c>
      <c r="E22" s="5"/>
      <c r="F22" s="5">
        <v>4387751</v>
      </c>
      <c r="G22" s="5">
        <v>991632</v>
      </c>
      <c r="H22" s="5"/>
      <c r="I22" s="5">
        <v>4218917</v>
      </c>
      <c r="J22" s="5">
        <v>996086</v>
      </c>
      <c r="K22" s="5"/>
      <c r="L22" s="5">
        <v>4481398</v>
      </c>
      <c r="M22" s="5">
        <v>1143205</v>
      </c>
      <c r="N22" s="5"/>
      <c r="O22" s="5">
        <v>4814749</v>
      </c>
      <c r="P22" s="5">
        <v>983172</v>
      </c>
    </row>
    <row r="23" spans="1:16" x14ac:dyDescent="0.2">
      <c r="A23" s="1">
        <f t="shared" si="0"/>
        <v>23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2">
      <c r="A24" s="1">
        <f t="shared" si="0"/>
        <v>24</v>
      </c>
      <c r="B24" t="s">
        <v>8</v>
      </c>
      <c r="C24" s="5">
        <v>1267089</v>
      </c>
      <c r="D24" s="5">
        <v>250884</v>
      </c>
      <c r="E24" s="5"/>
      <c r="F24" s="5">
        <v>1191280</v>
      </c>
      <c r="G24" s="5">
        <v>269229</v>
      </c>
      <c r="H24" s="5"/>
      <c r="I24" s="5">
        <v>1140208</v>
      </c>
      <c r="J24" s="5">
        <v>269203</v>
      </c>
      <c r="K24" s="5"/>
      <c r="L24" s="5">
        <v>1171992</v>
      </c>
      <c r="M24" s="5">
        <v>298975</v>
      </c>
      <c r="N24" s="5"/>
      <c r="O24" s="5">
        <v>1248209</v>
      </c>
      <c r="P24" s="5">
        <v>254884</v>
      </c>
    </row>
    <row r="25" spans="1:16" x14ac:dyDescent="0.2">
      <c r="A25" s="1">
        <f t="shared" si="0"/>
        <v>25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">
      <c r="A26" s="1">
        <f t="shared" si="0"/>
        <v>26</v>
      </c>
      <c r="B26" t="s">
        <v>9</v>
      </c>
      <c r="C26" s="5">
        <v>2410407</v>
      </c>
      <c r="D26" s="5">
        <v>477261</v>
      </c>
      <c r="E26" s="5"/>
      <c r="F26" s="5">
        <v>2247311</v>
      </c>
      <c r="G26" s="5">
        <v>507892</v>
      </c>
      <c r="H26" s="5"/>
      <c r="I26" s="5">
        <v>2134223</v>
      </c>
      <c r="J26" s="5">
        <v>503890</v>
      </c>
      <c r="K26" s="5"/>
      <c r="L26" s="5">
        <v>2291173</v>
      </c>
      <c r="M26" s="5">
        <v>584478</v>
      </c>
      <c r="N26" s="5"/>
      <c r="O26" s="5">
        <v>2518332</v>
      </c>
      <c r="P26" s="5">
        <v>514243</v>
      </c>
    </row>
    <row r="27" spans="1:16" x14ac:dyDescent="0.2">
      <c r="A27" s="1">
        <f t="shared" si="0"/>
        <v>27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">
      <c r="A28" s="1">
        <f t="shared" si="0"/>
        <v>28</v>
      </c>
      <c r="B28" t="s">
        <v>10</v>
      </c>
      <c r="C28" s="5">
        <v>4505039</v>
      </c>
      <c r="D28" s="5">
        <v>891998</v>
      </c>
      <c r="E28" s="5"/>
      <c r="F28" s="5">
        <v>4242333</v>
      </c>
      <c r="G28" s="5">
        <v>958767</v>
      </c>
      <c r="H28" s="5"/>
      <c r="I28" s="5">
        <v>4073456</v>
      </c>
      <c r="J28" s="5">
        <v>961743</v>
      </c>
      <c r="K28" s="5"/>
      <c r="L28" s="5">
        <v>4338394</v>
      </c>
      <c r="M28" s="5">
        <v>1106724</v>
      </c>
      <c r="N28" s="5"/>
      <c r="O28" s="5">
        <v>4647487</v>
      </c>
      <c r="P28" s="5">
        <v>949017</v>
      </c>
    </row>
    <row r="29" spans="1:16" x14ac:dyDescent="0.2">
      <c r="A29" s="1">
        <f t="shared" si="0"/>
        <v>29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">
      <c r="A30" s="1">
        <f t="shared" si="0"/>
        <v>30</v>
      </c>
      <c r="B30" t="s">
        <v>11</v>
      </c>
      <c r="C30" s="5">
        <v>1244534</v>
      </c>
      <c r="D30" s="5">
        <v>246418</v>
      </c>
      <c r="E30" s="5"/>
      <c r="F30" s="5">
        <v>1171270</v>
      </c>
      <c r="G30" s="5">
        <v>264707</v>
      </c>
      <c r="H30" s="5"/>
      <c r="I30" s="5">
        <v>1125965</v>
      </c>
      <c r="J30" s="5">
        <v>265840</v>
      </c>
      <c r="K30" s="5"/>
      <c r="L30" s="5">
        <v>1182998</v>
      </c>
      <c r="M30" s="5">
        <v>301783</v>
      </c>
      <c r="N30" s="5"/>
      <c r="O30" s="5">
        <v>1257354</v>
      </c>
      <c r="P30" s="5">
        <v>256752</v>
      </c>
    </row>
    <row r="31" spans="1:16" x14ac:dyDescent="0.2">
      <c r="A31" s="1">
        <f t="shared" si="0"/>
        <v>31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">
      <c r="A32" s="1">
        <f t="shared" si="0"/>
        <v>32</v>
      </c>
      <c r="B32" t="s">
        <v>12</v>
      </c>
      <c r="C32" s="5">
        <v>3704360</v>
      </c>
      <c r="D32" s="5">
        <v>733463</v>
      </c>
      <c r="E32" s="5"/>
      <c r="F32" s="5">
        <v>3373285</v>
      </c>
      <c r="G32" s="5">
        <v>762362</v>
      </c>
      <c r="H32" s="5"/>
      <c r="I32" s="5">
        <v>3176927</v>
      </c>
      <c r="J32" s="5">
        <v>750072</v>
      </c>
      <c r="K32" s="5"/>
      <c r="L32" s="5">
        <v>3377113</v>
      </c>
      <c r="M32" s="5">
        <v>861501</v>
      </c>
      <c r="N32" s="5"/>
      <c r="O32" s="5">
        <v>3611820</v>
      </c>
      <c r="P32" s="5">
        <v>737534</v>
      </c>
    </row>
    <row r="33" spans="1:16" x14ac:dyDescent="0.2">
      <c r="A33" s="1">
        <f t="shared" si="0"/>
        <v>33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">
      <c r="A34" s="1">
        <f t="shared" si="0"/>
        <v>34</v>
      </c>
      <c r="B34" t="s">
        <v>13</v>
      </c>
      <c r="C34" s="5">
        <v>9577946</v>
      </c>
      <c r="D34" s="5">
        <v>1896433</v>
      </c>
      <c r="E34" s="5"/>
      <c r="F34" s="5">
        <v>8839688</v>
      </c>
      <c r="G34" s="5">
        <v>1997770</v>
      </c>
      <c r="H34" s="5"/>
      <c r="I34" s="5">
        <v>8330336</v>
      </c>
      <c r="J34" s="5">
        <v>1966792</v>
      </c>
      <c r="K34" s="5"/>
      <c r="L34" s="5">
        <v>8916359</v>
      </c>
      <c r="M34" s="5">
        <v>2274563</v>
      </c>
      <c r="N34" s="5"/>
      <c r="O34" s="5">
        <v>9654361</v>
      </c>
      <c r="P34" s="5">
        <v>1971420</v>
      </c>
    </row>
    <row r="35" spans="1:16" x14ac:dyDescent="0.2">
      <c r="A35" s="1">
        <f t="shared" si="0"/>
        <v>35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x14ac:dyDescent="0.2">
      <c r="A36" s="1">
        <f t="shared" si="0"/>
        <v>36</v>
      </c>
      <c r="B36" t="s">
        <v>14</v>
      </c>
      <c r="C36" s="5">
        <v>5988801</v>
      </c>
      <c r="D36" s="5">
        <v>1185783</v>
      </c>
      <c r="E36" s="5"/>
      <c r="F36" s="5">
        <v>5617155</v>
      </c>
      <c r="G36" s="5">
        <v>1269477</v>
      </c>
      <c r="H36" s="5"/>
      <c r="I36" s="5">
        <v>5313898</v>
      </c>
      <c r="J36" s="5">
        <v>1254611</v>
      </c>
      <c r="K36" s="5"/>
      <c r="L36" s="5">
        <v>5628774</v>
      </c>
      <c r="M36" s="5">
        <v>1435900</v>
      </c>
      <c r="N36" s="5"/>
      <c r="O36" s="5">
        <v>6114652</v>
      </c>
      <c r="P36" s="5">
        <v>1248612</v>
      </c>
    </row>
    <row r="37" spans="1:16" x14ac:dyDescent="0.2">
      <c r="A37" s="1">
        <f t="shared" si="0"/>
        <v>37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x14ac:dyDescent="0.2">
      <c r="A38" s="1">
        <f t="shared" si="0"/>
        <v>38</v>
      </c>
      <c r="B38" t="s">
        <v>15</v>
      </c>
      <c r="C38" s="5">
        <v>2381591</v>
      </c>
      <c r="D38" s="5">
        <v>471555</v>
      </c>
      <c r="E38" s="5"/>
      <c r="F38" s="5">
        <v>2208622</v>
      </c>
      <c r="G38" s="5">
        <v>499149</v>
      </c>
      <c r="H38" s="5"/>
      <c r="I38" s="5">
        <v>2078339</v>
      </c>
      <c r="J38" s="5">
        <v>490696</v>
      </c>
      <c r="K38" s="5"/>
      <c r="L38" s="5">
        <v>2144846</v>
      </c>
      <c r="M38" s="5">
        <v>547150</v>
      </c>
      <c r="N38" s="5"/>
      <c r="O38" s="5">
        <v>2281693</v>
      </c>
      <c r="P38" s="5">
        <v>465922</v>
      </c>
    </row>
    <row r="39" spans="1:16" x14ac:dyDescent="0.2">
      <c r="A39" s="1">
        <f t="shared" si="0"/>
        <v>39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x14ac:dyDescent="0.2">
      <c r="A40" s="1">
        <f t="shared" si="0"/>
        <v>40</v>
      </c>
      <c r="B40" t="s">
        <v>16</v>
      </c>
      <c r="C40" s="5">
        <v>6437478</v>
      </c>
      <c r="D40" s="5">
        <v>1274621</v>
      </c>
      <c r="E40" s="5"/>
      <c r="F40" s="5">
        <v>6031570</v>
      </c>
      <c r="G40" s="5">
        <v>1363135</v>
      </c>
      <c r="H40" s="5"/>
      <c r="I40" s="5">
        <v>5751847</v>
      </c>
      <c r="J40" s="5">
        <v>1358011</v>
      </c>
      <c r="K40" s="5"/>
      <c r="L40" s="5">
        <v>6150461</v>
      </c>
      <c r="M40" s="5">
        <v>1568983</v>
      </c>
      <c r="N40" s="5"/>
      <c r="O40" s="5">
        <v>6606843</v>
      </c>
      <c r="P40" s="5">
        <v>1349117</v>
      </c>
    </row>
    <row r="41" spans="1:16" x14ac:dyDescent="0.2">
      <c r="A41" s="1">
        <f t="shared" si="0"/>
        <v>41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x14ac:dyDescent="0.2">
      <c r="A42" s="1">
        <f t="shared" si="0"/>
        <v>42</v>
      </c>
      <c r="B42" t="s">
        <v>17</v>
      </c>
      <c r="C42" s="6">
        <v>2496539</v>
      </c>
      <c r="D42" s="6">
        <v>494315</v>
      </c>
      <c r="E42" s="5"/>
      <c r="F42" s="6">
        <v>2366641</v>
      </c>
      <c r="G42" s="6">
        <v>534861</v>
      </c>
      <c r="H42" s="5"/>
      <c r="I42" s="6">
        <v>2252385</v>
      </c>
      <c r="J42" s="6">
        <v>531788</v>
      </c>
      <c r="K42" s="5"/>
      <c r="L42" s="6">
        <v>2382746</v>
      </c>
      <c r="M42" s="6">
        <v>607838</v>
      </c>
      <c r="N42" s="5"/>
      <c r="O42" s="6">
        <v>2560682</v>
      </c>
      <c r="P42" s="6">
        <v>522891</v>
      </c>
    </row>
    <row r="43" spans="1:16" x14ac:dyDescent="0.2">
      <c r="A43" s="1">
        <f t="shared" si="0"/>
        <v>43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5" thickBot="1" x14ac:dyDescent="0.25">
      <c r="A44" s="1">
        <f t="shared" si="0"/>
        <v>44</v>
      </c>
      <c r="B44" t="s">
        <v>18</v>
      </c>
      <c r="C44" s="7">
        <f>SUM(C12:C42)</f>
        <v>59251683</v>
      </c>
      <c r="D44" s="7">
        <f>SUM(D12:D42)</f>
        <v>11731834</v>
      </c>
      <c r="E44" s="5"/>
      <c r="F44" s="7">
        <f>SUM(F12:F42)</f>
        <v>55267748</v>
      </c>
      <c r="G44" s="7">
        <f>SUM(G12:G42)</f>
        <v>12490511</v>
      </c>
      <c r="H44" s="5"/>
      <c r="I44" s="7">
        <f>SUM(I12:I42)</f>
        <v>52427465</v>
      </c>
      <c r="J44" s="7">
        <f>SUM(J12:J42)</f>
        <v>12378123</v>
      </c>
      <c r="K44" s="5"/>
      <c r="L44" s="7">
        <f>SUM(L12:L42)</f>
        <v>55605608</v>
      </c>
      <c r="M44" s="7">
        <f>SUM(M12:M42)</f>
        <v>14184990</v>
      </c>
      <c r="N44" s="5"/>
      <c r="O44" s="7">
        <f>SUM(O12:O42)</f>
        <v>59805608</v>
      </c>
      <c r="P44" s="7">
        <f>SUM(P12:P42)</f>
        <v>12212306</v>
      </c>
    </row>
    <row r="45" spans="1:16" ht="15" thickTop="1" x14ac:dyDescent="0.2">
      <c r="A45" s="1">
        <f t="shared" si="0"/>
        <v>45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x14ac:dyDescent="0.2">
      <c r="A46" s="1">
        <f t="shared" si="0"/>
        <v>46</v>
      </c>
      <c r="B46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x14ac:dyDescent="0.2">
      <c r="A47" s="1">
        <f t="shared" si="0"/>
        <v>47</v>
      </c>
      <c r="B47" t="s">
        <v>22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5" thickBot="1" x14ac:dyDescent="0.25">
      <c r="A48" s="1">
        <f t="shared" si="0"/>
        <v>48</v>
      </c>
      <c r="B48" t="s">
        <v>23</v>
      </c>
      <c r="C48" s="7">
        <v>59256792</v>
      </c>
      <c r="D48" s="8"/>
      <c r="E48" s="5"/>
      <c r="F48" s="7">
        <v>55276091</v>
      </c>
      <c r="G48" s="8"/>
      <c r="H48" s="5"/>
      <c r="I48" s="7">
        <v>52445748</v>
      </c>
      <c r="J48" s="8"/>
      <c r="K48" s="5"/>
      <c r="L48" s="7">
        <v>55624245</v>
      </c>
      <c r="M48" s="8"/>
      <c r="N48" s="5"/>
      <c r="O48" s="7">
        <v>59850319</v>
      </c>
      <c r="P48" s="8"/>
    </row>
    <row r="49" spans="1:16" ht="15" thickTop="1" x14ac:dyDescent="0.2">
      <c r="A49" s="1">
        <f t="shared" si="0"/>
        <v>49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x14ac:dyDescent="0.2">
      <c r="A50" s="1">
        <f t="shared" si="0"/>
        <v>50</v>
      </c>
      <c r="B50" t="s">
        <v>20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x14ac:dyDescent="0.2">
      <c r="A51" s="1">
        <f t="shared" si="0"/>
        <v>51</v>
      </c>
      <c r="B51" t="s">
        <v>24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5" thickBot="1" x14ac:dyDescent="0.25">
      <c r="A52" s="1">
        <f t="shared" si="0"/>
        <v>52</v>
      </c>
      <c r="B52" t="s">
        <v>25</v>
      </c>
      <c r="C52" s="5"/>
      <c r="D52" s="7">
        <v>11734267</v>
      </c>
      <c r="E52" s="5"/>
      <c r="F52" s="5"/>
      <c r="G52" s="7">
        <v>12492917</v>
      </c>
      <c r="H52" s="5"/>
      <c r="I52" s="5"/>
      <c r="J52" s="7">
        <v>12382518</v>
      </c>
      <c r="K52" s="5"/>
      <c r="L52" s="5"/>
      <c r="M52" s="7">
        <v>14187724</v>
      </c>
      <c r="N52" s="5"/>
      <c r="O52" s="5"/>
      <c r="P52" s="7">
        <v>12222412</v>
      </c>
    </row>
    <row r="53" spans="1:16" ht="15" thickTop="1" x14ac:dyDescent="0.2">
      <c r="A53" s="1">
        <f t="shared" si="0"/>
        <v>53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5" thickBot="1" x14ac:dyDescent="0.25">
      <c r="A54" s="1">
        <f t="shared" si="0"/>
        <v>54</v>
      </c>
      <c r="B54" t="s">
        <v>44</v>
      </c>
      <c r="C54" s="7">
        <f>C48-C44</f>
        <v>5109</v>
      </c>
      <c r="D54" s="7">
        <f>D52-D44</f>
        <v>2433</v>
      </c>
      <c r="E54" s="5"/>
      <c r="F54" s="7">
        <f>F48-F44</f>
        <v>8343</v>
      </c>
      <c r="G54" s="7">
        <f>G52-G44</f>
        <v>2406</v>
      </c>
      <c r="H54" s="5"/>
      <c r="I54" s="7">
        <f>I48-I44</f>
        <v>18283</v>
      </c>
      <c r="J54" s="7">
        <f>J52-J44</f>
        <v>4395</v>
      </c>
      <c r="K54" s="5"/>
      <c r="L54" s="7">
        <f>L48-L44</f>
        <v>18637</v>
      </c>
      <c r="M54" s="7">
        <f>M52-M44</f>
        <v>2734</v>
      </c>
      <c r="N54" s="5"/>
      <c r="O54" s="7">
        <f>O48-O44</f>
        <v>44711</v>
      </c>
      <c r="P54" s="7">
        <f>P52-P44</f>
        <v>10106</v>
      </c>
    </row>
    <row r="55" spans="1:16" ht="15" thickTop="1" x14ac:dyDescent="0.2">
      <c r="A55" s="1">
        <f t="shared" si="0"/>
        <v>55</v>
      </c>
    </row>
    <row r="56" spans="1:16" x14ac:dyDescent="0.2">
      <c r="A56" s="1">
        <f t="shared" si="0"/>
        <v>56</v>
      </c>
      <c r="B56" t="s">
        <v>41</v>
      </c>
    </row>
    <row r="57" spans="1:16" ht="15" thickBot="1" x14ac:dyDescent="0.25">
      <c r="A57" s="1">
        <f t="shared" si="0"/>
        <v>57</v>
      </c>
      <c r="B57" t="s">
        <v>42</v>
      </c>
      <c r="C57" s="9">
        <f>ROUND(C44/C48,5)</f>
        <v>0.99990999999999997</v>
      </c>
      <c r="F57" s="9">
        <f>ROUND(F44/F48,5)</f>
        <v>0.99985000000000002</v>
      </c>
      <c r="I57" s="9">
        <f>ROUND(I44/I48,5)</f>
        <v>0.99965000000000004</v>
      </c>
      <c r="L57" s="9">
        <f>ROUND(L44/L48,5)</f>
        <v>0.99965999999999999</v>
      </c>
      <c r="O57" s="9">
        <f>ROUND(O44/O48,5)</f>
        <v>0.99924999999999997</v>
      </c>
    </row>
    <row r="58" spans="1:16" ht="15.75" thickTop="1" thickBot="1" x14ac:dyDescent="0.25">
      <c r="A58" s="1">
        <f t="shared" si="0"/>
        <v>58</v>
      </c>
      <c r="B58" t="s">
        <v>43</v>
      </c>
      <c r="D58" s="9">
        <f>ROUND(D44/D52,5)</f>
        <v>0.99978999999999996</v>
      </c>
      <c r="G58" s="9">
        <f>ROUND(G44/G52,5)</f>
        <v>0.99980999999999998</v>
      </c>
      <c r="J58" s="9">
        <f>ROUND(J44/J52,5)</f>
        <v>0.99965000000000004</v>
      </c>
      <c r="M58" s="9">
        <f>ROUND(M44/M52,5)</f>
        <v>0.99980999999999998</v>
      </c>
      <c r="P58" s="9">
        <f>ROUND(P44/P52,5)</f>
        <v>0.99917</v>
      </c>
    </row>
    <row r="59" spans="1:16" ht="15" thickTop="1" x14ac:dyDescent="0.2">
      <c r="A59" s="1">
        <f t="shared" si="0"/>
        <v>59</v>
      </c>
    </row>
    <row r="60" spans="1:16" x14ac:dyDescent="0.2">
      <c r="A60" s="1">
        <f t="shared" si="0"/>
        <v>60</v>
      </c>
    </row>
  </sheetData>
  <mergeCells count="5">
    <mergeCell ref="C4:D4"/>
    <mergeCell ref="F4:G4"/>
    <mergeCell ref="I4:J4"/>
    <mergeCell ref="L4:M4"/>
    <mergeCell ref="O4:P4"/>
  </mergeCells>
  <pageMargins left="0.7" right="0.7" top="0.75" bottom="0.75" header="0.3" footer="0.3"/>
  <pageSetup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Isaac Scott</cp:lastModifiedBy>
  <cp:lastPrinted>2022-06-15T20:13:12Z</cp:lastPrinted>
  <dcterms:created xsi:type="dcterms:W3CDTF">2022-06-15T18:13:35Z</dcterms:created>
  <dcterms:modified xsi:type="dcterms:W3CDTF">2022-06-16T15:44:08Z</dcterms:modified>
</cp:coreProperties>
</file>