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-19\home\Gerald.Wuetcher\City of Eddyville\ResponseToFirstRequestForInformation\Final Response\Spreadsheets\"/>
    </mc:Choice>
  </mc:AlternateContent>
  <xr:revisionPtr revIDLastSave="0" documentId="8_{15CF7D15-C5FD-4CE6-B714-5A68023D38BF}" xr6:coauthVersionLast="36" xr6:coauthVersionMax="36" xr10:uidLastSave="{00000000-0000-0000-0000-000000000000}"/>
  <bookViews>
    <workbookView xWindow="0" yWindow="0" windowWidth="19200" windowHeight="11385" xr2:uid="{9D810C25-B7F2-421D-B856-2115F6831C29}"/>
  </bookViews>
  <sheets>
    <sheet name="Wholesale Sa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U26" i="1" l="1"/>
  <c r="AT26" i="1"/>
  <c r="AI26" i="1"/>
  <c r="AH26" i="1"/>
  <c r="AU25" i="1"/>
  <c r="AT25" i="1"/>
  <c r="AI25" i="1"/>
  <c r="AH25" i="1"/>
  <c r="AU24" i="1"/>
  <c r="AT24" i="1"/>
  <c r="AI24" i="1"/>
  <c r="AH24" i="1"/>
  <c r="AU23" i="1"/>
  <c r="AT23" i="1"/>
  <c r="AI23" i="1"/>
  <c r="AH23" i="1"/>
  <c r="AU22" i="1"/>
  <c r="AT22" i="1"/>
  <c r="AI22" i="1"/>
  <c r="AH22" i="1"/>
  <c r="AU21" i="1"/>
  <c r="AT21" i="1"/>
  <c r="AI21" i="1"/>
  <c r="AH21" i="1"/>
  <c r="AU20" i="1"/>
  <c r="AT20" i="1"/>
  <c r="AI20" i="1"/>
  <c r="AH20" i="1"/>
  <c r="AU19" i="1"/>
  <c r="AT19" i="1"/>
  <c r="AI19" i="1"/>
  <c r="AH19" i="1"/>
  <c r="AU18" i="1"/>
  <c r="AT18" i="1"/>
  <c r="AI18" i="1"/>
  <c r="AH18" i="1"/>
  <c r="AU17" i="1"/>
  <c r="AT17" i="1"/>
  <c r="AI17" i="1"/>
  <c r="AH17" i="1"/>
  <c r="AU16" i="1"/>
  <c r="AT16" i="1"/>
  <c r="AI16" i="1"/>
  <c r="AH16" i="1"/>
  <c r="AU15" i="1"/>
  <c r="AU29" i="1" s="1"/>
  <c r="AT15" i="1"/>
  <c r="AT29" i="1" s="1"/>
  <c r="AI15" i="1"/>
  <c r="AI29" i="1" s="1"/>
  <c r="AH15" i="1"/>
  <c r="AH29" i="1" s="1"/>
  <c r="AU14" i="1"/>
  <c r="AT14" i="1"/>
  <c r="AI14" i="1"/>
  <c r="AH14" i="1"/>
  <c r="AU13" i="1"/>
  <c r="AT13" i="1"/>
  <c r="AI13" i="1"/>
  <c r="AH13" i="1"/>
  <c r="AU12" i="1"/>
  <c r="AT12" i="1"/>
  <c r="AI12" i="1"/>
  <c r="AH12" i="1"/>
  <c r="AU11" i="1"/>
  <c r="AT11" i="1"/>
  <c r="AI11" i="1"/>
  <c r="AH11" i="1"/>
  <c r="AU10" i="1"/>
  <c r="AT10" i="1"/>
  <c r="AI10" i="1"/>
  <c r="AH10" i="1"/>
  <c r="AU9" i="1"/>
  <c r="AT9" i="1"/>
  <c r="AI9" i="1"/>
  <c r="AH9" i="1"/>
  <c r="AU8" i="1"/>
  <c r="AT8" i="1"/>
  <c r="AI8" i="1"/>
  <c r="AH8" i="1"/>
  <c r="AU7" i="1"/>
  <c r="AT7" i="1"/>
  <c r="AI7" i="1"/>
  <c r="AH7" i="1"/>
  <c r="AU6" i="1"/>
  <c r="AT6" i="1"/>
  <c r="AI6" i="1"/>
  <c r="AH6" i="1"/>
  <c r="AU5" i="1"/>
  <c r="AT5" i="1"/>
  <c r="AI5" i="1"/>
  <c r="AH5" i="1"/>
  <c r="AH30" i="1" s="1"/>
  <c r="AU4" i="1"/>
  <c r="AT4" i="1"/>
  <c r="AI4" i="1"/>
  <c r="AI30" i="1" s="1"/>
  <c r="AH4" i="1"/>
  <c r="AU3" i="1"/>
  <c r="AU28" i="1" s="1"/>
  <c r="AT3" i="1"/>
  <c r="AT28" i="1" s="1"/>
  <c r="AI3" i="1"/>
  <c r="AI28" i="1" s="1"/>
  <c r="AH3" i="1"/>
  <c r="AH28" i="1" s="1"/>
</calcChain>
</file>

<file path=xl/sharedStrings.xml><?xml version="1.0" encoding="utf-8"?>
<sst xmlns="http://schemas.openxmlformats.org/spreadsheetml/2006/main" count="45" uniqueCount="10">
  <si>
    <t>Sales to Lyon County Water District (8 Metering Points)</t>
  </si>
  <si>
    <t>Total Sales to Lyon County WD</t>
  </si>
  <si>
    <t xml:space="preserve">Sales to City of Fredonia  (2 Metering Points) </t>
  </si>
  <si>
    <t>Total Sales to City of Fredonia</t>
  </si>
  <si>
    <t>Month</t>
  </si>
  <si>
    <t>Usage</t>
  </si>
  <si>
    <t>Amount</t>
  </si>
  <si>
    <t>YEAR 1</t>
  </si>
  <si>
    <t>YEAR 2</t>
  </si>
  <si>
    <t>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</si>
</sst>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.00"/>
    <numFmt numFmtId="165" formatCode="???,???"/>
    <numFmt numFmtId="166" formatCode="&quot;$&quot;?,??0.00"/>
    <numFmt numFmtId="167" formatCode="?,???"/>
    <numFmt numFmtId="168" formatCode="??,???"/>
    <numFmt numFmtId="169" formatCode="&quot;$&quot;?0.00"/>
    <numFmt numFmtId="170" formatCode="&quot;$&quot;??0.00"/>
    <numFmt numFmtId="171" formatCode="?,???,???"/>
    <numFmt numFmtId="172" formatCode="&quot;$&quot;#,##0.00"/>
    <numFmt numFmtId="173" formatCode="&quot;$&quot;??,??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  <xf numFmtId="37" fontId="3" fillId="0" borderId="0" xfId="1" applyNumberFormat="1" applyFont="1" applyBorder="1" applyAlignment="1">
      <alignment horizontal="center"/>
    </xf>
    <xf numFmtId="44" fontId="3" fillId="0" borderId="0" xfId="2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44" fontId="3" fillId="0" borderId="5" xfId="2" applyFont="1" applyBorder="1" applyAlignment="1">
      <alignment horizontal="center"/>
    </xf>
    <xf numFmtId="17" fontId="4" fillId="0" borderId="4" xfId="0" applyNumberFormat="1" applyFont="1" applyBorder="1" applyAlignment="1">
      <alignment horizontal="center" vertical="center"/>
    </xf>
    <xf numFmtId="37" fontId="4" fillId="0" borderId="0" xfId="1" applyNumberFormat="1" applyFont="1" applyBorder="1"/>
    <xf numFmtId="44" fontId="4" fillId="0" borderId="0" xfId="2" applyFont="1" applyBorder="1"/>
    <xf numFmtId="17" fontId="5" fillId="0" borderId="0" xfId="1" applyNumberFormat="1" applyFont="1" applyBorder="1" applyAlignment="1">
      <alignment horizontal="center" vertical="top"/>
    </xf>
    <xf numFmtId="1" fontId="5" fillId="0" borderId="0" xfId="1" applyNumberFormat="1" applyFont="1" applyBorder="1" applyAlignment="1">
      <alignment horizontal="right" vertical="top"/>
    </xf>
    <xf numFmtId="164" fontId="5" fillId="0" borderId="0" xfId="1" applyNumberFormat="1" applyFont="1" applyBorder="1" applyAlignment="1">
      <alignment horizontal="right" vertical="top"/>
    </xf>
    <xf numFmtId="165" fontId="5" fillId="0" borderId="0" xfId="1" applyNumberFormat="1" applyFont="1" applyBorder="1" applyAlignment="1">
      <alignment horizontal="right" vertical="top"/>
    </xf>
    <xf numFmtId="166" fontId="5" fillId="0" borderId="0" xfId="1" applyNumberFormat="1" applyFont="1" applyBorder="1" applyAlignment="1">
      <alignment horizontal="right" vertical="top"/>
    </xf>
    <xf numFmtId="167" fontId="5" fillId="0" borderId="0" xfId="1" applyNumberFormat="1" applyFont="1" applyBorder="1" applyAlignment="1">
      <alignment horizontal="right" vertical="top"/>
    </xf>
    <xf numFmtId="168" fontId="5" fillId="0" borderId="0" xfId="1" applyNumberFormat="1" applyFont="1" applyBorder="1" applyAlignment="1">
      <alignment horizontal="right" vertical="top"/>
    </xf>
    <xf numFmtId="169" fontId="5" fillId="0" borderId="0" xfId="1" applyNumberFormat="1" applyFont="1" applyBorder="1" applyAlignment="1">
      <alignment horizontal="right" vertical="top"/>
    </xf>
    <xf numFmtId="170" fontId="5" fillId="0" borderId="5" xfId="1" applyNumberFormat="1" applyFont="1" applyBorder="1" applyAlignment="1">
      <alignment horizontal="right" vertical="top"/>
    </xf>
    <xf numFmtId="17" fontId="5" fillId="0" borderId="4" xfId="1" applyNumberFormat="1" applyFont="1" applyBorder="1" applyAlignment="1">
      <alignment horizontal="center" vertical="top"/>
    </xf>
    <xf numFmtId="37" fontId="0" fillId="0" borderId="0" xfId="0" applyNumberFormat="1" applyBorder="1"/>
    <xf numFmtId="44" fontId="0" fillId="0" borderId="5" xfId="0" applyNumberFormat="1" applyBorder="1"/>
    <xf numFmtId="171" fontId="5" fillId="0" borderId="0" xfId="1" applyNumberFormat="1" applyFont="1" applyBorder="1" applyAlignment="1">
      <alignment horizontal="right" vertical="top"/>
    </xf>
    <xf numFmtId="166" fontId="5" fillId="0" borderId="5" xfId="1" applyNumberFormat="1" applyFont="1" applyBorder="1" applyAlignment="1">
      <alignment horizontal="right" vertical="top"/>
    </xf>
    <xf numFmtId="171" fontId="4" fillId="0" borderId="0" xfId="0" applyNumberFormat="1" applyFont="1" applyBorder="1"/>
    <xf numFmtId="172" fontId="4" fillId="0" borderId="5" xfId="0" applyNumberFormat="1" applyFont="1" applyBorder="1"/>
    <xf numFmtId="17" fontId="5" fillId="0" borderId="4" xfId="1" applyNumberFormat="1" applyFont="1" applyBorder="1" applyAlignment="1">
      <alignment horizontal="center" vertical="center"/>
    </xf>
    <xf numFmtId="37" fontId="5" fillId="0" borderId="0" xfId="1" applyNumberFormat="1" applyFont="1" applyBorder="1" applyAlignment="1">
      <alignment horizontal="right" vertical="top"/>
    </xf>
    <xf numFmtId="44" fontId="5" fillId="0" borderId="0" xfId="2" applyFont="1" applyBorder="1" applyAlignment="1">
      <alignment horizontal="right" vertical="top"/>
    </xf>
    <xf numFmtId="170" fontId="5" fillId="0" borderId="0" xfId="1" applyNumberFormat="1" applyFont="1" applyBorder="1" applyAlignment="1">
      <alignment horizontal="right" vertical="top"/>
    </xf>
    <xf numFmtId="169" fontId="5" fillId="0" borderId="5" xfId="1" applyNumberFormat="1" applyFont="1" applyBorder="1" applyAlignment="1">
      <alignment horizontal="right" vertical="top"/>
    </xf>
    <xf numFmtId="173" fontId="5" fillId="0" borderId="0" xfId="1" applyNumberFormat="1" applyFont="1" applyBorder="1" applyAlignment="1">
      <alignment horizontal="right" vertical="top"/>
    </xf>
    <xf numFmtId="17" fontId="5" fillId="0" borderId="6" xfId="1" applyNumberFormat="1" applyFont="1" applyBorder="1" applyAlignment="1">
      <alignment horizontal="center" vertical="center"/>
    </xf>
    <xf numFmtId="37" fontId="5" fillId="0" borderId="7" xfId="1" applyNumberFormat="1" applyFont="1" applyBorder="1" applyAlignment="1">
      <alignment horizontal="right" vertical="top"/>
    </xf>
    <xf numFmtId="44" fontId="5" fillId="0" borderId="7" xfId="2" applyFont="1" applyBorder="1" applyAlignment="1">
      <alignment horizontal="right" vertical="top"/>
    </xf>
    <xf numFmtId="0" fontId="0" fillId="0" borderId="7" xfId="0" applyBorder="1"/>
    <xf numFmtId="17" fontId="5" fillId="0" borderId="7" xfId="1" applyNumberFormat="1" applyFont="1" applyBorder="1" applyAlignment="1">
      <alignment horizontal="center" vertical="top"/>
    </xf>
    <xf numFmtId="1" fontId="5" fillId="0" borderId="7" xfId="1" applyNumberFormat="1" applyFont="1" applyBorder="1" applyAlignment="1">
      <alignment horizontal="right" vertical="top"/>
    </xf>
    <xf numFmtId="164" fontId="5" fillId="0" borderId="7" xfId="1" applyNumberFormat="1" applyFont="1" applyBorder="1" applyAlignment="1">
      <alignment horizontal="right" vertical="top"/>
    </xf>
    <xf numFmtId="165" fontId="5" fillId="0" borderId="7" xfId="1" applyNumberFormat="1" applyFont="1" applyBorder="1" applyAlignment="1">
      <alignment horizontal="right" vertical="top"/>
    </xf>
    <xf numFmtId="170" fontId="5" fillId="0" borderId="7" xfId="1" applyNumberFormat="1" applyFont="1" applyBorder="1" applyAlignment="1">
      <alignment horizontal="right" vertical="top"/>
    </xf>
    <xf numFmtId="167" fontId="5" fillId="0" borderId="7" xfId="1" applyNumberFormat="1" applyFont="1" applyBorder="1" applyAlignment="1">
      <alignment horizontal="right" vertical="top"/>
    </xf>
    <xf numFmtId="168" fontId="5" fillId="0" borderId="7" xfId="1" applyNumberFormat="1" applyFont="1" applyBorder="1" applyAlignment="1">
      <alignment horizontal="right" vertical="top"/>
    </xf>
    <xf numFmtId="169" fontId="5" fillId="0" borderId="7" xfId="1" applyNumberFormat="1" applyFont="1" applyBorder="1" applyAlignment="1">
      <alignment horizontal="right" vertical="top"/>
    </xf>
    <xf numFmtId="170" fontId="5" fillId="0" borderId="8" xfId="1" applyNumberFormat="1" applyFont="1" applyBorder="1" applyAlignment="1">
      <alignment horizontal="right" vertical="top"/>
    </xf>
    <xf numFmtId="17" fontId="5" fillId="0" borderId="6" xfId="1" applyNumberFormat="1" applyFont="1" applyBorder="1" applyAlignment="1">
      <alignment horizontal="center" vertical="top"/>
    </xf>
    <xf numFmtId="37" fontId="0" fillId="0" borderId="7" xfId="0" applyNumberFormat="1" applyBorder="1"/>
    <xf numFmtId="44" fontId="0" fillId="0" borderId="8" xfId="0" applyNumberFormat="1" applyBorder="1"/>
    <xf numFmtId="171" fontId="5" fillId="0" borderId="7" xfId="1" applyNumberFormat="1" applyFont="1" applyBorder="1" applyAlignment="1">
      <alignment horizontal="right" vertical="top"/>
    </xf>
    <xf numFmtId="166" fontId="5" fillId="0" borderId="7" xfId="1" applyNumberFormat="1" applyFont="1" applyBorder="1" applyAlignment="1">
      <alignment horizontal="right" vertical="top"/>
    </xf>
    <xf numFmtId="166" fontId="5" fillId="0" borderId="8" xfId="1" applyNumberFormat="1" applyFont="1" applyBorder="1" applyAlignment="1">
      <alignment horizontal="right" vertical="top"/>
    </xf>
    <xf numFmtId="171" fontId="4" fillId="0" borderId="7" xfId="0" applyNumberFormat="1" applyFont="1" applyBorder="1"/>
    <xf numFmtId="172" fontId="4" fillId="0" borderId="8" xfId="0" applyNumberFormat="1" applyFont="1" applyBorder="1"/>
    <xf numFmtId="0" fontId="4" fillId="0" borderId="0" xfId="0" applyFont="1" applyAlignment="1">
      <alignment horizontal="center" vertical="center"/>
    </xf>
    <xf numFmtId="37" fontId="4" fillId="0" borderId="0" xfId="1" applyNumberFormat="1" applyFont="1"/>
    <xf numFmtId="44" fontId="4" fillId="0" borderId="0" xfId="2" applyFont="1"/>
    <xf numFmtId="0" fontId="4" fillId="0" borderId="0" xfId="0" applyFont="1"/>
    <xf numFmtId="37" fontId="4" fillId="0" borderId="0" xfId="0" applyNumberFormat="1" applyFont="1"/>
    <xf numFmtId="171" fontId="4" fillId="0" borderId="0" xfId="0" applyNumberFormat="1" applyFont="1"/>
    <xf numFmtId="44" fontId="4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00B78-FEDB-43B6-9B85-D73D8CF83C86}">
  <dimension ref="A1:AU30"/>
  <sheetViews>
    <sheetView tabSelected="1" topLeftCell="AD1" workbookViewId="0">
      <selection activeCell="AH34" sqref="AH34"/>
    </sheetView>
  </sheetViews>
  <sheetFormatPr defaultRowHeight="15" x14ac:dyDescent="0.25"/>
  <cols>
    <col min="1" max="1" width="10.140625" style="59" bestFit="1" customWidth="1"/>
    <col min="2" max="2" width="10.5703125" style="60" customWidth="1"/>
    <col min="3" max="3" width="10.28515625" style="61" bestFit="1" customWidth="1"/>
    <col min="34" max="34" width="10.7109375" customWidth="1"/>
    <col min="35" max="35" width="12.7109375" bestFit="1" customWidth="1"/>
    <col min="39" max="39" width="10.140625" bestFit="1" customWidth="1"/>
    <col min="46" max="46" width="10.140625" bestFit="1" customWidth="1"/>
    <col min="47" max="47" width="12.85546875" customWidth="1"/>
  </cols>
  <sheetData>
    <row r="1" spans="1:4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G1" s="4" t="s">
        <v>1</v>
      </c>
      <c r="AH1" s="5"/>
      <c r="AI1" s="6"/>
      <c r="AK1" s="4" t="s">
        <v>2</v>
      </c>
      <c r="AL1" s="5"/>
      <c r="AM1" s="5"/>
      <c r="AN1" s="5"/>
      <c r="AO1" s="5"/>
      <c r="AP1" s="5"/>
      <c r="AQ1" s="6"/>
      <c r="AS1" s="4" t="s">
        <v>3</v>
      </c>
      <c r="AT1" s="5"/>
      <c r="AU1" s="6"/>
    </row>
    <row r="2" spans="1:47" x14ac:dyDescent="0.25">
      <c r="A2" s="7" t="s">
        <v>4</v>
      </c>
      <c r="B2" s="8" t="s">
        <v>5</v>
      </c>
      <c r="C2" s="9" t="s">
        <v>6</v>
      </c>
      <c r="D2" s="10"/>
      <c r="E2" s="11" t="s">
        <v>4</v>
      </c>
      <c r="F2" s="8" t="s">
        <v>5</v>
      </c>
      <c r="G2" s="9" t="s">
        <v>6</v>
      </c>
      <c r="H2" s="10"/>
      <c r="I2" s="11" t="s">
        <v>4</v>
      </c>
      <c r="J2" s="8" t="s">
        <v>5</v>
      </c>
      <c r="K2" s="9" t="s">
        <v>6</v>
      </c>
      <c r="L2" s="10"/>
      <c r="M2" s="11" t="s">
        <v>4</v>
      </c>
      <c r="N2" s="8" t="s">
        <v>5</v>
      </c>
      <c r="O2" s="9" t="s">
        <v>6</v>
      </c>
      <c r="P2" s="10"/>
      <c r="Q2" s="11" t="s">
        <v>4</v>
      </c>
      <c r="R2" s="8" t="s">
        <v>5</v>
      </c>
      <c r="S2" s="9" t="s">
        <v>6</v>
      </c>
      <c r="T2" s="10"/>
      <c r="U2" s="11" t="s">
        <v>4</v>
      </c>
      <c r="V2" s="8" t="s">
        <v>5</v>
      </c>
      <c r="W2" s="9" t="s">
        <v>6</v>
      </c>
      <c r="X2" s="10"/>
      <c r="Y2" s="11" t="s">
        <v>4</v>
      </c>
      <c r="Z2" s="8" t="s">
        <v>5</v>
      </c>
      <c r="AA2" s="9" t="s">
        <v>6</v>
      </c>
      <c r="AB2" s="10"/>
      <c r="AC2" s="11" t="s">
        <v>4</v>
      </c>
      <c r="AD2" s="8" t="s">
        <v>5</v>
      </c>
      <c r="AE2" s="12" t="s">
        <v>6</v>
      </c>
      <c r="AG2" s="7" t="s">
        <v>4</v>
      </c>
      <c r="AH2" s="8" t="s">
        <v>5</v>
      </c>
      <c r="AI2" s="12" t="s">
        <v>6</v>
      </c>
      <c r="AK2" s="7" t="s">
        <v>4</v>
      </c>
      <c r="AL2" s="8" t="s">
        <v>5</v>
      </c>
      <c r="AM2" s="9" t="s">
        <v>6</v>
      </c>
      <c r="AN2" s="10"/>
      <c r="AO2" s="11" t="s">
        <v>4</v>
      </c>
      <c r="AP2" s="8" t="s">
        <v>5</v>
      </c>
      <c r="AQ2" s="12" t="s">
        <v>6</v>
      </c>
      <c r="AS2" s="7" t="s">
        <v>4</v>
      </c>
      <c r="AT2" s="8" t="s">
        <v>5</v>
      </c>
      <c r="AU2" s="12" t="s">
        <v>6</v>
      </c>
    </row>
    <row r="3" spans="1:47" x14ac:dyDescent="0.25">
      <c r="A3" s="13">
        <v>43983</v>
      </c>
      <c r="B3" s="14">
        <v>0</v>
      </c>
      <c r="C3" s="15">
        <v>0</v>
      </c>
      <c r="D3" s="10"/>
      <c r="E3" s="16">
        <v>44006</v>
      </c>
      <c r="F3" s="17">
        <v>0</v>
      </c>
      <c r="G3" s="18">
        <v>0</v>
      </c>
      <c r="H3" s="10"/>
      <c r="I3" s="16">
        <v>44006</v>
      </c>
      <c r="J3" s="19">
        <v>279000</v>
      </c>
      <c r="K3" s="20">
        <v>1107.6300000000001</v>
      </c>
      <c r="L3" s="10"/>
      <c r="M3" s="16">
        <v>44006</v>
      </c>
      <c r="N3" s="21">
        <v>1000</v>
      </c>
      <c r="O3" s="18">
        <v>3.97</v>
      </c>
      <c r="P3" s="10"/>
      <c r="Q3" s="16">
        <v>44006</v>
      </c>
      <c r="R3" s="22">
        <v>18000</v>
      </c>
      <c r="S3" s="23">
        <v>71.460000000000008</v>
      </c>
      <c r="T3" s="10"/>
      <c r="U3" s="16">
        <v>44006</v>
      </c>
      <c r="V3" s="17">
        <v>0</v>
      </c>
      <c r="W3" s="18">
        <v>0</v>
      </c>
      <c r="X3" s="10"/>
      <c r="Y3" s="16">
        <v>44006</v>
      </c>
      <c r="Z3" s="21">
        <v>2000</v>
      </c>
      <c r="AA3" s="18">
        <v>7.94</v>
      </c>
      <c r="AB3" s="10"/>
      <c r="AC3" s="16">
        <v>44006</v>
      </c>
      <c r="AD3" s="19">
        <v>101000</v>
      </c>
      <c r="AE3" s="24">
        <v>400.97</v>
      </c>
      <c r="AG3" s="25">
        <v>44006</v>
      </c>
      <c r="AH3" s="26">
        <f t="shared" ref="AH3:AI26" si="0">B3+F3+J3+N3+R3+V3+Z3+AD3</f>
        <v>401000</v>
      </c>
      <c r="AI3" s="27">
        <f t="shared" si="0"/>
        <v>1591.9700000000003</v>
      </c>
      <c r="AK3" s="25">
        <v>44006</v>
      </c>
      <c r="AL3" s="28">
        <v>1899000</v>
      </c>
      <c r="AM3" s="20">
        <v>7539.03</v>
      </c>
      <c r="AN3" s="10"/>
      <c r="AO3" s="16">
        <v>44006</v>
      </c>
      <c r="AP3" s="19">
        <v>421000</v>
      </c>
      <c r="AQ3" s="29">
        <v>1494.55</v>
      </c>
      <c r="AS3" s="25">
        <v>44006</v>
      </c>
      <c r="AT3" s="30">
        <f>AL3+AP3</f>
        <v>2320000</v>
      </c>
      <c r="AU3" s="31">
        <f>AM3+AQ3</f>
        <v>9033.58</v>
      </c>
    </row>
    <row r="4" spans="1:47" x14ac:dyDescent="0.25">
      <c r="A4" s="13">
        <v>44039</v>
      </c>
      <c r="B4" s="14">
        <v>0</v>
      </c>
      <c r="C4" s="15">
        <v>0</v>
      </c>
      <c r="D4" s="10"/>
      <c r="E4" s="16">
        <v>44040</v>
      </c>
      <c r="F4" s="17">
        <v>0</v>
      </c>
      <c r="G4" s="18">
        <v>0</v>
      </c>
      <c r="H4" s="10"/>
      <c r="I4" s="16">
        <v>44040</v>
      </c>
      <c r="J4" s="19">
        <v>262000</v>
      </c>
      <c r="K4" s="20">
        <v>1040.1400000000001</v>
      </c>
      <c r="L4" s="10"/>
      <c r="M4" s="16">
        <v>44040</v>
      </c>
      <c r="N4" s="21">
        <v>2000</v>
      </c>
      <c r="O4" s="18">
        <v>7.94</v>
      </c>
      <c r="P4" s="10"/>
      <c r="Q4" s="16">
        <v>44040</v>
      </c>
      <c r="R4" s="22">
        <v>11000</v>
      </c>
      <c r="S4" s="23">
        <v>43.67</v>
      </c>
      <c r="T4" s="10"/>
      <c r="U4" s="16">
        <v>44040</v>
      </c>
      <c r="V4" s="17">
        <v>0</v>
      </c>
      <c r="W4" s="18">
        <v>0</v>
      </c>
      <c r="X4" s="10"/>
      <c r="Y4" s="16">
        <v>44040</v>
      </c>
      <c r="Z4" s="21">
        <v>2000</v>
      </c>
      <c r="AA4" s="18">
        <v>7.94</v>
      </c>
      <c r="AB4" s="10"/>
      <c r="AC4" s="16">
        <v>44040</v>
      </c>
      <c r="AD4" s="19">
        <v>100000</v>
      </c>
      <c r="AE4" s="24">
        <v>397</v>
      </c>
      <c r="AG4" s="25">
        <v>44040</v>
      </c>
      <c r="AH4" s="26">
        <f t="shared" si="0"/>
        <v>377000</v>
      </c>
      <c r="AI4" s="27">
        <f t="shared" si="0"/>
        <v>1496.6900000000003</v>
      </c>
      <c r="AK4" s="25">
        <v>44040</v>
      </c>
      <c r="AL4" s="28">
        <v>1917000</v>
      </c>
      <c r="AM4" s="20">
        <v>7610.49</v>
      </c>
      <c r="AN4" s="10"/>
      <c r="AO4" s="16">
        <v>44040</v>
      </c>
      <c r="AP4" s="19">
        <v>486000</v>
      </c>
      <c r="AQ4" s="29">
        <v>1725.3</v>
      </c>
      <c r="AS4" s="25">
        <v>44040</v>
      </c>
      <c r="AT4" s="30">
        <f t="shared" ref="AT4:AU26" si="1">AL4+AP4</f>
        <v>2403000</v>
      </c>
      <c r="AU4" s="31">
        <f t="shared" si="1"/>
        <v>9335.7899999999991</v>
      </c>
    </row>
    <row r="5" spans="1:47" x14ac:dyDescent="0.25">
      <c r="A5" s="32">
        <v>44068</v>
      </c>
      <c r="B5" s="33">
        <v>1289000</v>
      </c>
      <c r="C5" s="34">
        <v>5272.01</v>
      </c>
      <c r="D5" s="10"/>
      <c r="E5" s="16">
        <v>44068</v>
      </c>
      <c r="F5" s="17">
        <v>0</v>
      </c>
      <c r="G5" s="18">
        <v>0</v>
      </c>
      <c r="H5" s="10"/>
      <c r="I5" s="16">
        <v>44068</v>
      </c>
      <c r="J5" s="19">
        <v>344000</v>
      </c>
      <c r="K5" s="20">
        <v>1406.96</v>
      </c>
      <c r="L5" s="10"/>
      <c r="M5" s="16">
        <v>44068</v>
      </c>
      <c r="N5" s="21">
        <v>1000</v>
      </c>
      <c r="O5" s="18">
        <v>4.09</v>
      </c>
      <c r="P5" s="10"/>
      <c r="Q5" s="16">
        <v>44068</v>
      </c>
      <c r="R5" s="21">
        <v>5000</v>
      </c>
      <c r="S5" s="23">
        <v>20.45</v>
      </c>
      <c r="T5" s="10"/>
      <c r="U5" s="16">
        <v>44068</v>
      </c>
      <c r="V5" s="17">
        <v>0</v>
      </c>
      <c r="W5" s="18">
        <v>0</v>
      </c>
      <c r="X5" s="10"/>
      <c r="Y5" s="16">
        <v>44068</v>
      </c>
      <c r="Z5" s="21">
        <v>2000</v>
      </c>
      <c r="AA5" s="18">
        <v>8.18</v>
      </c>
      <c r="AB5" s="10"/>
      <c r="AC5" s="16">
        <v>44068</v>
      </c>
      <c r="AD5" s="19">
        <v>126000</v>
      </c>
      <c r="AE5" s="24">
        <v>515.34</v>
      </c>
      <c r="AG5" s="25">
        <v>44068</v>
      </c>
      <c r="AH5" s="26">
        <f t="shared" si="0"/>
        <v>1767000</v>
      </c>
      <c r="AI5" s="27">
        <f t="shared" si="0"/>
        <v>7227.0300000000007</v>
      </c>
      <c r="AK5" s="25">
        <v>44068</v>
      </c>
      <c r="AL5" s="28">
        <v>2358000</v>
      </c>
      <c r="AM5" s="20">
        <v>9644.2199999999993</v>
      </c>
      <c r="AN5" s="10"/>
      <c r="AO5" s="16">
        <v>44068</v>
      </c>
      <c r="AP5" s="19">
        <v>462000</v>
      </c>
      <c r="AQ5" s="29">
        <v>1690.92</v>
      </c>
      <c r="AS5" s="25">
        <v>44068</v>
      </c>
      <c r="AT5" s="30">
        <f t="shared" si="1"/>
        <v>2820000</v>
      </c>
      <c r="AU5" s="31">
        <f t="shared" si="1"/>
        <v>11335.14</v>
      </c>
    </row>
    <row r="6" spans="1:47" x14ac:dyDescent="0.25">
      <c r="A6" s="32">
        <v>44075</v>
      </c>
      <c r="B6" s="33">
        <v>0</v>
      </c>
      <c r="C6" s="34">
        <v>0</v>
      </c>
      <c r="D6" s="10"/>
      <c r="E6" s="16">
        <v>44098</v>
      </c>
      <c r="F6" s="17">
        <v>0</v>
      </c>
      <c r="G6" s="18">
        <v>0</v>
      </c>
      <c r="H6" s="10"/>
      <c r="I6" s="16">
        <v>44098</v>
      </c>
      <c r="J6" s="19">
        <v>240000</v>
      </c>
      <c r="K6" s="35">
        <v>981.6</v>
      </c>
      <c r="L6" s="10"/>
      <c r="M6" s="16">
        <v>44098</v>
      </c>
      <c r="N6" s="21">
        <v>2000</v>
      </c>
      <c r="O6" s="18">
        <v>8.18</v>
      </c>
      <c r="P6" s="10"/>
      <c r="Q6" s="16">
        <v>44098</v>
      </c>
      <c r="R6" s="22">
        <v>32000</v>
      </c>
      <c r="S6" s="35">
        <v>130.88</v>
      </c>
      <c r="T6" s="10"/>
      <c r="U6" s="16">
        <v>44098</v>
      </c>
      <c r="V6" s="17">
        <v>0</v>
      </c>
      <c r="W6" s="18">
        <v>0</v>
      </c>
      <c r="X6" s="10"/>
      <c r="Y6" s="16">
        <v>44098</v>
      </c>
      <c r="Z6" s="21">
        <v>2000</v>
      </c>
      <c r="AA6" s="18">
        <v>8.18</v>
      </c>
      <c r="AB6" s="10"/>
      <c r="AC6" s="16">
        <v>44098</v>
      </c>
      <c r="AD6" s="19">
        <v>109000</v>
      </c>
      <c r="AE6" s="24">
        <v>445.81</v>
      </c>
      <c r="AG6" s="25">
        <v>44098</v>
      </c>
      <c r="AH6" s="26">
        <f t="shared" si="0"/>
        <v>385000</v>
      </c>
      <c r="AI6" s="27">
        <f t="shared" si="0"/>
        <v>1574.6499999999999</v>
      </c>
      <c r="AK6" s="25">
        <v>44098</v>
      </c>
      <c r="AL6" s="28">
        <v>1766000</v>
      </c>
      <c r="AM6" s="20">
        <v>7222.9400000000005</v>
      </c>
      <c r="AN6" s="10"/>
      <c r="AO6" s="16">
        <v>44098</v>
      </c>
      <c r="AP6" s="19">
        <v>404000</v>
      </c>
      <c r="AQ6" s="29">
        <v>1478.64</v>
      </c>
      <c r="AS6" s="25">
        <v>44098</v>
      </c>
      <c r="AT6" s="30">
        <f t="shared" si="1"/>
        <v>2170000</v>
      </c>
      <c r="AU6" s="31">
        <f t="shared" si="1"/>
        <v>8701.58</v>
      </c>
    </row>
    <row r="7" spans="1:47" x14ac:dyDescent="0.25">
      <c r="A7" s="32">
        <v>44105</v>
      </c>
      <c r="B7" s="33">
        <v>0</v>
      </c>
      <c r="C7" s="34">
        <v>0</v>
      </c>
      <c r="D7" s="10"/>
      <c r="E7" s="16">
        <v>44127</v>
      </c>
      <c r="F7" s="17">
        <v>0</v>
      </c>
      <c r="G7" s="18">
        <v>0</v>
      </c>
      <c r="H7" s="10"/>
      <c r="I7" s="16">
        <v>44127</v>
      </c>
      <c r="J7" s="19">
        <v>200000</v>
      </c>
      <c r="K7" s="35">
        <v>818</v>
      </c>
      <c r="L7" s="10"/>
      <c r="M7" s="16">
        <v>44127</v>
      </c>
      <c r="N7" s="21">
        <v>6000</v>
      </c>
      <c r="O7" s="23">
        <v>24.54</v>
      </c>
      <c r="P7" s="10"/>
      <c r="Q7" s="16">
        <v>44127</v>
      </c>
      <c r="R7" s="21">
        <v>4000</v>
      </c>
      <c r="S7" s="23">
        <v>16.36</v>
      </c>
      <c r="T7" s="10"/>
      <c r="U7" s="16">
        <v>44127</v>
      </c>
      <c r="V7" s="17">
        <v>0</v>
      </c>
      <c r="W7" s="18">
        <v>0</v>
      </c>
      <c r="X7" s="10"/>
      <c r="Y7" s="16">
        <v>44127</v>
      </c>
      <c r="Z7" s="21">
        <v>2000</v>
      </c>
      <c r="AA7" s="18">
        <v>8.18</v>
      </c>
      <c r="AB7" s="10"/>
      <c r="AC7" s="16">
        <v>44127</v>
      </c>
      <c r="AD7" s="22">
        <v>84000</v>
      </c>
      <c r="AE7" s="24">
        <v>343.56</v>
      </c>
      <c r="AG7" s="25">
        <v>44127</v>
      </c>
      <c r="AH7" s="26">
        <f t="shared" si="0"/>
        <v>296000</v>
      </c>
      <c r="AI7" s="27">
        <f t="shared" si="0"/>
        <v>1210.6399999999999</v>
      </c>
      <c r="AK7" s="25">
        <v>44127</v>
      </c>
      <c r="AL7" s="28">
        <v>1501000</v>
      </c>
      <c r="AM7" s="20">
        <v>6139.09</v>
      </c>
      <c r="AN7" s="10"/>
      <c r="AO7" s="16">
        <v>44127</v>
      </c>
      <c r="AP7" s="19">
        <v>464000</v>
      </c>
      <c r="AQ7" s="29">
        <v>1698.24</v>
      </c>
      <c r="AS7" s="25">
        <v>44127</v>
      </c>
      <c r="AT7" s="30">
        <f t="shared" si="1"/>
        <v>1965000</v>
      </c>
      <c r="AU7" s="31">
        <f t="shared" si="1"/>
        <v>7837.33</v>
      </c>
    </row>
    <row r="8" spans="1:47" x14ac:dyDescent="0.25">
      <c r="A8" s="32">
        <v>44158</v>
      </c>
      <c r="B8" s="33">
        <v>104000</v>
      </c>
      <c r="C8" s="34">
        <v>425.36</v>
      </c>
      <c r="D8" s="10"/>
      <c r="E8" s="16">
        <v>44158</v>
      </c>
      <c r="F8" s="17">
        <v>0</v>
      </c>
      <c r="G8" s="18">
        <v>0</v>
      </c>
      <c r="H8" s="10"/>
      <c r="I8" s="16">
        <v>44158</v>
      </c>
      <c r="J8" s="19">
        <v>183000</v>
      </c>
      <c r="K8" s="35">
        <v>748.47</v>
      </c>
      <c r="L8" s="10"/>
      <c r="M8" s="16">
        <v>44158</v>
      </c>
      <c r="N8" s="21">
        <v>2000</v>
      </c>
      <c r="O8" s="18">
        <v>8.18</v>
      </c>
      <c r="P8" s="10"/>
      <c r="Q8" s="16">
        <v>44158</v>
      </c>
      <c r="R8" s="21">
        <v>6000</v>
      </c>
      <c r="S8" s="23">
        <v>24.54</v>
      </c>
      <c r="T8" s="10"/>
      <c r="U8" s="16">
        <v>44158</v>
      </c>
      <c r="V8" s="17">
        <v>0</v>
      </c>
      <c r="W8" s="18">
        <v>0</v>
      </c>
      <c r="X8" s="10"/>
      <c r="Y8" s="16">
        <v>44158</v>
      </c>
      <c r="Z8" s="21">
        <v>2000</v>
      </c>
      <c r="AA8" s="18">
        <v>8.18</v>
      </c>
      <c r="AB8" s="10"/>
      <c r="AC8" s="16">
        <v>44158</v>
      </c>
      <c r="AD8" s="22">
        <v>99000</v>
      </c>
      <c r="AE8" s="24">
        <v>404.91</v>
      </c>
      <c r="AG8" s="25">
        <v>44158</v>
      </c>
      <c r="AH8" s="26">
        <f t="shared" si="0"/>
        <v>396000</v>
      </c>
      <c r="AI8" s="27">
        <f t="shared" si="0"/>
        <v>1619.64</v>
      </c>
      <c r="AK8" s="25">
        <v>44158</v>
      </c>
      <c r="AL8" s="28">
        <v>1695000</v>
      </c>
      <c r="AM8" s="20">
        <v>6932.55</v>
      </c>
      <c r="AN8" s="10"/>
      <c r="AO8" s="16">
        <v>44158</v>
      </c>
      <c r="AP8" s="19">
        <v>644000</v>
      </c>
      <c r="AQ8" s="29">
        <v>2357.04</v>
      </c>
      <c r="AS8" s="25">
        <v>44158</v>
      </c>
      <c r="AT8" s="30">
        <f t="shared" si="1"/>
        <v>2339000</v>
      </c>
      <c r="AU8" s="31">
        <f t="shared" si="1"/>
        <v>9289.59</v>
      </c>
    </row>
    <row r="9" spans="1:47" x14ac:dyDescent="0.25">
      <c r="A9" s="32">
        <v>44166</v>
      </c>
      <c r="B9" s="33">
        <v>0</v>
      </c>
      <c r="C9" s="34">
        <v>0</v>
      </c>
      <c r="D9" s="10"/>
      <c r="E9" s="16">
        <v>44193</v>
      </c>
      <c r="F9" s="17">
        <v>0</v>
      </c>
      <c r="G9" s="18">
        <v>0</v>
      </c>
      <c r="H9" s="10"/>
      <c r="I9" s="16">
        <v>44193</v>
      </c>
      <c r="J9" s="19">
        <v>177000</v>
      </c>
      <c r="K9" s="35">
        <v>723.93</v>
      </c>
      <c r="L9" s="10"/>
      <c r="M9" s="16">
        <v>44193</v>
      </c>
      <c r="N9" s="21">
        <v>1000</v>
      </c>
      <c r="O9" s="18">
        <v>4.09</v>
      </c>
      <c r="P9" s="10"/>
      <c r="Q9" s="16">
        <v>44193</v>
      </c>
      <c r="R9" s="21">
        <v>5000</v>
      </c>
      <c r="S9" s="23">
        <v>20.45</v>
      </c>
      <c r="T9" s="10"/>
      <c r="U9" s="16">
        <v>44193</v>
      </c>
      <c r="V9" s="17">
        <v>0</v>
      </c>
      <c r="W9" s="18">
        <v>0</v>
      </c>
      <c r="X9" s="10"/>
      <c r="Y9" s="16">
        <v>44193</v>
      </c>
      <c r="Z9" s="21">
        <v>3000</v>
      </c>
      <c r="AA9" s="23">
        <v>12.27</v>
      </c>
      <c r="AB9" s="10"/>
      <c r="AC9" s="16">
        <v>44193</v>
      </c>
      <c r="AD9" s="22">
        <v>68000</v>
      </c>
      <c r="AE9" s="24">
        <v>278.12</v>
      </c>
      <c r="AG9" s="25">
        <v>44193</v>
      </c>
      <c r="AH9" s="26">
        <f t="shared" si="0"/>
        <v>254000</v>
      </c>
      <c r="AI9" s="27">
        <f t="shared" si="0"/>
        <v>1038.8600000000001</v>
      </c>
      <c r="AK9" s="25">
        <v>44193</v>
      </c>
      <c r="AL9" s="28">
        <v>1351000</v>
      </c>
      <c r="AM9" s="20">
        <v>5525.59</v>
      </c>
      <c r="AN9" s="10"/>
      <c r="AO9" s="16">
        <v>44193</v>
      </c>
      <c r="AP9" s="19">
        <v>425000</v>
      </c>
      <c r="AQ9" s="29">
        <v>1555.5</v>
      </c>
      <c r="AS9" s="25">
        <v>44193</v>
      </c>
      <c r="AT9" s="30">
        <f t="shared" si="1"/>
        <v>1776000</v>
      </c>
      <c r="AU9" s="31">
        <f t="shared" si="1"/>
        <v>7081.09</v>
      </c>
    </row>
    <row r="10" spans="1:47" x14ac:dyDescent="0.25">
      <c r="A10" s="32">
        <v>44197</v>
      </c>
      <c r="B10" s="33">
        <v>0</v>
      </c>
      <c r="C10" s="34">
        <v>0</v>
      </c>
      <c r="D10" s="10"/>
      <c r="E10" s="16">
        <v>44222</v>
      </c>
      <c r="F10" s="17">
        <v>0</v>
      </c>
      <c r="G10" s="18">
        <v>0</v>
      </c>
      <c r="H10" s="10"/>
      <c r="I10" s="16">
        <v>44222</v>
      </c>
      <c r="J10" s="19">
        <v>185000</v>
      </c>
      <c r="K10" s="35">
        <v>756.65</v>
      </c>
      <c r="L10" s="10"/>
      <c r="M10" s="16">
        <v>44222</v>
      </c>
      <c r="N10" s="21">
        <v>1000</v>
      </c>
      <c r="O10" s="18">
        <v>4.09</v>
      </c>
      <c r="P10" s="10"/>
      <c r="Q10" s="16">
        <v>44222</v>
      </c>
      <c r="R10" s="21">
        <v>1000</v>
      </c>
      <c r="S10" s="18">
        <v>4.09</v>
      </c>
      <c r="T10" s="10"/>
      <c r="U10" s="16">
        <v>44222</v>
      </c>
      <c r="V10" s="17">
        <v>0</v>
      </c>
      <c r="W10" s="18">
        <v>0</v>
      </c>
      <c r="X10" s="10"/>
      <c r="Y10" s="16">
        <v>44222</v>
      </c>
      <c r="Z10" s="21">
        <v>2000</v>
      </c>
      <c r="AA10" s="18">
        <v>8.18</v>
      </c>
      <c r="AB10" s="10"/>
      <c r="AC10" s="16">
        <v>44222</v>
      </c>
      <c r="AD10" s="22">
        <v>80000</v>
      </c>
      <c r="AE10" s="24">
        <v>327.2</v>
      </c>
      <c r="AG10" s="25">
        <v>44222</v>
      </c>
      <c r="AH10" s="26">
        <f t="shared" si="0"/>
        <v>269000</v>
      </c>
      <c r="AI10" s="27">
        <f t="shared" si="0"/>
        <v>1100.21</v>
      </c>
      <c r="AK10" s="25">
        <v>44222</v>
      </c>
      <c r="AL10" s="28">
        <v>2226000</v>
      </c>
      <c r="AM10" s="20">
        <v>9104.34</v>
      </c>
      <c r="AN10" s="10"/>
      <c r="AO10" s="16">
        <v>44222</v>
      </c>
      <c r="AP10" s="19">
        <v>556000</v>
      </c>
      <c r="AQ10" s="29">
        <v>2034.96</v>
      </c>
      <c r="AS10" s="25">
        <v>44222</v>
      </c>
      <c r="AT10" s="30">
        <f t="shared" si="1"/>
        <v>2782000</v>
      </c>
      <c r="AU10" s="31">
        <f t="shared" si="1"/>
        <v>11139.3</v>
      </c>
    </row>
    <row r="11" spans="1:47" x14ac:dyDescent="0.25">
      <c r="A11" s="32">
        <v>7721</v>
      </c>
      <c r="B11" s="33">
        <v>95000</v>
      </c>
      <c r="C11" s="34">
        <v>388.55</v>
      </c>
      <c r="D11" s="10"/>
      <c r="E11" s="16">
        <v>44246</v>
      </c>
      <c r="F11" s="17">
        <v>0</v>
      </c>
      <c r="G11" s="18">
        <v>0</v>
      </c>
      <c r="H11" s="10"/>
      <c r="I11" s="16">
        <v>44246</v>
      </c>
      <c r="J11" s="19">
        <v>248000</v>
      </c>
      <c r="K11" s="20">
        <v>1014.32</v>
      </c>
      <c r="L11" s="10"/>
      <c r="M11" s="16">
        <v>44246</v>
      </c>
      <c r="N11" s="21">
        <v>1000</v>
      </c>
      <c r="O11" s="18">
        <v>4.09</v>
      </c>
      <c r="P11" s="10"/>
      <c r="Q11" s="16">
        <v>44246</v>
      </c>
      <c r="R11" s="21">
        <v>4000</v>
      </c>
      <c r="S11" s="23">
        <v>16.36</v>
      </c>
      <c r="T11" s="10"/>
      <c r="U11" s="16">
        <v>44246</v>
      </c>
      <c r="V11" s="17">
        <v>0</v>
      </c>
      <c r="W11" s="18">
        <v>0</v>
      </c>
      <c r="X11" s="10"/>
      <c r="Y11" s="16">
        <v>44246</v>
      </c>
      <c r="Z11" s="17">
        <v>0</v>
      </c>
      <c r="AA11" s="18">
        <v>0</v>
      </c>
      <c r="AB11" s="10"/>
      <c r="AC11" s="16">
        <v>44246</v>
      </c>
      <c r="AD11" s="22">
        <v>91000</v>
      </c>
      <c r="AE11" s="24">
        <v>372.19</v>
      </c>
      <c r="AG11" s="25">
        <v>44246</v>
      </c>
      <c r="AH11" s="26">
        <f t="shared" si="0"/>
        <v>439000</v>
      </c>
      <c r="AI11" s="27">
        <f t="shared" si="0"/>
        <v>1795.51</v>
      </c>
      <c r="AK11" s="25">
        <v>44246</v>
      </c>
      <c r="AL11" s="28">
        <v>1808000</v>
      </c>
      <c r="AM11" s="20">
        <v>7394.72</v>
      </c>
      <c r="AN11" s="10"/>
      <c r="AO11" s="16">
        <v>44246</v>
      </c>
      <c r="AP11" s="19">
        <v>459000</v>
      </c>
      <c r="AQ11" s="29">
        <v>1679.94</v>
      </c>
      <c r="AS11" s="25">
        <v>44246</v>
      </c>
      <c r="AT11" s="30">
        <f t="shared" si="1"/>
        <v>2267000</v>
      </c>
      <c r="AU11" s="31">
        <f t="shared" si="1"/>
        <v>9074.66</v>
      </c>
    </row>
    <row r="12" spans="1:47" x14ac:dyDescent="0.25">
      <c r="A12" s="32">
        <v>44284</v>
      </c>
      <c r="B12" s="33">
        <v>768000</v>
      </c>
      <c r="C12" s="34">
        <v>3141.12</v>
      </c>
      <c r="D12" s="10"/>
      <c r="E12" s="16">
        <v>44284</v>
      </c>
      <c r="F12" s="17">
        <v>0</v>
      </c>
      <c r="G12" s="18">
        <v>0</v>
      </c>
      <c r="H12" s="10"/>
      <c r="I12" s="16">
        <v>44284</v>
      </c>
      <c r="J12" s="22">
        <v>51000</v>
      </c>
      <c r="K12" s="35">
        <v>208.59</v>
      </c>
      <c r="L12" s="10"/>
      <c r="M12" s="16">
        <v>44284</v>
      </c>
      <c r="N12" s="21">
        <v>2000</v>
      </c>
      <c r="O12" s="18">
        <v>8.18</v>
      </c>
      <c r="P12" s="10"/>
      <c r="Q12" s="16">
        <v>44284</v>
      </c>
      <c r="R12" s="17">
        <v>0</v>
      </c>
      <c r="S12" s="18">
        <v>0</v>
      </c>
      <c r="T12" s="10"/>
      <c r="U12" s="16">
        <v>44284</v>
      </c>
      <c r="V12" s="17">
        <v>0</v>
      </c>
      <c r="W12" s="18">
        <v>0</v>
      </c>
      <c r="X12" s="10"/>
      <c r="Y12" s="16">
        <v>44284</v>
      </c>
      <c r="Z12" s="21">
        <v>4000</v>
      </c>
      <c r="AA12" s="23">
        <v>16.36</v>
      </c>
      <c r="AB12" s="10"/>
      <c r="AC12" s="16">
        <v>44284</v>
      </c>
      <c r="AD12" s="22">
        <v>24000</v>
      </c>
      <c r="AE12" s="36">
        <v>98.16</v>
      </c>
      <c r="AG12" s="25">
        <v>44284</v>
      </c>
      <c r="AH12" s="26">
        <f t="shared" si="0"/>
        <v>849000</v>
      </c>
      <c r="AI12" s="27">
        <f t="shared" si="0"/>
        <v>3472.41</v>
      </c>
      <c r="AK12" s="25">
        <v>44284</v>
      </c>
      <c r="AL12" s="28">
        <v>2447000</v>
      </c>
      <c r="AM12" s="37">
        <v>10008.23</v>
      </c>
      <c r="AN12" s="10"/>
      <c r="AO12" s="16">
        <v>44284</v>
      </c>
      <c r="AP12" s="19">
        <v>457000</v>
      </c>
      <c r="AQ12" s="29">
        <v>1672.62</v>
      </c>
      <c r="AS12" s="25">
        <v>44284</v>
      </c>
      <c r="AT12" s="30">
        <f t="shared" si="1"/>
        <v>2904000</v>
      </c>
      <c r="AU12" s="31">
        <f t="shared" si="1"/>
        <v>11680.849999999999</v>
      </c>
    </row>
    <row r="13" spans="1:47" x14ac:dyDescent="0.25">
      <c r="A13" s="32">
        <v>44287</v>
      </c>
      <c r="B13" s="33">
        <v>0</v>
      </c>
      <c r="C13" s="34">
        <v>0</v>
      </c>
      <c r="D13" s="10"/>
      <c r="E13" s="16">
        <v>44313</v>
      </c>
      <c r="F13" s="17">
        <v>0</v>
      </c>
      <c r="G13" s="18">
        <v>0</v>
      </c>
      <c r="H13" s="10"/>
      <c r="I13" s="16">
        <v>44313</v>
      </c>
      <c r="J13" s="19">
        <v>169000</v>
      </c>
      <c r="K13" s="35">
        <v>691.21</v>
      </c>
      <c r="L13" s="10"/>
      <c r="M13" s="16">
        <v>44313</v>
      </c>
      <c r="N13" s="21">
        <v>1000</v>
      </c>
      <c r="O13" s="18">
        <v>4.09</v>
      </c>
      <c r="P13" s="10"/>
      <c r="Q13" s="16">
        <v>44313</v>
      </c>
      <c r="R13" s="21">
        <v>7000</v>
      </c>
      <c r="S13" s="23">
        <v>28.63</v>
      </c>
      <c r="T13" s="10"/>
      <c r="U13" s="16">
        <v>44313</v>
      </c>
      <c r="V13" s="17">
        <v>0</v>
      </c>
      <c r="W13" s="18">
        <v>0</v>
      </c>
      <c r="X13" s="10"/>
      <c r="Y13" s="16">
        <v>44313</v>
      </c>
      <c r="Z13" s="21">
        <v>2000</v>
      </c>
      <c r="AA13" s="18">
        <v>8.18</v>
      </c>
      <c r="AB13" s="10"/>
      <c r="AC13" s="16">
        <v>44313</v>
      </c>
      <c r="AD13" s="19">
        <v>134000</v>
      </c>
      <c r="AE13" s="24">
        <v>548.05999999999995</v>
      </c>
      <c r="AG13" s="25">
        <v>44313</v>
      </c>
      <c r="AH13" s="26">
        <f t="shared" si="0"/>
        <v>313000</v>
      </c>
      <c r="AI13" s="27">
        <f t="shared" si="0"/>
        <v>1280.17</v>
      </c>
      <c r="AK13" s="25">
        <v>44313</v>
      </c>
      <c r="AL13" s="28">
        <v>1605000</v>
      </c>
      <c r="AM13" s="20">
        <v>6564.45</v>
      </c>
      <c r="AN13" s="10"/>
      <c r="AO13" s="16">
        <v>44313</v>
      </c>
      <c r="AP13" s="19">
        <v>463000</v>
      </c>
      <c r="AQ13" s="29">
        <v>1694.58</v>
      </c>
      <c r="AS13" s="25">
        <v>44313</v>
      </c>
      <c r="AT13" s="30">
        <f t="shared" si="1"/>
        <v>2068000</v>
      </c>
      <c r="AU13" s="31">
        <f t="shared" si="1"/>
        <v>8259.0299999999988</v>
      </c>
    </row>
    <row r="14" spans="1:47" x14ac:dyDescent="0.25">
      <c r="A14" s="32">
        <v>44341</v>
      </c>
      <c r="B14" s="33">
        <v>214000</v>
      </c>
      <c r="C14" s="34">
        <v>875.26</v>
      </c>
      <c r="D14" s="10"/>
      <c r="E14" s="16">
        <v>44341</v>
      </c>
      <c r="F14" s="17">
        <v>0</v>
      </c>
      <c r="G14" s="18">
        <v>0</v>
      </c>
      <c r="H14" s="10"/>
      <c r="I14" s="16">
        <v>44341</v>
      </c>
      <c r="J14" s="19">
        <v>235000</v>
      </c>
      <c r="K14" s="35">
        <v>961.15</v>
      </c>
      <c r="L14" s="10"/>
      <c r="M14" s="16">
        <v>44341</v>
      </c>
      <c r="N14" s="21">
        <v>4000</v>
      </c>
      <c r="O14" s="23">
        <v>16.36</v>
      </c>
      <c r="P14" s="10"/>
      <c r="Q14" s="16">
        <v>44341</v>
      </c>
      <c r="R14" s="22">
        <v>28000</v>
      </c>
      <c r="S14" s="35">
        <v>114.52</v>
      </c>
      <c r="T14" s="10"/>
      <c r="U14" s="16">
        <v>44341</v>
      </c>
      <c r="V14" s="17">
        <v>0</v>
      </c>
      <c r="W14" s="18">
        <v>0</v>
      </c>
      <c r="X14" s="10"/>
      <c r="Y14" s="16">
        <v>44341</v>
      </c>
      <c r="Z14" s="21">
        <v>3000</v>
      </c>
      <c r="AA14" s="23">
        <v>12.27</v>
      </c>
      <c r="AB14" s="10"/>
      <c r="AC14" s="16">
        <v>44341</v>
      </c>
      <c r="AD14" s="19">
        <v>245000</v>
      </c>
      <c r="AE14" s="29">
        <v>1002.05</v>
      </c>
      <c r="AG14" s="25">
        <v>44341</v>
      </c>
      <c r="AH14" s="26">
        <f t="shared" si="0"/>
        <v>729000</v>
      </c>
      <c r="AI14" s="27">
        <f t="shared" si="0"/>
        <v>2981.6099999999997</v>
      </c>
      <c r="AK14" s="25">
        <v>44341</v>
      </c>
      <c r="AL14" s="28">
        <v>2020000</v>
      </c>
      <c r="AM14" s="20">
        <v>8261.7999999999993</v>
      </c>
      <c r="AN14" s="10"/>
      <c r="AO14" s="16">
        <v>44341</v>
      </c>
      <c r="AP14" s="19">
        <v>595000</v>
      </c>
      <c r="AQ14" s="29">
        <v>2177.6999999999998</v>
      </c>
      <c r="AS14" s="25">
        <v>44341</v>
      </c>
      <c r="AT14" s="30">
        <f t="shared" si="1"/>
        <v>2615000</v>
      </c>
      <c r="AU14" s="31">
        <f t="shared" si="1"/>
        <v>10439.5</v>
      </c>
    </row>
    <row r="15" spans="1:47" x14ac:dyDescent="0.25">
      <c r="A15" s="32">
        <v>44371</v>
      </c>
      <c r="B15" s="33">
        <v>2000</v>
      </c>
      <c r="C15" s="34">
        <v>8.18</v>
      </c>
      <c r="D15" s="10"/>
      <c r="E15" s="16">
        <v>44371</v>
      </c>
      <c r="F15" s="17">
        <v>0</v>
      </c>
      <c r="G15" s="18">
        <v>0</v>
      </c>
      <c r="H15" s="10"/>
      <c r="I15" s="16">
        <v>44371</v>
      </c>
      <c r="J15" s="19">
        <v>200000</v>
      </c>
      <c r="K15" s="35">
        <v>818</v>
      </c>
      <c r="L15" s="10"/>
      <c r="M15" s="16">
        <v>44371</v>
      </c>
      <c r="N15" s="21">
        <v>1000</v>
      </c>
      <c r="O15" s="18">
        <v>4.09</v>
      </c>
      <c r="P15" s="10"/>
      <c r="Q15" s="16">
        <v>44371</v>
      </c>
      <c r="R15" s="22">
        <v>12000</v>
      </c>
      <c r="S15" s="23">
        <v>49.08</v>
      </c>
      <c r="T15" s="10"/>
      <c r="U15" s="16">
        <v>44371</v>
      </c>
      <c r="V15" s="17">
        <v>0</v>
      </c>
      <c r="W15" s="18">
        <v>0</v>
      </c>
      <c r="X15" s="10"/>
      <c r="Y15" s="16">
        <v>44371</v>
      </c>
      <c r="Z15" s="21">
        <v>2000</v>
      </c>
      <c r="AA15" s="18">
        <v>8.18</v>
      </c>
      <c r="AB15" s="10"/>
      <c r="AC15" s="16">
        <v>44371</v>
      </c>
      <c r="AD15" s="19">
        <v>207000</v>
      </c>
      <c r="AE15" s="24">
        <v>846.63</v>
      </c>
      <c r="AG15" s="25">
        <v>44371</v>
      </c>
      <c r="AH15" s="26">
        <f t="shared" si="0"/>
        <v>424000</v>
      </c>
      <c r="AI15" s="27">
        <f t="shared" si="0"/>
        <v>1734.1599999999999</v>
      </c>
      <c r="AK15" s="25">
        <v>44371</v>
      </c>
      <c r="AL15" s="28">
        <v>1867000</v>
      </c>
      <c r="AM15" s="20">
        <v>7636.03</v>
      </c>
      <c r="AN15" s="10"/>
      <c r="AO15" s="16">
        <v>44371</v>
      </c>
      <c r="AP15" s="19">
        <v>409000</v>
      </c>
      <c r="AQ15" s="29">
        <v>1496.94</v>
      </c>
      <c r="AS15" s="25">
        <v>44371</v>
      </c>
      <c r="AT15" s="30">
        <f t="shared" si="1"/>
        <v>2276000</v>
      </c>
      <c r="AU15" s="31">
        <f t="shared" si="1"/>
        <v>9132.9699999999993</v>
      </c>
    </row>
    <row r="16" spans="1:47" x14ac:dyDescent="0.25">
      <c r="A16" s="32">
        <v>44404</v>
      </c>
      <c r="B16" s="33">
        <v>41000</v>
      </c>
      <c r="C16" s="34">
        <v>167.69</v>
      </c>
      <c r="D16" s="10"/>
      <c r="E16" s="16">
        <v>44404</v>
      </c>
      <c r="F16" s="17">
        <v>0</v>
      </c>
      <c r="G16" s="18">
        <v>0</v>
      </c>
      <c r="H16" s="10"/>
      <c r="I16" s="16">
        <v>44404</v>
      </c>
      <c r="J16" s="19">
        <v>244000</v>
      </c>
      <c r="K16" s="35">
        <v>997.96</v>
      </c>
      <c r="L16" s="10"/>
      <c r="M16" s="16">
        <v>44404</v>
      </c>
      <c r="N16" s="21">
        <v>2000</v>
      </c>
      <c r="O16" s="18">
        <v>8.18</v>
      </c>
      <c r="P16" s="10"/>
      <c r="Q16" s="16">
        <v>44404</v>
      </c>
      <c r="R16" s="22">
        <v>10000</v>
      </c>
      <c r="S16" s="23">
        <v>40.9</v>
      </c>
      <c r="T16" s="10"/>
      <c r="U16" s="16">
        <v>44404</v>
      </c>
      <c r="V16" s="17">
        <v>0</v>
      </c>
      <c r="W16" s="18">
        <v>0</v>
      </c>
      <c r="X16" s="10"/>
      <c r="Y16" s="16">
        <v>44404</v>
      </c>
      <c r="Z16" s="21">
        <v>2000</v>
      </c>
      <c r="AA16" s="18">
        <v>8.18</v>
      </c>
      <c r="AB16" s="10"/>
      <c r="AC16" s="16">
        <v>44404</v>
      </c>
      <c r="AD16" s="19">
        <v>216000</v>
      </c>
      <c r="AE16" s="24">
        <v>883.44</v>
      </c>
      <c r="AG16" s="25">
        <v>44404</v>
      </c>
      <c r="AH16" s="26">
        <f t="shared" si="0"/>
        <v>515000</v>
      </c>
      <c r="AI16" s="27">
        <f t="shared" si="0"/>
        <v>2106.3500000000004</v>
      </c>
      <c r="AK16" s="25">
        <v>44404</v>
      </c>
      <c r="AL16" s="28">
        <v>1820000</v>
      </c>
      <c r="AM16" s="20">
        <v>7443.8</v>
      </c>
      <c r="AN16" s="10"/>
      <c r="AO16" s="16">
        <v>44404</v>
      </c>
      <c r="AP16" s="19">
        <v>948000</v>
      </c>
      <c r="AQ16" s="29">
        <v>3469.68</v>
      </c>
      <c r="AS16" s="25">
        <v>44404</v>
      </c>
      <c r="AT16" s="30">
        <f t="shared" si="1"/>
        <v>2768000</v>
      </c>
      <c r="AU16" s="31">
        <f t="shared" si="1"/>
        <v>10913.48</v>
      </c>
    </row>
    <row r="17" spans="1:47" x14ac:dyDescent="0.25">
      <c r="A17" s="32">
        <v>44433</v>
      </c>
      <c r="B17" s="33">
        <v>409000</v>
      </c>
      <c r="C17" s="34">
        <v>1672.81</v>
      </c>
      <c r="D17" s="10"/>
      <c r="E17" s="16">
        <v>44433</v>
      </c>
      <c r="F17" s="17">
        <v>0</v>
      </c>
      <c r="G17" s="18">
        <v>0</v>
      </c>
      <c r="H17" s="10"/>
      <c r="I17" s="16">
        <v>44433</v>
      </c>
      <c r="J17" s="19">
        <v>304000</v>
      </c>
      <c r="K17" s="20">
        <v>1243.3599999999999</v>
      </c>
      <c r="L17" s="10"/>
      <c r="M17" s="16">
        <v>44433</v>
      </c>
      <c r="N17" s="21">
        <v>4000</v>
      </c>
      <c r="O17" s="23">
        <v>16.36</v>
      </c>
      <c r="P17" s="10"/>
      <c r="Q17" s="16">
        <v>44433</v>
      </c>
      <c r="R17" s="21">
        <v>9000</v>
      </c>
      <c r="S17" s="23">
        <v>36.81</v>
      </c>
      <c r="T17" s="10"/>
      <c r="U17" s="16">
        <v>44433</v>
      </c>
      <c r="V17" s="17">
        <v>0</v>
      </c>
      <c r="W17" s="18">
        <v>0</v>
      </c>
      <c r="X17" s="10"/>
      <c r="Y17" s="16">
        <v>44433</v>
      </c>
      <c r="Z17" s="21">
        <v>2000</v>
      </c>
      <c r="AA17" s="18">
        <v>8.18</v>
      </c>
      <c r="AB17" s="10"/>
      <c r="AC17" s="16">
        <v>44433</v>
      </c>
      <c r="AD17" s="19">
        <v>228000</v>
      </c>
      <c r="AE17" s="24">
        <v>932.52</v>
      </c>
      <c r="AG17" s="25">
        <v>44433</v>
      </c>
      <c r="AH17" s="26">
        <f t="shared" si="0"/>
        <v>956000</v>
      </c>
      <c r="AI17" s="27">
        <f t="shared" si="0"/>
        <v>3910.04</v>
      </c>
      <c r="AK17" s="25">
        <v>44433</v>
      </c>
      <c r="AL17" s="28">
        <v>2336000</v>
      </c>
      <c r="AM17" s="20">
        <v>9554.24</v>
      </c>
      <c r="AN17" s="10"/>
      <c r="AO17" s="16">
        <v>44433</v>
      </c>
      <c r="AP17" s="19">
        <v>256000</v>
      </c>
      <c r="AQ17" s="24">
        <v>936.96</v>
      </c>
      <c r="AS17" s="25">
        <v>44433</v>
      </c>
      <c r="AT17" s="30">
        <f t="shared" si="1"/>
        <v>2592000</v>
      </c>
      <c r="AU17" s="31">
        <f t="shared" si="1"/>
        <v>10491.2</v>
      </c>
    </row>
    <row r="18" spans="1:47" x14ac:dyDescent="0.25">
      <c r="A18" s="32">
        <v>44466</v>
      </c>
      <c r="B18" s="33">
        <v>28000</v>
      </c>
      <c r="C18" s="34">
        <v>114.52</v>
      </c>
      <c r="D18" s="10"/>
      <c r="E18" s="16">
        <v>44466</v>
      </c>
      <c r="F18" s="17">
        <v>0</v>
      </c>
      <c r="G18" s="18">
        <v>0</v>
      </c>
      <c r="H18" s="10"/>
      <c r="I18" s="16">
        <v>44466</v>
      </c>
      <c r="J18" s="19">
        <v>208000</v>
      </c>
      <c r="K18" s="35">
        <v>850.72</v>
      </c>
      <c r="L18" s="10"/>
      <c r="M18" s="16">
        <v>44466</v>
      </c>
      <c r="N18" s="21">
        <v>1000</v>
      </c>
      <c r="O18" s="18">
        <v>4.09</v>
      </c>
      <c r="P18" s="10"/>
      <c r="Q18" s="16">
        <v>44466</v>
      </c>
      <c r="R18" s="21">
        <v>5000</v>
      </c>
      <c r="S18" s="23">
        <v>20.45</v>
      </c>
      <c r="T18" s="10"/>
      <c r="U18" s="16">
        <v>44466</v>
      </c>
      <c r="V18" s="17">
        <v>0</v>
      </c>
      <c r="W18" s="18">
        <v>0</v>
      </c>
      <c r="X18" s="10"/>
      <c r="Y18" s="16">
        <v>44466</v>
      </c>
      <c r="Z18" s="21">
        <v>2000</v>
      </c>
      <c r="AA18" s="18">
        <v>8.18</v>
      </c>
      <c r="AB18" s="10"/>
      <c r="AC18" s="16">
        <v>44466</v>
      </c>
      <c r="AD18" s="22">
        <v>82000</v>
      </c>
      <c r="AE18" s="24">
        <v>335.38</v>
      </c>
      <c r="AG18" s="25">
        <v>44466</v>
      </c>
      <c r="AH18" s="26">
        <f t="shared" si="0"/>
        <v>326000</v>
      </c>
      <c r="AI18" s="27">
        <f t="shared" si="0"/>
        <v>1333.3400000000001</v>
      </c>
      <c r="AK18" s="25">
        <v>44466</v>
      </c>
      <c r="AL18" s="28">
        <v>1873000</v>
      </c>
      <c r="AM18" s="20">
        <v>7660.57</v>
      </c>
      <c r="AN18" s="10"/>
      <c r="AO18" s="16">
        <v>44466</v>
      </c>
      <c r="AP18" s="21">
        <v>5000</v>
      </c>
      <c r="AQ18" s="36">
        <v>18.3</v>
      </c>
      <c r="AS18" s="25">
        <v>44466</v>
      </c>
      <c r="AT18" s="30">
        <f t="shared" si="1"/>
        <v>1878000</v>
      </c>
      <c r="AU18" s="31">
        <f t="shared" si="1"/>
        <v>7678.87</v>
      </c>
    </row>
    <row r="19" spans="1:47" x14ac:dyDescent="0.25">
      <c r="A19" s="32">
        <v>44470</v>
      </c>
      <c r="B19" s="33">
        <v>0</v>
      </c>
      <c r="C19" s="34">
        <v>0</v>
      </c>
      <c r="D19" s="10"/>
      <c r="E19" s="16">
        <v>44495</v>
      </c>
      <c r="F19" s="17">
        <v>0</v>
      </c>
      <c r="G19" s="18">
        <v>0</v>
      </c>
      <c r="H19" s="10"/>
      <c r="I19" s="16">
        <v>44495</v>
      </c>
      <c r="J19" s="19">
        <v>201000</v>
      </c>
      <c r="K19" s="35">
        <v>822.09</v>
      </c>
      <c r="L19" s="10"/>
      <c r="M19" s="16">
        <v>44495</v>
      </c>
      <c r="N19" s="21">
        <v>1000</v>
      </c>
      <c r="O19" s="18">
        <v>4.09</v>
      </c>
      <c r="P19" s="10"/>
      <c r="Q19" s="16">
        <v>44495</v>
      </c>
      <c r="R19" s="21">
        <v>5000</v>
      </c>
      <c r="S19" s="23">
        <v>20.45</v>
      </c>
      <c r="T19" s="10"/>
      <c r="U19" s="16">
        <v>44495</v>
      </c>
      <c r="V19" s="17">
        <v>0</v>
      </c>
      <c r="W19" s="18">
        <v>0</v>
      </c>
      <c r="X19" s="10"/>
      <c r="Y19" s="16">
        <v>44495</v>
      </c>
      <c r="Z19" s="21">
        <v>3000</v>
      </c>
      <c r="AA19" s="23">
        <v>12.27</v>
      </c>
      <c r="AB19" s="10"/>
      <c r="AC19" s="16">
        <v>44495</v>
      </c>
      <c r="AD19" s="22">
        <v>76000</v>
      </c>
      <c r="AE19" s="24">
        <v>310.83999999999997</v>
      </c>
      <c r="AG19" s="25">
        <v>44495</v>
      </c>
      <c r="AH19" s="26">
        <f t="shared" si="0"/>
        <v>286000</v>
      </c>
      <c r="AI19" s="27">
        <f t="shared" si="0"/>
        <v>1169.74</v>
      </c>
      <c r="AK19" s="25">
        <v>44495</v>
      </c>
      <c r="AL19" s="28">
        <v>1664000</v>
      </c>
      <c r="AM19" s="20">
        <v>6805.76</v>
      </c>
      <c r="AN19" s="10"/>
      <c r="AO19" s="16">
        <v>44495</v>
      </c>
      <c r="AP19" s="19">
        <v>145000</v>
      </c>
      <c r="AQ19" s="24">
        <v>530.70000000000005</v>
      </c>
      <c r="AS19" s="25">
        <v>44495</v>
      </c>
      <c r="AT19" s="30">
        <f t="shared" si="1"/>
        <v>1809000</v>
      </c>
      <c r="AU19" s="31">
        <f t="shared" si="1"/>
        <v>7336.46</v>
      </c>
    </row>
    <row r="20" spans="1:47" x14ac:dyDescent="0.25">
      <c r="A20" s="32">
        <v>44529</v>
      </c>
      <c r="B20" s="33">
        <v>99000</v>
      </c>
      <c r="C20" s="34">
        <v>404.91</v>
      </c>
      <c r="D20" s="10"/>
      <c r="E20" s="16">
        <v>44529</v>
      </c>
      <c r="F20" s="17">
        <v>0</v>
      </c>
      <c r="G20" s="18">
        <v>0</v>
      </c>
      <c r="H20" s="10"/>
      <c r="I20" s="16">
        <v>44529</v>
      </c>
      <c r="J20" s="19">
        <v>223000</v>
      </c>
      <c r="K20" s="35">
        <v>912.07</v>
      </c>
      <c r="L20" s="10"/>
      <c r="M20" s="16">
        <v>44529</v>
      </c>
      <c r="N20" s="21">
        <v>1000</v>
      </c>
      <c r="O20" s="18">
        <v>4.09</v>
      </c>
      <c r="P20" s="10"/>
      <c r="Q20" s="16">
        <v>44529</v>
      </c>
      <c r="R20" s="21">
        <v>3000</v>
      </c>
      <c r="S20" s="23">
        <v>12.27</v>
      </c>
      <c r="T20" s="10"/>
      <c r="U20" s="16">
        <v>44529</v>
      </c>
      <c r="V20" s="17">
        <v>0</v>
      </c>
      <c r="W20" s="18">
        <v>0</v>
      </c>
      <c r="X20" s="10"/>
      <c r="Y20" s="16">
        <v>44529</v>
      </c>
      <c r="Z20" s="21">
        <v>2000</v>
      </c>
      <c r="AA20" s="18">
        <v>8.18</v>
      </c>
      <c r="AB20" s="10"/>
      <c r="AC20" s="16">
        <v>44529</v>
      </c>
      <c r="AD20" s="21">
        <v>5000</v>
      </c>
      <c r="AE20" s="36">
        <v>20.45</v>
      </c>
      <c r="AG20" s="25">
        <v>44529</v>
      </c>
      <c r="AH20" s="26">
        <f t="shared" si="0"/>
        <v>333000</v>
      </c>
      <c r="AI20" s="27">
        <f t="shared" si="0"/>
        <v>1361.97</v>
      </c>
      <c r="AK20" s="25">
        <v>44529</v>
      </c>
      <c r="AL20" s="28">
        <v>2065000</v>
      </c>
      <c r="AM20" s="20">
        <v>8445.85</v>
      </c>
      <c r="AN20" s="10"/>
      <c r="AO20" s="16">
        <v>44529</v>
      </c>
      <c r="AP20" s="19">
        <v>622000</v>
      </c>
      <c r="AQ20" s="29">
        <v>2276.52</v>
      </c>
      <c r="AS20" s="25">
        <v>44529</v>
      </c>
      <c r="AT20" s="30">
        <f t="shared" si="1"/>
        <v>2687000</v>
      </c>
      <c r="AU20" s="31">
        <f t="shared" si="1"/>
        <v>10722.37</v>
      </c>
    </row>
    <row r="21" spans="1:47" x14ac:dyDescent="0.25">
      <c r="A21" s="32">
        <v>44559</v>
      </c>
      <c r="B21" s="33">
        <v>82000</v>
      </c>
      <c r="C21" s="34">
        <v>335.38</v>
      </c>
      <c r="D21" s="10"/>
      <c r="E21" s="16">
        <v>44559</v>
      </c>
      <c r="F21" s="17">
        <v>0</v>
      </c>
      <c r="G21" s="18">
        <v>0</v>
      </c>
      <c r="H21" s="10"/>
      <c r="I21" s="16">
        <v>44559</v>
      </c>
      <c r="J21" s="19">
        <v>121000</v>
      </c>
      <c r="K21" s="35">
        <v>494.89</v>
      </c>
      <c r="L21" s="10"/>
      <c r="M21" s="16">
        <v>44559</v>
      </c>
      <c r="N21" s="21">
        <v>1000</v>
      </c>
      <c r="O21" s="18">
        <v>4.09</v>
      </c>
      <c r="P21" s="10"/>
      <c r="Q21" s="16">
        <v>44559</v>
      </c>
      <c r="R21" s="21">
        <v>1000</v>
      </c>
      <c r="S21" s="18">
        <v>4.09</v>
      </c>
      <c r="T21" s="10"/>
      <c r="U21" s="16">
        <v>44559</v>
      </c>
      <c r="V21" s="17">
        <v>0</v>
      </c>
      <c r="W21" s="18">
        <v>0</v>
      </c>
      <c r="X21" s="10"/>
      <c r="Y21" s="16">
        <v>44559</v>
      </c>
      <c r="Z21" s="21">
        <v>3000</v>
      </c>
      <c r="AA21" s="23">
        <v>12.27</v>
      </c>
      <c r="AB21" s="10"/>
      <c r="AC21" s="16">
        <v>44559</v>
      </c>
      <c r="AD21" s="22">
        <v>51000</v>
      </c>
      <c r="AE21" s="24">
        <v>208.59</v>
      </c>
      <c r="AG21" s="25">
        <v>44559</v>
      </c>
      <c r="AH21" s="26">
        <f t="shared" si="0"/>
        <v>259000</v>
      </c>
      <c r="AI21" s="27">
        <f t="shared" si="0"/>
        <v>1059.31</v>
      </c>
      <c r="AK21" s="25">
        <v>44559</v>
      </c>
      <c r="AL21" s="28">
        <v>1854000</v>
      </c>
      <c r="AM21" s="20">
        <v>7582.8600000000006</v>
      </c>
      <c r="AN21" s="10"/>
      <c r="AO21" s="16">
        <v>44559</v>
      </c>
      <c r="AP21" s="19">
        <v>550000</v>
      </c>
      <c r="AQ21" s="29">
        <v>2013</v>
      </c>
      <c r="AS21" s="25">
        <v>44559</v>
      </c>
      <c r="AT21" s="30">
        <f t="shared" si="1"/>
        <v>2404000</v>
      </c>
      <c r="AU21" s="31">
        <f t="shared" si="1"/>
        <v>9595.86</v>
      </c>
    </row>
    <row r="22" spans="1:47" x14ac:dyDescent="0.25">
      <c r="A22" s="32">
        <v>44562</v>
      </c>
      <c r="B22" s="33">
        <v>0</v>
      </c>
      <c r="C22" s="34">
        <v>0</v>
      </c>
      <c r="D22" s="10"/>
      <c r="E22" s="16">
        <v>44589</v>
      </c>
      <c r="F22" s="17">
        <v>0</v>
      </c>
      <c r="G22" s="18">
        <v>0</v>
      </c>
      <c r="H22" s="10"/>
      <c r="I22" s="16">
        <v>44589</v>
      </c>
      <c r="J22" s="19">
        <v>176000</v>
      </c>
      <c r="K22" s="35">
        <v>719.84</v>
      </c>
      <c r="L22" s="10"/>
      <c r="M22" s="16">
        <v>44589</v>
      </c>
      <c r="N22" s="21">
        <v>5000</v>
      </c>
      <c r="O22" s="23">
        <v>20.45</v>
      </c>
      <c r="P22" s="10"/>
      <c r="Q22" s="16">
        <v>44589</v>
      </c>
      <c r="R22" s="21">
        <v>3000</v>
      </c>
      <c r="S22" s="23">
        <v>12.27</v>
      </c>
      <c r="T22" s="10"/>
      <c r="U22" s="16">
        <v>44589</v>
      </c>
      <c r="V22" s="17">
        <v>0</v>
      </c>
      <c r="W22" s="18">
        <v>0</v>
      </c>
      <c r="X22" s="10"/>
      <c r="Y22" s="16">
        <v>44589</v>
      </c>
      <c r="Z22" s="21">
        <v>3000</v>
      </c>
      <c r="AA22" s="23">
        <v>12.27</v>
      </c>
      <c r="AB22" s="10"/>
      <c r="AC22" s="16">
        <v>44589</v>
      </c>
      <c r="AD22" s="22">
        <v>62000</v>
      </c>
      <c r="AE22" s="24">
        <v>253.58</v>
      </c>
      <c r="AG22" s="25">
        <v>44589</v>
      </c>
      <c r="AH22" s="26">
        <f t="shared" si="0"/>
        <v>249000</v>
      </c>
      <c r="AI22" s="27">
        <f t="shared" si="0"/>
        <v>1018.4100000000001</v>
      </c>
      <c r="AK22" s="25">
        <v>44589</v>
      </c>
      <c r="AL22" s="28">
        <v>2517000</v>
      </c>
      <c r="AM22" s="37">
        <v>10294.530000000001</v>
      </c>
      <c r="AN22" s="10"/>
      <c r="AO22" s="16">
        <v>44589</v>
      </c>
      <c r="AP22" s="19">
        <v>667000</v>
      </c>
      <c r="AQ22" s="29">
        <v>2441.2199999999998</v>
      </c>
      <c r="AS22" s="25">
        <v>44589</v>
      </c>
      <c r="AT22" s="30">
        <f t="shared" si="1"/>
        <v>3184000</v>
      </c>
      <c r="AU22" s="31">
        <f t="shared" si="1"/>
        <v>12735.75</v>
      </c>
    </row>
    <row r="23" spans="1:47" x14ac:dyDescent="0.25">
      <c r="A23" s="32">
        <v>44617</v>
      </c>
      <c r="B23" s="33">
        <v>331000</v>
      </c>
      <c r="C23" s="34">
        <v>1353.79</v>
      </c>
      <c r="D23" s="10"/>
      <c r="E23" s="16">
        <v>44617</v>
      </c>
      <c r="F23" s="17">
        <v>0</v>
      </c>
      <c r="G23" s="18">
        <v>0</v>
      </c>
      <c r="H23" s="10"/>
      <c r="I23" s="16">
        <v>44617</v>
      </c>
      <c r="J23" s="19">
        <v>148000</v>
      </c>
      <c r="K23" s="35">
        <v>605.32000000000005</v>
      </c>
      <c r="L23" s="10"/>
      <c r="M23" s="16">
        <v>44617</v>
      </c>
      <c r="N23" s="21">
        <v>4000</v>
      </c>
      <c r="O23" s="23">
        <v>16.36</v>
      </c>
      <c r="P23" s="10"/>
      <c r="Q23" s="16">
        <v>44617</v>
      </c>
      <c r="R23" s="17">
        <v>0</v>
      </c>
      <c r="S23" s="18">
        <v>0</v>
      </c>
      <c r="T23" s="10"/>
      <c r="U23" s="16">
        <v>44617</v>
      </c>
      <c r="V23" s="17">
        <v>0</v>
      </c>
      <c r="W23" s="18">
        <v>0</v>
      </c>
      <c r="X23" s="10"/>
      <c r="Y23" s="16">
        <v>44617</v>
      </c>
      <c r="Z23" s="21">
        <v>2000</v>
      </c>
      <c r="AA23" s="18">
        <v>8.18</v>
      </c>
      <c r="AB23" s="10"/>
      <c r="AC23" s="16">
        <v>44617</v>
      </c>
      <c r="AD23" s="22">
        <v>64000</v>
      </c>
      <c r="AE23" s="24">
        <v>261.76</v>
      </c>
      <c r="AG23" s="25">
        <v>44617</v>
      </c>
      <c r="AH23" s="26">
        <f t="shared" si="0"/>
        <v>549000</v>
      </c>
      <c r="AI23" s="27">
        <f t="shared" si="0"/>
        <v>2245.41</v>
      </c>
      <c r="AK23" s="25">
        <v>44617</v>
      </c>
      <c r="AL23" s="28">
        <v>2242000</v>
      </c>
      <c r="AM23" s="20">
        <v>9169.7800000000007</v>
      </c>
      <c r="AN23" s="10"/>
      <c r="AO23" s="16">
        <v>44617</v>
      </c>
      <c r="AP23" s="19">
        <v>297000</v>
      </c>
      <c r="AQ23" s="29">
        <v>1087.02</v>
      </c>
      <c r="AS23" s="25">
        <v>44617</v>
      </c>
      <c r="AT23" s="30">
        <f t="shared" si="1"/>
        <v>2539000</v>
      </c>
      <c r="AU23" s="31">
        <f t="shared" si="1"/>
        <v>10256.800000000001</v>
      </c>
    </row>
    <row r="24" spans="1:47" x14ac:dyDescent="0.25">
      <c r="A24" s="32">
        <v>44649</v>
      </c>
      <c r="B24" s="33">
        <v>140000</v>
      </c>
      <c r="C24" s="34">
        <v>572.6</v>
      </c>
      <c r="D24" s="10"/>
      <c r="E24" s="16">
        <v>44649</v>
      </c>
      <c r="F24" s="17">
        <v>0</v>
      </c>
      <c r="G24" s="18">
        <v>0</v>
      </c>
      <c r="H24" s="10"/>
      <c r="I24" s="16">
        <v>44649</v>
      </c>
      <c r="J24" s="19">
        <v>129000</v>
      </c>
      <c r="K24" s="35">
        <v>527.61</v>
      </c>
      <c r="L24" s="10"/>
      <c r="M24" s="16">
        <v>44649</v>
      </c>
      <c r="N24" s="21">
        <v>1000</v>
      </c>
      <c r="O24" s="18">
        <v>4.09</v>
      </c>
      <c r="P24" s="10"/>
      <c r="Q24" s="16">
        <v>44649</v>
      </c>
      <c r="R24" s="21">
        <v>2000</v>
      </c>
      <c r="S24" s="18">
        <v>8.18</v>
      </c>
      <c r="T24" s="10"/>
      <c r="U24" s="16">
        <v>44649</v>
      </c>
      <c r="V24" s="17">
        <v>0</v>
      </c>
      <c r="W24" s="18">
        <v>0</v>
      </c>
      <c r="X24" s="10"/>
      <c r="Y24" s="16">
        <v>44649</v>
      </c>
      <c r="Z24" s="21">
        <v>2000</v>
      </c>
      <c r="AA24" s="18">
        <v>8.18</v>
      </c>
      <c r="AB24" s="10"/>
      <c r="AC24" s="16">
        <v>44649</v>
      </c>
      <c r="AD24" s="22">
        <v>63000</v>
      </c>
      <c r="AE24" s="24">
        <v>257.67</v>
      </c>
      <c r="AG24" s="25">
        <v>44649</v>
      </c>
      <c r="AH24" s="26">
        <f t="shared" si="0"/>
        <v>337000</v>
      </c>
      <c r="AI24" s="27">
        <f t="shared" si="0"/>
        <v>1378.3300000000002</v>
      </c>
      <c r="AK24" s="25">
        <v>44649</v>
      </c>
      <c r="AL24" s="28">
        <v>2199000</v>
      </c>
      <c r="AM24" s="20">
        <v>8993.91</v>
      </c>
      <c r="AN24" s="10"/>
      <c r="AO24" s="16">
        <v>44649</v>
      </c>
      <c r="AP24" s="19">
        <v>543000</v>
      </c>
      <c r="AQ24" s="29">
        <v>1987.38</v>
      </c>
      <c r="AS24" s="25">
        <v>44649</v>
      </c>
      <c r="AT24" s="30">
        <f t="shared" si="1"/>
        <v>2742000</v>
      </c>
      <c r="AU24" s="31">
        <f t="shared" si="1"/>
        <v>10981.29</v>
      </c>
    </row>
    <row r="25" spans="1:47" x14ac:dyDescent="0.25">
      <c r="A25" s="32">
        <v>44652</v>
      </c>
      <c r="B25" s="33">
        <v>0</v>
      </c>
      <c r="C25" s="34">
        <v>0</v>
      </c>
      <c r="D25" s="10"/>
      <c r="E25" s="16">
        <v>44678</v>
      </c>
      <c r="F25" s="17">
        <v>0</v>
      </c>
      <c r="G25" s="18">
        <v>0</v>
      </c>
      <c r="H25" s="10"/>
      <c r="I25" s="16">
        <v>44678</v>
      </c>
      <c r="J25" s="19">
        <v>196000</v>
      </c>
      <c r="K25" s="35">
        <v>801.64</v>
      </c>
      <c r="L25" s="10"/>
      <c r="M25" s="16">
        <v>44678</v>
      </c>
      <c r="N25" s="21">
        <v>1000</v>
      </c>
      <c r="O25" s="18">
        <v>4.09</v>
      </c>
      <c r="P25" s="10"/>
      <c r="Q25" s="16">
        <v>44678</v>
      </c>
      <c r="R25" s="21">
        <v>4000</v>
      </c>
      <c r="S25" s="23">
        <v>16.36</v>
      </c>
      <c r="T25" s="10"/>
      <c r="U25" s="16">
        <v>44678</v>
      </c>
      <c r="V25" s="17">
        <v>0</v>
      </c>
      <c r="W25" s="18">
        <v>0</v>
      </c>
      <c r="X25" s="10"/>
      <c r="Y25" s="16">
        <v>44678</v>
      </c>
      <c r="Z25" s="21">
        <v>2000</v>
      </c>
      <c r="AA25" s="18">
        <v>8.18</v>
      </c>
      <c r="AB25" s="10"/>
      <c r="AC25" s="16">
        <v>44678</v>
      </c>
      <c r="AD25" s="22">
        <v>69000</v>
      </c>
      <c r="AE25" s="24">
        <v>282.20999999999998</v>
      </c>
      <c r="AG25" s="25">
        <v>44678</v>
      </c>
      <c r="AH25" s="26">
        <f t="shared" si="0"/>
        <v>272000</v>
      </c>
      <c r="AI25" s="27">
        <f t="shared" si="0"/>
        <v>1112.48</v>
      </c>
      <c r="AK25" s="25">
        <v>44678</v>
      </c>
      <c r="AL25" s="28">
        <v>1738000</v>
      </c>
      <c r="AM25" s="20">
        <v>7108.42</v>
      </c>
      <c r="AN25" s="10"/>
      <c r="AO25" s="16">
        <v>44678</v>
      </c>
      <c r="AP25" s="19">
        <v>462000</v>
      </c>
      <c r="AQ25" s="29">
        <v>1690.92</v>
      </c>
      <c r="AS25" s="25">
        <v>44678</v>
      </c>
      <c r="AT25" s="30">
        <f t="shared" si="1"/>
        <v>2200000</v>
      </c>
      <c r="AU25" s="31">
        <f t="shared" si="1"/>
        <v>8799.34</v>
      </c>
    </row>
    <row r="26" spans="1:47" ht="15.75" thickBot="1" x14ac:dyDescent="0.3">
      <c r="A26" s="38">
        <v>44707</v>
      </c>
      <c r="B26" s="39">
        <v>223000</v>
      </c>
      <c r="C26" s="40">
        <v>912.07</v>
      </c>
      <c r="D26" s="41"/>
      <c r="E26" s="42">
        <v>44707</v>
      </c>
      <c r="F26" s="43">
        <v>0</v>
      </c>
      <c r="G26" s="44">
        <v>0</v>
      </c>
      <c r="H26" s="41"/>
      <c r="I26" s="42">
        <v>44707</v>
      </c>
      <c r="J26" s="45">
        <v>187000</v>
      </c>
      <c r="K26" s="46">
        <v>764.83</v>
      </c>
      <c r="L26" s="41"/>
      <c r="M26" s="42">
        <v>44707</v>
      </c>
      <c r="N26" s="47">
        <v>1000</v>
      </c>
      <c r="O26" s="44">
        <v>4.09</v>
      </c>
      <c r="P26" s="41"/>
      <c r="Q26" s="42">
        <v>44707</v>
      </c>
      <c r="R26" s="48">
        <v>18000</v>
      </c>
      <c r="S26" s="49">
        <v>73.62</v>
      </c>
      <c r="T26" s="41"/>
      <c r="U26" s="42">
        <v>44707</v>
      </c>
      <c r="V26" s="43">
        <v>0</v>
      </c>
      <c r="W26" s="44">
        <v>0</v>
      </c>
      <c r="X26" s="41"/>
      <c r="Y26" s="42">
        <v>44707</v>
      </c>
      <c r="Z26" s="47">
        <v>3000</v>
      </c>
      <c r="AA26" s="49">
        <v>12.27</v>
      </c>
      <c r="AB26" s="41"/>
      <c r="AC26" s="42">
        <v>44707</v>
      </c>
      <c r="AD26" s="45">
        <v>139000</v>
      </c>
      <c r="AE26" s="50">
        <v>568.51</v>
      </c>
      <c r="AG26" s="51">
        <v>44707</v>
      </c>
      <c r="AH26" s="52">
        <f t="shared" si="0"/>
        <v>571000</v>
      </c>
      <c r="AI26" s="53">
        <f t="shared" si="0"/>
        <v>2335.3900000000003</v>
      </c>
      <c r="AK26" s="51">
        <v>44707</v>
      </c>
      <c r="AL26" s="54">
        <v>2250000</v>
      </c>
      <c r="AM26" s="55">
        <v>9202.5</v>
      </c>
      <c r="AN26" s="41"/>
      <c r="AO26" s="42">
        <v>44707</v>
      </c>
      <c r="AP26" s="45">
        <v>667000</v>
      </c>
      <c r="AQ26" s="56">
        <v>2441.2199999999998</v>
      </c>
      <c r="AS26" s="51">
        <v>44707</v>
      </c>
      <c r="AT26" s="57">
        <f t="shared" si="1"/>
        <v>2917000</v>
      </c>
      <c r="AU26" s="58">
        <f t="shared" si="1"/>
        <v>11643.72</v>
      </c>
    </row>
    <row r="28" spans="1:47" x14ac:dyDescent="0.25">
      <c r="AG28" s="62" t="s">
        <v>7</v>
      </c>
      <c r="AH28" s="63">
        <f>SUM(AH3:AH14)</f>
        <v>6475000</v>
      </c>
      <c r="AI28" s="61">
        <f>SUM(AI3:AI14)</f>
        <v>26389.39</v>
      </c>
      <c r="AS28" s="62" t="s">
        <v>7</v>
      </c>
      <c r="AT28" s="64">
        <f>SUM(AT3:AT14)</f>
        <v>28429000</v>
      </c>
      <c r="AU28" s="61">
        <f>SUM(AU3:AU14)</f>
        <v>113207.44</v>
      </c>
    </row>
    <row r="29" spans="1:47" x14ac:dyDescent="0.25">
      <c r="AG29" s="62" t="s">
        <v>8</v>
      </c>
      <c r="AH29" s="63">
        <f>SUM(AH15:AH26)</f>
        <v>5077000</v>
      </c>
      <c r="AI29" s="61">
        <f>SUM(AI15:AI26)</f>
        <v>20764.929999999997</v>
      </c>
      <c r="AS29" s="62" t="s">
        <v>8</v>
      </c>
      <c r="AT29" s="64">
        <f>SUM(AT15:AT26)</f>
        <v>29996000</v>
      </c>
      <c r="AU29" s="61">
        <f>SUM(AU15:AU26)</f>
        <v>120288.10999999999</v>
      </c>
    </row>
    <row r="30" spans="1:47" x14ac:dyDescent="0.25">
      <c r="AG30" s="62" t="s">
        <v>9</v>
      </c>
      <c r="AH30" s="63">
        <f>SUM(AH4:AH15)</f>
        <v>6498000</v>
      </c>
      <c r="AI30" s="65">
        <f>SUM(AI4:AI15)</f>
        <v>26531.579999999998</v>
      </c>
    </row>
  </sheetData>
  <mergeCells count="4">
    <mergeCell ref="A1:AE1"/>
    <mergeCell ref="AG1:AI1"/>
    <mergeCell ref="AK1:AQ1"/>
    <mergeCell ref="AS1:AU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Wholesale Sales</vt:lpstr>
    </vt:vector>
  </TitlesOfParts>
  <Company>Stoll Keenon Ogden PLLC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Stoll Keenon Ogden</dc:creator>
  <cp:lastModifiedBy>Stoll Keenon Ogden</cp:lastModifiedBy>
  <dcterms:created xsi:type="dcterms:W3CDTF">2022-07-18T20:16:58Z</dcterms:created>
  <dcterms:modified xsi:type="dcterms:W3CDTF">2022-07-18T20:18:53Z</dcterms:modified>
</cp:coreProperties>
</file>