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020-00106 (RECCs)\Farmers\"/>
    </mc:Choice>
  </mc:AlternateContent>
  <bookViews>
    <workbookView xWindow="0" yWindow="0" windowWidth="12264" windowHeight="5652" activeTab="2"/>
  </bookViews>
  <sheets>
    <sheet name="Question 6.C." sheetId="1" r:id="rId1"/>
    <sheet name="Question 7.D." sheetId="2" r:id="rId2"/>
    <sheet name="Question 16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4" l="1"/>
  <c r="C18" i="4" s="1"/>
  <c r="E31" i="4" l="1"/>
  <c r="E26" i="4"/>
  <c r="E29" i="4"/>
  <c r="E23" i="4"/>
  <c r="E35" i="4" s="1"/>
</calcChain>
</file>

<file path=xl/sharedStrings.xml><?xml version="1.0" encoding="utf-8"?>
<sst xmlns="http://schemas.openxmlformats.org/spreadsheetml/2006/main" count="51" uniqueCount="46">
  <si>
    <t>Farmers RECC</t>
  </si>
  <si>
    <t>Case No. 2022-00106</t>
  </si>
  <si>
    <t>Plant Account</t>
  </si>
  <si>
    <t>Plant Balance As Of:</t>
  </si>
  <si>
    <t>364.00</t>
  </si>
  <si>
    <t>373.10</t>
  </si>
  <si>
    <t>373.20</t>
  </si>
  <si>
    <t>373.30</t>
  </si>
  <si>
    <t>373.40</t>
  </si>
  <si>
    <t>373.50</t>
  </si>
  <si>
    <t>373.70</t>
  </si>
  <si>
    <t>Response 6.C.</t>
  </si>
  <si>
    <t>Response 7.D.</t>
  </si>
  <si>
    <t>Please note that Account 108.60 is the accumulated depreciation account for all plant accounts.</t>
  </si>
  <si>
    <t>Total 108.60 Balance</t>
  </si>
  <si>
    <t>For Year Ending:</t>
  </si>
  <si>
    <t>Depr Exp for 364.00</t>
  </si>
  <si>
    <t>Depr Exp for 373.10</t>
  </si>
  <si>
    <t>Depr Exp for 373.20</t>
  </si>
  <si>
    <t>Depr Exp for 373.30</t>
  </si>
  <si>
    <t>Depr Exp for 373.40</t>
  </si>
  <si>
    <t>Depr Exp for 373.50</t>
  </si>
  <si>
    <t>Depr Exp for 373.70</t>
  </si>
  <si>
    <t>SAMPLE Survey Costs Per Pole</t>
  </si>
  <si>
    <t>Input Values in Yellow Cells</t>
  </si>
  <si>
    <t>Rate</t>
  </si>
  <si>
    <t>Cost/ Pole</t>
  </si>
  <si>
    <t>Man Hour Labor Cost</t>
  </si>
  <si>
    <t>Labor Overhead Rate</t>
  </si>
  <si>
    <t>Total Labor Cost</t>
  </si>
  <si>
    <t>Vehicle Cost</t>
  </si>
  <si>
    <t>Total Hourly Survey Cost</t>
  </si>
  <si>
    <t># of Poles in Typical Application</t>
  </si>
  <si>
    <t>Application Review (Office Only)</t>
  </si>
  <si>
    <t>Poles Reviewed Per Hour</t>
  </si>
  <si>
    <t>Pre-Construction Survey</t>
  </si>
  <si>
    <t>Poles Surveryed Per Hour</t>
  </si>
  <si>
    <t>Post-Construction Survey</t>
  </si>
  <si>
    <t>Travel Time (hours)</t>
  </si>
  <si>
    <t xml:space="preserve">Software Costs </t>
  </si>
  <si>
    <t>Total per Pole</t>
  </si>
  <si>
    <t>NOTES:</t>
  </si>
  <si>
    <t>*Survey costs DO NOT INCLUDE pole-loading analysis or other required engineering.</t>
  </si>
  <si>
    <t>*Overhead to be provided by accounting dept to include benefits, transportation, etc.</t>
  </si>
  <si>
    <t>*Numbers are not reflective of actual costs. Example purposes only. Input cells should reflect individual cooperative's actual costs and operations.</t>
  </si>
  <si>
    <t>Response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</si>
</sst>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0" fillId="0" borderId="0" xfId="0" quotePrefix="1"/>
    <xf numFmtId="0" fontId="2" fillId="0" borderId="0" xfId="0" applyFont="1"/>
    <xf numFmtId="4" fontId="0" fillId="0" borderId="0" xfId="0" applyNumberFormat="1"/>
    <xf numFmtId="0" fontId="4" fillId="0" borderId="0" xfId="0" applyFont="1"/>
    <xf numFmtId="0" fontId="0" fillId="0" borderId="0" xfId="0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3" fillId="0" borderId="0" xfId="0" applyFont="1" applyAlignment="1">
      <alignment horizontal="center" wrapText="1"/>
    </xf>
    <xf numFmtId="43" fontId="0" fillId="0" borderId="0" xfId="1" applyFont="1"/>
    <xf numFmtId="0" fontId="0" fillId="2" borderId="0" xfId="0" applyFill="1"/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wrapText="1"/>
    </xf>
    <xf numFmtId="10" fontId="0" fillId="0" borderId="0" xfId="0" applyNumberFormat="1"/>
    <xf numFmtId="164" fontId="3" fillId="0" borderId="0" xfId="0" applyNumberFormat="1" applyFont="1" applyAlignment="1">
      <alignment horizontal="center" wrapText="1"/>
    </xf>
    <xf numFmtId="164" fontId="0" fillId="2" borderId="0" xfId="0" applyNumberFormat="1" applyFill="1"/>
    <xf numFmtId="164" fontId="0" fillId="0" borderId="0" xfId="0" applyNumberFormat="1"/>
    <xf numFmtId="10" fontId="0" fillId="2" borderId="0" xfId="0" applyNumberFormat="1" applyFill="1"/>
    <xf numFmtId="1" fontId="0" fillId="2" borderId="0" xfId="0" applyNumberFormat="1" applyFill="1"/>
    <xf numFmtId="0" fontId="0" fillId="0" borderId="0" xfId="0" applyFill="1"/>
    <xf numFmtId="10" fontId="0" fillId="0" borderId="0" xfId="0" applyNumberFormat="1" applyFill="1"/>
    <xf numFmtId="164" fontId="0" fillId="0" borderId="0" xfId="0" applyNumberFormat="1" applyFill="1"/>
    <xf numFmtId="164" fontId="3" fillId="2" borderId="0" xfId="0" applyNumberFormat="1" applyFont="1" applyFill="1"/>
    <xf numFmtId="164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sqref="A1:A3"/>
    </sheetView>
  </sheetViews>
  <sheetFormatPr defaultRowHeight="14.4" x14ac:dyDescent="0.3"/>
  <cols>
    <col min="1" max="1" width="16.109375" customWidth="1"/>
    <col min="2" max="6" width="12.6640625" customWidth="1"/>
  </cols>
  <sheetData>
    <row r="1" spans="1:6" x14ac:dyDescent="0.3">
      <c r="A1" s="5" t="s">
        <v>0</v>
      </c>
    </row>
    <row r="2" spans="1:6" x14ac:dyDescent="0.3">
      <c r="A2" s="5" t="s">
        <v>1</v>
      </c>
    </row>
    <row r="3" spans="1:6" x14ac:dyDescent="0.3">
      <c r="A3" s="5" t="s">
        <v>11</v>
      </c>
    </row>
    <row r="5" spans="1:6" x14ac:dyDescent="0.3">
      <c r="B5" s="29" t="s">
        <v>3</v>
      </c>
      <c r="C5" s="29"/>
      <c r="D5" s="29"/>
      <c r="E5" s="29"/>
      <c r="F5" s="29"/>
    </row>
    <row r="6" spans="1:6" x14ac:dyDescent="0.3">
      <c r="A6" s="2" t="s">
        <v>2</v>
      </c>
      <c r="B6" s="3">
        <v>44561</v>
      </c>
      <c r="C6" s="3">
        <v>44196</v>
      </c>
      <c r="D6" s="3">
        <v>43830</v>
      </c>
      <c r="E6" s="3">
        <v>43465</v>
      </c>
      <c r="F6" s="3">
        <v>43100</v>
      </c>
    </row>
    <row r="8" spans="1:6" x14ac:dyDescent="0.3">
      <c r="A8" s="4" t="s">
        <v>4</v>
      </c>
      <c r="B8" s="6">
        <v>30668556.870000001</v>
      </c>
      <c r="C8" s="6">
        <v>29892409.039999999</v>
      </c>
      <c r="D8" s="6">
        <v>28967191.600000001</v>
      </c>
      <c r="E8" s="6">
        <v>27913486.460000001</v>
      </c>
      <c r="F8" s="6">
        <v>27054215.25</v>
      </c>
    </row>
    <row r="10" spans="1:6" x14ac:dyDescent="0.3">
      <c r="A10" s="4" t="s">
        <v>5</v>
      </c>
      <c r="B10" s="6">
        <v>166327.82999999999</v>
      </c>
      <c r="C10" s="6">
        <v>162872.07</v>
      </c>
      <c r="D10" s="6">
        <v>161059.56</v>
      </c>
      <c r="E10" s="6">
        <v>135229.24</v>
      </c>
      <c r="F10" s="6">
        <v>97800.6</v>
      </c>
    </row>
    <row r="12" spans="1:6" x14ac:dyDescent="0.3">
      <c r="A12" s="4" t="s">
        <v>6</v>
      </c>
      <c r="B12" s="6">
        <v>131737.24</v>
      </c>
      <c r="C12" s="6">
        <v>130283.36</v>
      </c>
      <c r="D12" s="6">
        <v>124678.98</v>
      </c>
      <c r="E12" s="6">
        <v>115498.88</v>
      </c>
      <c r="F12" s="6">
        <v>107256.96000000001</v>
      </c>
    </row>
    <row r="14" spans="1:6" x14ac:dyDescent="0.3">
      <c r="A14" s="4" t="s">
        <v>7</v>
      </c>
      <c r="B14" s="6">
        <v>9481.6299999999992</v>
      </c>
      <c r="C14" s="6">
        <v>7511.48</v>
      </c>
      <c r="D14" s="6">
        <v>6722.49</v>
      </c>
      <c r="E14" s="6">
        <v>6722.49</v>
      </c>
      <c r="F14" s="6">
        <v>6722.49</v>
      </c>
    </row>
    <row r="16" spans="1:6" x14ac:dyDescent="0.3">
      <c r="A16" s="4" t="s">
        <v>8</v>
      </c>
      <c r="B16" s="6">
        <v>6047.73</v>
      </c>
      <c r="C16" s="6">
        <v>6047.73</v>
      </c>
      <c r="D16" s="6">
        <v>5284.6</v>
      </c>
      <c r="E16" s="6">
        <v>4792.42</v>
      </c>
      <c r="F16" s="6">
        <v>4792.42</v>
      </c>
    </row>
    <row r="18" spans="1:6" x14ac:dyDescent="0.3">
      <c r="A18" s="4" t="s">
        <v>9</v>
      </c>
      <c r="B18" s="6">
        <v>22118.78</v>
      </c>
      <c r="C18" s="6">
        <v>21701.89</v>
      </c>
      <c r="D18" s="6">
        <v>21730.42</v>
      </c>
      <c r="E18" s="6">
        <v>18728.21</v>
      </c>
      <c r="F18" s="6">
        <v>16774.62</v>
      </c>
    </row>
    <row r="20" spans="1:6" x14ac:dyDescent="0.3">
      <c r="A20" s="4" t="s">
        <v>10</v>
      </c>
      <c r="B20" s="6">
        <v>19040.7</v>
      </c>
      <c r="C20" s="6">
        <v>19040.7</v>
      </c>
      <c r="D20" s="6">
        <v>19040.7</v>
      </c>
      <c r="E20" s="6">
        <v>19040.7</v>
      </c>
      <c r="F20" s="6">
        <v>19040.7</v>
      </c>
    </row>
  </sheetData>
  <mergeCells count="1"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selection sqref="A1:A3"/>
    </sheetView>
  </sheetViews>
  <sheetFormatPr defaultRowHeight="14.4" x14ac:dyDescent="0.3"/>
  <cols>
    <col min="1" max="1" width="15.6640625" customWidth="1"/>
    <col min="2" max="2" width="2.5546875" customWidth="1"/>
    <col min="3" max="3" width="16.6640625" customWidth="1"/>
    <col min="4" max="4" width="2.33203125" customWidth="1"/>
    <col min="5" max="11" width="16.6640625" customWidth="1"/>
  </cols>
  <sheetData>
    <row r="1" spans="1:12" x14ac:dyDescent="0.3">
      <c r="A1" s="5" t="s">
        <v>0</v>
      </c>
      <c r="B1" s="5"/>
    </row>
    <row r="2" spans="1:12" x14ac:dyDescent="0.3">
      <c r="A2" s="5" t="s">
        <v>1</v>
      </c>
      <c r="B2" s="5"/>
    </row>
    <row r="3" spans="1:12" x14ac:dyDescent="0.3">
      <c r="A3" s="5" t="s">
        <v>12</v>
      </c>
      <c r="B3" s="5"/>
    </row>
    <row r="5" spans="1:12" x14ac:dyDescent="0.3">
      <c r="A5" s="7" t="s">
        <v>13</v>
      </c>
      <c r="B5" s="7"/>
    </row>
    <row r="7" spans="1:12" s="8" customFormat="1" ht="28.8" x14ac:dyDescent="0.3">
      <c r="C7" s="11" t="s">
        <v>14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21</v>
      </c>
      <c r="K7" s="11" t="s">
        <v>22</v>
      </c>
    </row>
    <row r="8" spans="1:12" x14ac:dyDescent="0.3">
      <c r="A8" t="s">
        <v>15</v>
      </c>
    </row>
    <row r="10" spans="1:12" x14ac:dyDescent="0.3">
      <c r="A10" s="1">
        <v>44561</v>
      </c>
      <c r="B10" s="1"/>
      <c r="C10" s="12">
        <v>28223318.09</v>
      </c>
      <c r="D10" s="12"/>
      <c r="E10" s="12">
        <v>981023.72</v>
      </c>
      <c r="F10" s="12">
        <v>5324.58</v>
      </c>
      <c r="G10" s="12">
        <v>4240.7700000000004</v>
      </c>
      <c r="H10" s="12">
        <v>301.88</v>
      </c>
      <c r="I10" s="12">
        <v>195.96</v>
      </c>
      <c r="J10" s="12">
        <v>713.42</v>
      </c>
      <c r="K10" s="12">
        <v>616.91999999999996</v>
      </c>
      <c r="L10" s="12"/>
    </row>
    <row r="11" spans="1:12" x14ac:dyDescent="0.3">
      <c r="A11" s="9"/>
      <c r="B11" s="9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x14ac:dyDescent="0.3">
      <c r="A12" s="10">
        <v>44196</v>
      </c>
      <c r="B12" s="10"/>
      <c r="C12" s="12">
        <v>26157489.93</v>
      </c>
      <c r="D12" s="12"/>
      <c r="E12" s="12">
        <v>950857.29</v>
      </c>
      <c r="F12" s="12">
        <v>5223.63</v>
      </c>
      <c r="G12" s="12">
        <v>4115.84</v>
      </c>
      <c r="H12" s="12">
        <v>225</v>
      </c>
      <c r="I12" s="12">
        <v>191.84</v>
      </c>
      <c r="J12" s="12">
        <v>703.83</v>
      </c>
      <c r="K12" s="12">
        <v>616.91999999999996</v>
      </c>
      <c r="L12" s="12"/>
    </row>
    <row r="13" spans="1:12" x14ac:dyDescent="0.3">
      <c r="A13" s="9"/>
      <c r="B13" s="9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3">
      <c r="A14" s="10">
        <v>43830</v>
      </c>
      <c r="B14" s="10"/>
      <c r="C14" s="12">
        <v>24609585.809999999</v>
      </c>
      <c r="D14" s="12"/>
      <c r="E14" s="12">
        <v>921360.26</v>
      </c>
      <c r="F14" s="12">
        <v>5052.1099999999997</v>
      </c>
      <c r="G14" s="12">
        <v>3995.84</v>
      </c>
      <c r="H14" s="12">
        <v>217.8</v>
      </c>
      <c r="I14" s="12">
        <v>164.66</v>
      </c>
      <c r="J14" s="12">
        <v>659.8</v>
      </c>
      <c r="K14" s="12">
        <v>616.91999999999996</v>
      </c>
      <c r="L14" s="12"/>
    </row>
    <row r="15" spans="1:12" x14ac:dyDescent="0.3">
      <c r="A15" s="9"/>
      <c r="B15" s="9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x14ac:dyDescent="0.3">
      <c r="A16" s="10">
        <v>43465</v>
      </c>
      <c r="B16" s="10"/>
      <c r="C16" s="12">
        <v>23683707</v>
      </c>
      <c r="D16" s="12"/>
      <c r="E16" s="12">
        <v>891006.67</v>
      </c>
      <c r="F16" s="12">
        <v>3613.13</v>
      </c>
      <c r="G16" s="12">
        <v>3685.71</v>
      </c>
      <c r="H16" s="12">
        <v>217.8</v>
      </c>
      <c r="I16" s="12">
        <v>155.28</v>
      </c>
      <c r="J16" s="12">
        <v>575.96</v>
      </c>
      <c r="K16" s="12">
        <v>616.91999999999996</v>
      </c>
      <c r="L16" s="12"/>
    </row>
    <row r="17" spans="1:12" x14ac:dyDescent="0.3">
      <c r="A17" s="9"/>
      <c r="B17" s="9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3">
      <c r="A18" s="10">
        <v>43100</v>
      </c>
      <c r="B18" s="10"/>
      <c r="C18" s="12">
        <v>23302074.32</v>
      </c>
      <c r="D18" s="12"/>
      <c r="E18" s="12">
        <v>859903</v>
      </c>
      <c r="F18" s="12">
        <v>3037.77</v>
      </c>
      <c r="G18" s="12">
        <v>2913.91</v>
      </c>
      <c r="H18" s="12">
        <v>217.8</v>
      </c>
      <c r="I18" s="12">
        <v>155.28</v>
      </c>
      <c r="J18" s="12">
        <v>534.20000000000005</v>
      </c>
      <c r="K18" s="12">
        <v>616.91999999999996</v>
      </c>
      <c r="L18" s="12"/>
    </row>
    <row r="19" spans="1:12" x14ac:dyDescent="0.3">
      <c r="A19" s="9"/>
      <c r="B19" s="9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3"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pageMargins left="0.45" right="0.45" top="0.75" bottom="0.75" header="0.3" footer="0.3"/>
  <pageSetup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topLeftCell="A13" workbookViewId="0">
      <selection activeCell="G23" sqref="G23"/>
    </sheetView>
  </sheetViews>
  <sheetFormatPr defaultRowHeight="14.4" x14ac:dyDescent="0.3"/>
  <cols>
    <col min="1" max="1" width="30.88671875" customWidth="1"/>
    <col min="2" max="2" width="4" customWidth="1"/>
    <col min="3" max="3" width="8.44140625" style="16" customWidth="1"/>
    <col min="4" max="4" width="4.109375" customWidth="1"/>
    <col min="5" max="5" width="10.109375" style="19" bestFit="1" customWidth="1"/>
    <col min="6" max="6" width="12.44140625" customWidth="1"/>
  </cols>
  <sheetData>
    <row r="1" spans="1:8" x14ac:dyDescent="0.3">
      <c r="A1" s="5" t="s">
        <v>0</v>
      </c>
    </row>
    <row r="2" spans="1:8" x14ac:dyDescent="0.3">
      <c r="A2" s="5" t="s">
        <v>1</v>
      </c>
    </row>
    <row r="3" spans="1:8" x14ac:dyDescent="0.3">
      <c r="A3" s="5" t="s">
        <v>45</v>
      </c>
    </row>
    <row r="4" spans="1:8" x14ac:dyDescent="0.3">
      <c r="A4" s="5"/>
    </row>
    <row r="5" spans="1:8" x14ac:dyDescent="0.3">
      <c r="A5" s="29" t="s">
        <v>23</v>
      </c>
      <c r="B5" s="29"/>
      <c r="C5" s="29"/>
      <c r="D5" s="29"/>
      <c r="E5" s="29"/>
      <c r="F5" s="29"/>
      <c r="G5" s="29"/>
      <c r="H5" s="29"/>
    </row>
    <row r="7" spans="1:8" x14ac:dyDescent="0.3">
      <c r="A7" s="13" t="s">
        <v>24</v>
      </c>
      <c r="C7" s="14" t="s">
        <v>25</v>
      </c>
      <c r="E7" s="15" t="s">
        <v>26</v>
      </c>
    </row>
    <row r="8" spans="1:8" x14ac:dyDescent="0.3">
      <c r="E8" s="15"/>
    </row>
    <row r="9" spans="1:8" x14ac:dyDescent="0.3">
      <c r="E9" s="17"/>
    </row>
    <row r="10" spans="1:8" x14ac:dyDescent="0.3">
      <c r="A10" t="s">
        <v>27</v>
      </c>
      <c r="C10" s="18">
        <v>44.16</v>
      </c>
    </row>
    <row r="12" spans="1:8" x14ac:dyDescent="0.3">
      <c r="A12" s="16" t="s">
        <v>28</v>
      </c>
      <c r="C12" s="20">
        <v>0.54379999999999995</v>
      </c>
    </row>
    <row r="14" spans="1:8" x14ac:dyDescent="0.3">
      <c r="A14" s="19" t="s">
        <v>29</v>
      </c>
      <c r="C14" s="19">
        <f>(1+C12)*C10</f>
        <v>68.174207999999993</v>
      </c>
    </row>
    <row r="15" spans="1:8" x14ac:dyDescent="0.3">
      <c r="A15" s="19"/>
      <c r="C15" s="19"/>
    </row>
    <row r="16" spans="1:8" x14ac:dyDescent="0.3">
      <c r="A16" s="19" t="s">
        <v>30</v>
      </c>
      <c r="C16" s="18">
        <v>10.26</v>
      </c>
    </row>
    <row r="17" spans="1:5" x14ac:dyDescent="0.3">
      <c r="A17" s="19"/>
      <c r="C17" s="19"/>
    </row>
    <row r="18" spans="1:5" x14ac:dyDescent="0.3">
      <c r="A18" s="19" t="s">
        <v>31</v>
      </c>
      <c r="C18" s="19">
        <f>C14+C16</f>
        <v>78.434207999999998</v>
      </c>
    </row>
    <row r="20" spans="1:5" x14ac:dyDescent="0.3">
      <c r="A20" t="s">
        <v>32</v>
      </c>
      <c r="C20" s="21">
        <v>10</v>
      </c>
    </row>
    <row r="22" spans="1:5" x14ac:dyDescent="0.3">
      <c r="A22" s="22" t="s">
        <v>33</v>
      </c>
      <c r="C22" s="23"/>
      <c r="E22" s="24"/>
    </row>
    <row r="23" spans="1:5" x14ac:dyDescent="0.3">
      <c r="A23" s="22" t="s">
        <v>34</v>
      </c>
      <c r="C23" s="13">
        <v>50</v>
      </c>
      <c r="E23" s="24">
        <f>C14/C23</f>
        <v>1.3634841599999998</v>
      </c>
    </row>
    <row r="24" spans="1:5" x14ac:dyDescent="0.3">
      <c r="A24" s="22"/>
    </row>
    <row r="25" spans="1:5" x14ac:dyDescent="0.3">
      <c r="A25" s="22" t="s">
        <v>35</v>
      </c>
    </row>
    <row r="26" spans="1:5" x14ac:dyDescent="0.3">
      <c r="A26" s="22" t="s">
        <v>36</v>
      </c>
      <c r="C26" s="13">
        <v>10</v>
      </c>
      <c r="E26" s="24">
        <f>C18/10</f>
        <v>7.8434207999999996</v>
      </c>
    </row>
    <row r="27" spans="1:5" x14ac:dyDescent="0.3">
      <c r="A27" s="22"/>
    </row>
    <row r="28" spans="1:5" x14ac:dyDescent="0.3">
      <c r="A28" s="22" t="s">
        <v>37</v>
      </c>
    </row>
    <row r="29" spans="1:5" x14ac:dyDescent="0.3">
      <c r="A29" s="22" t="s">
        <v>36</v>
      </c>
      <c r="C29" s="13">
        <v>10</v>
      </c>
      <c r="E29" s="24">
        <f>C18/C29</f>
        <v>7.8434207999999996</v>
      </c>
    </row>
    <row r="30" spans="1:5" x14ac:dyDescent="0.3">
      <c r="A30" s="22"/>
    </row>
    <row r="31" spans="1:5" x14ac:dyDescent="0.3">
      <c r="A31" s="22" t="s">
        <v>38</v>
      </c>
      <c r="C31" s="13">
        <v>0.5</v>
      </c>
      <c r="E31" s="24">
        <f>C31*C18</f>
        <v>39.217103999999999</v>
      </c>
    </row>
    <row r="32" spans="1:5" x14ac:dyDescent="0.3">
      <c r="A32" s="22"/>
      <c r="E32" s="24"/>
    </row>
    <row r="33" spans="1:9" x14ac:dyDescent="0.3">
      <c r="A33" s="22" t="s">
        <v>39</v>
      </c>
      <c r="C33" s="25">
        <v>0</v>
      </c>
      <c r="E33" s="26">
        <v>0</v>
      </c>
    </row>
    <row r="34" spans="1:9" x14ac:dyDescent="0.3">
      <c r="A34" s="22"/>
    </row>
    <row r="35" spans="1:9" x14ac:dyDescent="0.3">
      <c r="A35" s="22" t="s">
        <v>40</v>
      </c>
      <c r="E35" s="19">
        <f>SUM(E10:E33)</f>
        <v>56.267429759999999</v>
      </c>
    </row>
    <row r="36" spans="1:9" x14ac:dyDescent="0.3">
      <c r="A36" s="22"/>
    </row>
    <row r="37" spans="1:9" x14ac:dyDescent="0.3">
      <c r="A37" s="22"/>
    </row>
    <row r="38" spans="1:9" x14ac:dyDescent="0.3">
      <c r="A38" s="2" t="s">
        <v>41</v>
      </c>
    </row>
    <row r="39" spans="1:9" x14ac:dyDescent="0.3">
      <c r="A39" s="2"/>
    </row>
    <row r="40" spans="1:9" x14ac:dyDescent="0.3">
      <c r="A40" s="27" t="s">
        <v>42</v>
      </c>
      <c r="C40" s="27"/>
      <c r="E40" s="27"/>
      <c r="F40" s="27"/>
      <c r="G40" s="27"/>
      <c r="H40" s="27"/>
      <c r="I40" s="27"/>
    </row>
    <row r="41" spans="1:9" x14ac:dyDescent="0.3">
      <c r="A41" s="27"/>
      <c r="C41" s="27"/>
      <c r="E41" s="27"/>
      <c r="F41" s="27"/>
      <c r="G41" s="27"/>
      <c r="H41" s="27"/>
      <c r="I41" s="27"/>
    </row>
    <row r="42" spans="1:9" x14ac:dyDescent="0.3">
      <c r="A42" s="27" t="s">
        <v>43</v>
      </c>
      <c r="C42" s="27"/>
      <c r="E42" s="27"/>
      <c r="F42" s="27"/>
      <c r="G42" s="27"/>
      <c r="H42" s="27"/>
      <c r="I42" s="27"/>
    </row>
    <row r="44" spans="1:9" ht="14.25" customHeight="1" x14ac:dyDescent="0.3">
      <c r="A44" s="30" t="s">
        <v>44</v>
      </c>
      <c r="B44" s="30"/>
      <c r="C44" s="30"/>
      <c r="D44" s="30"/>
      <c r="E44" s="30"/>
      <c r="F44" s="30"/>
      <c r="G44" s="30"/>
      <c r="H44" s="30"/>
      <c r="I44" s="28"/>
    </row>
    <row r="45" spans="1:9" x14ac:dyDescent="0.3">
      <c r="A45" s="30"/>
      <c r="B45" s="30"/>
      <c r="C45" s="30"/>
      <c r="D45" s="30"/>
      <c r="E45" s="30"/>
      <c r="F45" s="30"/>
      <c r="G45" s="30"/>
      <c r="H45" s="30"/>
      <c r="I45" s="28"/>
    </row>
  </sheetData>
  <mergeCells count="2">
    <mergeCell ref="A5:H5"/>
    <mergeCell ref="A44:H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 6.C.</vt:lpstr>
      <vt:lpstr>Question 7.D.</vt:lpstr>
      <vt:lpstr>Question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Phelps</dc:creator>
  <cp:lastModifiedBy>INGLE, KERRY</cp:lastModifiedBy>
  <cp:lastPrinted>2022-04-26T15:31:47Z</cp:lastPrinted>
  <dcterms:created xsi:type="dcterms:W3CDTF">2022-04-22T19:15:13Z</dcterms:created>
  <dcterms:modified xsi:type="dcterms:W3CDTF">2022-05-01T19:54:19Z</dcterms:modified>
</cp:coreProperties>
</file>