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avid Phelps\Joint-Use-Attachments\KAEC and Mclean engineering cost calcs\PSC 2nd request for Information and Support files\"/>
    </mc:Choice>
  </mc:AlternateContent>
  <xr:revisionPtr revIDLastSave="0" documentId="13_ncr:1_{D809B187-1DD1-429A-8E84-E88F4F81389F}" xr6:coauthVersionLast="47" xr6:coauthVersionMax="47" xr10:uidLastSave="{00000000-0000-0000-0000-000000000000}"/>
  <bookViews>
    <workbookView xWindow="-24120" yWindow="-120" windowWidth="24240" windowHeight="13140" xr2:uid="{08ED5BC7-2262-458D-96AD-EEF40D49113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1" i="1" l="1"/>
  <c r="N9" i="1"/>
  <c r="N8" i="1"/>
  <c r="N7" i="1"/>
  <c r="N6" i="1"/>
  <c r="N5" i="1"/>
  <c r="N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FEMA</author>
  </authors>
  <commentList>
    <comment ref="A5" authorId="0" shapeId="0" xr:uid="{89ECA4F9-8DE6-43F9-B335-ECE043D68D5E}">
      <text>
        <r>
          <rPr>
            <b/>
            <sz val="8"/>
            <color indexed="81"/>
            <rFont val="Tahoma"/>
            <family val="2"/>
          </rPr>
          <t>FEMA:</t>
        </r>
        <r>
          <rPr>
            <sz val="8"/>
            <color indexed="81"/>
            <rFont val="Tahoma"/>
            <family val="2"/>
          </rPr>
          <t xml:space="preserve">
ALL CAPS PLEASE</t>
        </r>
      </text>
    </comment>
  </commentList>
</comments>
</file>

<file path=xl/sharedStrings.xml><?xml version="1.0" encoding="utf-8"?>
<sst xmlns="http://schemas.openxmlformats.org/spreadsheetml/2006/main" count="33" uniqueCount="25">
  <si>
    <t xml:space="preserve">TITLE </t>
  </si>
  <si>
    <t>PAY RATE / HOUR</t>
  </si>
  <si>
    <t>BENEFITS</t>
  </si>
  <si>
    <t>FRINGE BENEFITS</t>
  </si>
  <si>
    <t>OR</t>
  </si>
  <si>
    <t>REG</t>
  </si>
  <si>
    <t>VAC</t>
  </si>
  <si>
    <t>SICK</t>
  </si>
  <si>
    <t>HOL</t>
  </si>
  <si>
    <t>RET</t>
  </si>
  <si>
    <t>SS</t>
  </si>
  <si>
    <t>MEDC</t>
  </si>
  <si>
    <t>UNEMP</t>
  </si>
  <si>
    <t>HEALTH</t>
  </si>
  <si>
    <t>LIFE</t>
  </si>
  <si>
    <t>WC</t>
  </si>
  <si>
    <t>OTHER</t>
  </si>
  <si>
    <t>JOB DESCRIPTION</t>
  </si>
  <si>
    <t>$</t>
  </si>
  <si>
    <t>DAYS / YEAR</t>
  </si>
  <si>
    <t>%</t>
  </si>
  <si>
    <t>$ / MONTH</t>
  </si>
  <si>
    <t>ENGINEERING TECHNICIAN</t>
  </si>
  <si>
    <t>ENGINEERING / FIELD TECHNICIAN</t>
  </si>
  <si>
    <t>Average: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</si>
</sst>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2" borderId="17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center"/>
    </xf>
    <xf numFmtId="164" fontId="3" fillId="2" borderId="18" xfId="0" applyNumberFormat="1" applyFont="1" applyFill="1" applyBorder="1" applyAlignment="1">
      <alignment horizontal="center"/>
    </xf>
    <xf numFmtId="10" fontId="3" fillId="2" borderId="18" xfId="0" applyNumberFormat="1" applyFont="1" applyFill="1" applyBorder="1" applyAlignment="1">
      <alignment horizontal="center"/>
    </xf>
    <xf numFmtId="10" fontId="3" fillId="2" borderId="19" xfId="0" applyNumberFormat="1" applyFont="1" applyFill="1" applyBorder="1" applyAlignment="1">
      <alignment horizontal="center"/>
    </xf>
    <xf numFmtId="10" fontId="3" fillId="2" borderId="20" xfId="0" applyNumberFormat="1" applyFont="1" applyFill="1" applyBorder="1"/>
    <xf numFmtId="0" fontId="0" fillId="3" borderId="0" xfId="0" applyFill="1"/>
    <xf numFmtId="0" fontId="3" fillId="3" borderId="17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0" fontId="3" fillId="0" borderId="18" xfId="0" applyNumberFormat="1" applyFont="1" applyBorder="1" applyAlignment="1">
      <alignment horizontal="center"/>
    </xf>
    <xf numFmtId="10" fontId="3" fillId="3" borderId="20" xfId="0" applyNumberFormat="1" applyFont="1" applyFill="1" applyBorder="1"/>
    <xf numFmtId="0" fontId="4" fillId="3" borderId="17" xfId="0" applyFont="1" applyFill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center"/>
      <protection locked="0"/>
    </xf>
    <xf numFmtId="164" fontId="3" fillId="0" borderId="18" xfId="0" applyNumberFormat="1" applyFont="1" applyBorder="1" applyAlignment="1" applyProtection="1">
      <alignment horizontal="center"/>
      <protection locked="0"/>
    </xf>
    <xf numFmtId="10" fontId="3" fillId="0" borderId="18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wrapText="1"/>
    </xf>
    <xf numFmtId="10" fontId="3" fillId="0" borderId="20" xfId="0" applyNumberFormat="1" applyFont="1" applyFill="1" applyBorder="1"/>
    <xf numFmtId="0" fontId="1" fillId="0" borderId="0" xfId="0" applyFont="1"/>
    <xf numFmtId="10" fontId="1" fillId="0" borderId="0" xfId="0" applyNumberFormat="1" applyFont="1"/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B3B3D-FC49-4925-A319-85F3EBB6025A}">
  <sheetPr>
    <pageSetUpPr fitToPage="1"/>
  </sheetPr>
  <dimension ref="A1:N11"/>
  <sheetViews>
    <sheetView tabSelected="1" workbookViewId="0">
      <selection activeCell="F2" sqref="F2"/>
    </sheetView>
  </sheetViews>
  <sheetFormatPr defaultRowHeight="15" x14ac:dyDescent="0.25"/>
  <cols>
    <col min="1" max="1" width="18.140625" bestFit="1" customWidth="1"/>
    <col min="2" max="2" width="10.140625" customWidth="1"/>
    <col min="14" max="14" width="10.28515625" customWidth="1"/>
  </cols>
  <sheetData>
    <row r="1" spans="1:14" ht="39.75" thickBot="1" x14ac:dyDescent="0.3">
      <c r="A1" s="1" t="s">
        <v>0</v>
      </c>
      <c r="B1" s="26" t="s">
        <v>1</v>
      </c>
      <c r="C1" s="30" t="s">
        <v>2</v>
      </c>
      <c r="D1" s="31"/>
      <c r="E1" s="31"/>
      <c r="F1" s="31"/>
      <c r="G1" s="31"/>
      <c r="H1" s="31"/>
      <c r="I1" s="31"/>
      <c r="J1" s="31"/>
      <c r="K1" s="31"/>
      <c r="L1" s="31"/>
      <c r="M1" s="32"/>
      <c r="N1" s="26" t="s">
        <v>3</v>
      </c>
    </row>
    <row r="2" spans="1:14" x14ac:dyDescent="0.25">
      <c r="A2" s="2" t="s">
        <v>4</v>
      </c>
      <c r="B2" s="3" t="s">
        <v>5</v>
      </c>
      <c r="C2" s="3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3" t="s">
        <v>11</v>
      </c>
      <c r="I2" s="3" t="s">
        <v>12</v>
      </c>
      <c r="J2" s="3" t="s">
        <v>13</v>
      </c>
      <c r="K2" s="3" t="s">
        <v>14</v>
      </c>
      <c r="L2" s="3" t="s">
        <v>15</v>
      </c>
      <c r="M2" s="4" t="s">
        <v>16</v>
      </c>
      <c r="N2" s="5"/>
    </row>
    <row r="3" spans="1:14" ht="13.5" customHeight="1" thickBot="1" x14ac:dyDescent="0.3">
      <c r="A3" s="6" t="s">
        <v>17</v>
      </c>
      <c r="B3" s="7" t="s">
        <v>18</v>
      </c>
      <c r="C3" s="33" t="s">
        <v>19</v>
      </c>
      <c r="D3" s="34"/>
      <c r="E3" s="35"/>
      <c r="F3" s="7" t="s">
        <v>20</v>
      </c>
      <c r="G3" s="7" t="s">
        <v>20</v>
      </c>
      <c r="H3" s="7" t="s">
        <v>20</v>
      </c>
      <c r="I3" s="7" t="s">
        <v>20</v>
      </c>
      <c r="J3" s="33" t="s">
        <v>21</v>
      </c>
      <c r="K3" s="36"/>
      <c r="L3" s="7" t="s">
        <v>20</v>
      </c>
      <c r="M3" s="8" t="s">
        <v>20</v>
      </c>
      <c r="N3" s="9" t="s">
        <v>5</v>
      </c>
    </row>
    <row r="4" spans="1:14" s="16" customFormat="1" ht="20.25" hidden="1" customHeight="1" thickBot="1" x14ac:dyDescent="0.3">
      <c r="A4" s="10"/>
      <c r="B4" s="12"/>
      <c r="C4" s="11"/>
      <c r="D4" s="11"/>
      <c r="E4" s="11"/>
      <c r="F4" s="13"/>
      <c r="G4" s="13"/>
      <c r="H4" s="13"/>
      <c r="I4" s="13"/>
      <c r="J4" s="12"/>
      <c r="K4" s="12"/>
      <c r="L4" s="13"/>
      <c r="M4" s="14"/>
      <c r="N4" s="15">
        <f t="shared" ref="N4:N9" si="0">SUM((F4+G4+H4+I4+L4+M4)+((C4+D4+E4)*8/2080)+IF(B4&lt;&gt;0,((J4+K4)*12/(B4*2080)),0))</f>
        <v>0</v>
      </c>
    </row>
    <row r="5" spans="1:14" s="16" customFormat="1" ht="22.5" hidden="1" customHeight="1" x14ac:dyDescent="0.25">
      <c r="A5" s="17"/>
      <c r="B5" s="19"/>
      <c r="C5" s="18"/>
      <c r="D5" s="18"/>
      <c r="E5" s="18"/>
      <c r="F5" s="20"/>
      <c r="G5" s="20"/>
      <c r="H5" s="20"/>
      <c r="I5" s="20"/>
      <c r="J5" s="19"/>
      <c r="K5" s="19"/>
      <c r="L5" s="20"/>
      <c r="M5" s="20"/>
      <c r="N5" s="21">
        <f t="shared" si="0"/>
        <v>0</v>
      </c>
    </row>
    <row r="6" spans="1:14" s="16" customFormat="1" ht="24" customHeight="1" x14ac:dyDescent="0.25">
      <c r="A6" s="22" t="s">
        <v>22</v>
      </c>
      <c r="B6" s="24">
        <v>40.729999999999997</v>
      </c>
      <c r="C6" s="23">
        <v>21</v>
      </c>
      <c r="D6" s="23">
        <v>12</v>
      </c>
      <c r="E6" s="23">
        <v>10</v>
      </c>
      <c r="F6" s="25">
        <v>0.2177</v>
      </c>
      <c r="G6" s="25">
        <v>6.2E-2</v>
      </c>
      <c r="H6" s="25">
        <v>1.4500000000000001E-2</v>
      </c>
      <c r="I6" s="25">
        <v>0.01</v>
      </c>
      <c r="J6" s="24">
        <v>1749.21</v>
      </c>
      <c r="K6" s="24">
        <v>1508.68</v>
      </c>
      <c r="L6" s="25">
        <v>1.72E-2</v>
      </c>
      <c r="M6" s="25"/>
      <c r="N6" s="27">
        <f t="shared" si="0"/>
        <v>0.94825083759844397</v>
      </c>
    </row>
    <row r="7" spans="1:14" s="16" customFormat="1" ht="24" customHeight="1" x14ac:dyDescent="0.25">
      <c r="A7" s="22" t="s">
        <v>22</v>
      </c>
      <c r="B7" s="24">
        <v>40.729999999999997</v>
      </c>
      <c r="C7" s="23">
        <v>22</v>
      </c>
      <c r="D7" s="23">
        <v>12</v>
      </c>
      <c r="E7" s="23">
        <v>10</v>
      </c>
      <c r="F7" s="25">
        <v>0.2177</v>
      </c>
      <c r="G7" s="25">
        <v>6.2E-2</v>
      </c>
      <c r="H7" s="25">
        <v>1.4500000000000001E-2</v>
      </c>
      <c r="I7" s="25">
        <v>0.01</v>
      </c>
      <c r="J7" s="24">
        <v>1749.21</v>
      </c>
      <c r="K7" s="24">
        <v>1508.68</v>
      </c>
      <c r="L7" s="25">
        <v>1.72E-2</v>
      </c>
      <c r="M7" s="25"/>
      <c r="N7" s="27">
        <f t="shared" si="0"/>
        <v>0.95209699144459781</v>
      </c>
    </row>
    <row r="8" spans="1:14" s="16" customFormat="1" ht="24" customHeight="1" x14ac:dyDescent="0.25">
      <c r="A8" s="22" t="s">
        <v>22</v>
      </c>
      <c r="B8" s="24">
        <v>40.729999999999997</v>
      </c>
      <c r="C8" s="23">
        <v>22</v>
      </c>
      <c r="D8" s="23">
        <v>12</v>
      </c>
      <c r="E8" s="23">
        <v>10</v>
      </c>
      <c r="F8" s="25">
        <v>0.2177</v>
      </c>
      <c r="G8" s="25">
        <v>6.2E-2</v>
      </c>
      <c r="H8" s="25">
        <v>1.4500000000000001E-2</v>
      </c>
      <c r="I8" s="25">
        <v>0.01</v>
      </c>
      <c r="J8" s="24">
        <v>421.2</v>
      </c>
      <c r="K8" s="24">
        <v>1508.68</v>
      </c>
      <c r="L8" s="25">
        <v>1.72E-2</v>
      </c>
      <c r="M8" s="25"/>
      <c r="N8" s="27">
        <f t="shared" si="0"/>
        <v>0.76399003947194477</v>
      </c>
    </row>
    <row r="9" spans="1:14" s="16" customFormat="1" ht="24" customHeight="1" x14ac:dyDescent="0.25">
      <c r="A9" s="22" t="s">
        <v>23</v>
      </c>
      <c r="B9" s="24">
        <v>33.200000000000003</v>
      </c>
      <c r="C9" s="23">
        <v>18</v>
      </c>
      <c r="D9" s="23">
        <v>12</v>
      </c>
      <c r="E9" s="23">
        <v>10</v>
      </c>
      <c r="F9" s="25">
        <v>0.2177</v>
      </c>
      <c r="G9" s="25">
        <v>6.2E-2</v>
      </c>
      <c r="H9" s="25">
        <v>1.4500000000000001E-2</v>
      </c>
      <c r="I9" s="25">
        <v>0.01</v>
      </c>
      <c r="J9" s="24">
        <v>1749.21</v>
      </c>
      <c r="K9" s="24">
        <v>1284.6199999999999</v>
      </c>
      <c r="L9" s="25">
        <v>1.72E-2</v>
      </c>
      <c r="M9" s="25"/>
      <c r="N9" s="27">
        <f t="shared" si="0"/>
        <v>1.0024408943466172</v>
      </c>
    </row>
    <row r="11" spans="1:14" x14ac:dyDescent="0.25">
      <c r="M11" s="28" t="s">
        <v>24</v>
      </c>
      <c r="N11" s="29">
        <f>AVERAGE(N6:N9)</f>
        <v>0.91669469071540099</v>
      </c>
    </row>
  </sheetData>
  <mergeCells count="3">
    <mergeCell ref="C1:M1"/>
    <mergeCell ref="C3:E3"/>
    <mergeCell ref="J3:K3"/>
  </mergeCells>
  <pageMargins left="0.7" right="0.7" top="0.75" bottom="0.75" header="0.3" footer="0.3"/>
  <pageSetup scale="6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Alyssa Kurtz</dc:creator>
  <cp:lastModifiedBy>David Phelps</cp:lastModifiedBy>
  <cp:lastPrinted>2022-05-24T12:37:15Z</cp:lastPrinted>
  <dcterms:created xsi:type="dcterms:W3CDTF">2022-05-23T14:43:13Z</dcterms:created>
  <dcterms:modified xsi:type="dcterms:W3CDTF">2022-05-24T12:37:21Z</dcterms:modified>
</cp:coreProperties>
</file>