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ower Supply Analytics\Resource Planning\IRP\IRP2022\POST FILING ACTIVITY\FIRST DATA REQUEST\DR1 - SC Responses\SC 3 - tables - MEM FDW\SC 3 - FDW - Tables for IRP2022\8-8 9 10 11\"/>
    </mc:Choice>
  </mc:AlternateContent>
  <bookViews>
    <workbookView xWindow="276" yWindow="276" windowWidth="23928" windowHeight="12228" tabRatio="689" activeTab="1"/>
  </bookViews>
  <sheets>
    <sheet name="IRP22" sheetId="1" r:id="rId1"/>
    <sheet name="8-8" sheetId="5" r:id="rId2"/>
    <sheet name="8-9" sheetId="6" r:id="rId3"/>
    <sheet name="8-10" sheetId="7" r:id="rId4"/>
    <sheet name="8-11" sheetId="8" r:id="rId5"/>
  </sheets>
  <calcPr calcId="162913"/>
</workbook>
</file>

<file path=xl/calcChain.xml><?xml version="1.0" encoding="utf-8"?>
<calcChain xmlns="http://schemas.openxmlformats.org/spreadsheetml/2006/main">
  <c r="C11" i="8" l="1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B11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B10" i="8"/>
  <c r="C6" i="8" l="1"/>
  <c r="D6" i="8"/>
  <c r="E6" i="8"/>
  <c r="F6" i="8"/>
  <c r="G6" i="8"/>
  <c r="H6" i="8"/>
  <c r="I6" i="8"/>
  <c r="J6" i="8"/>
  <c r="K6" i="8"/>
  <c r="L6" i="8"/>
  <c r="M6" i="8"/>
  <c r="N6" i="8"/>
  <c r="O6" i="8"/>
  <c r="P6" i="8"/>
  <c r="B6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B5" i="8"/>
  <c r="C15" i="7" l="1"/>
  <c r="D15" i="7"/>
  <c r="D18" i="7" s="1"/>
  <c r="E15" i="7"/>
  <c r="E18" i="7" s="1"/>
  <c r="F15" i="7"/>
  <c r="F18" i="7" s="1"/>
  <c r="G15" i="7"/>
  <c r="H15" i="7"/>
  <c r="I15" i="7"/>
  <c r="J15" i="7"/>
  <c r="K15" i="7"/>
  <c r="K18" i="7" s="1"/>
  <c r="L15" i="7"/>
  <c r="L18" i="7" s="1"/>
  <c r="M15" i="7"/>
  <c r="M18" i="7" s="1"/>
  <c r="N15" i="7"/>
  <c r="N18" i="7" s="1"/>
  <c r="O15" i="7"/>
  <c r="O18" i="7" s="1"/>
  <c r="P15" i="7"/>
  <c r="P18" i="7" s="1"/>
  <c r="B15" i="7"/>
  <c r="B18" i="7" s="1"/>
  <c r="C10" i="7"/>
  <c r="D10" i="7"/>
  <c r="E10" i="7"/>
  <c r="F10" i="7"/>
  <c r="G10" i="7"/>
  <c r="H10" i="7"/>
  <c r="I10" i="7"/>
  <c r="I12" i="7" s="1"/>
  <c r="J10" i="7"/>
  <c r="K10" i="7"/>
  <c r="L10" i="7"/>
  <c r="M10" i="7"/>
  <c r="N10" i="7"/>
  <c r="O10" i="7"/>
  <c r="P10" i="7"/>
  <c r="B10" i="7"/>
  <c r="C9" i="7"/>
  <c r="D9" i="7"/>
  <c r="E9" i="7"/>
  <c r="F9" i="7"/>
  <c r="G9" i="7"/>
  <c r="G12" i="7" s="1"/>
  <c r="H9" i="7"/>
  <c r="H12" i="7" s="1"/>
  <c r="I9" i="7"/>
  <c r="J9" i="7"/>
  <c r="K9" i="7"/>
  <c r="L9" i="7"/>
  <c r="M9" i="7"/>
  <c r="N9" i="7"/>
  <c r="O9" i="7"/>
  <c r="P9" i="7"/>
  <c r="B9" i="7"/>
  <c r="C8" i="7"/>
  <c r="D8" i="7"/>
  <c r="E8" i="7"/>
  <c r="F8" i="7"/>
  <c r="G8" i="7"/>
  <c r="H8" i="7"/>
  <c r="I8" i="7"/>
  <c r="J8" i="7"/>
  <c r="K8" i="7"/>
  <c r="L8" i="7"/>
  <c r="M8" i="7"/>
  <c r="N8" i="7"/>
  <c r="N12" i="7" s="1"/>
  <c r="O8" i="7"/>
  <c r="P8" i="7"/>
  <c r="B8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B4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B10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B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B7" i="5"/>
  <c r="J18" i="7"/>
  <c r="I18" i="7"/>
  <c r="H18" i="7"/>
  <c r="G18" i="7"/>
  <c r="C18" i="7"/>
  <c r="K12" i="7" l="1"/>
  <c r="J12" i="7"/>
  <c r="O12" i="7"/>
  <c r="C12" i="7"/>
  <c r="M12" i="7"/>
  <c r="L12" i="7"/>
  <c r="F12" i="7"/>
  <c r="E12" i="7"/>
  <c r="P12" i="7"/>
  <c r="D12" i="7"/>
  <c r="B12" i="7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P8" i="5" l="1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</calcChain>
</file>

<file path=xl/sharedStrings.xml><?xml version="1.0" encoding="utf-8"?>
<sst xmlns="http://schemas.openxmlformats.org/spreadsheetml/2006/main" count="727" uniqueCount="188">
  <si>
    <t xml:space="preserve"> </t>
  </si>
  <si>
    <t xml:space="preserve"> ( 1) System Summary</t>
  </si>
  <si>
    <t xml:space="preserve"> Tot-2022 </t>
  </si>
  <si>
    <t xml:space="preserve"> Tot-2023 </t>
  </si>
  <si>
    <t xml:space="preserve">  Thermal Generation (MWH)       </t>
  </si>
  <si>
    <t xml:space="preserve">  Energy Purchased (MWH)         </t>
  </si>
  <si>
    <t xml:space="preserve">  Shortfall Energy (MWH)         </t>
  </si>
  <si>
    <t xml:space="preserve">  System Native Energy (MWH)     </t>
  </si>
  <si>
    <t xml:space="preserve">  System Native Peak Demand (MW) </t>
  </si>
  <si>
    <t xml:space="preserve">  Energy Sold (MWH)              </t>
  </si>
  <si>
    <t xml:space="preserve">  Dump Energy (MWH)              </t>
  </si>
  <si>
    <t xml:space="preserve">  Thermal Variable Cost ($)      </t>
  </si>
  <si>
    <t xml:space="preserve">  Thermal Total Cost ($)         </t>
  </si>
  <si>
    <t xml:space="preserve">  Cost of Purchases ($)          </t>
  </si>
  <si>
    <t xml:space="preserve">  Revenue from Sales ($)         </t>
  </si>
  <si>
    <t xml:space="preserve">  Shortfall Energy Cost ($)      </t>
  </si>
  <si>
    <t xml:space="preserve">  Spin Violation Cost ($)        </t>
  </si>
  <si>
    <t xml:space="preserve">  Spin Purchase Cost ($)         </t>
  </si>
  <si>
    <t xml:space="preserve">  Revenue from Sale of Spin ($)  </t>
  </si>
  <si>
    <t xml:space="preserve">  Net System &amp; Emission Costs($) </t>
  </si>
  <si>
    <t xml:space="preserve">  Net System Costs ($)           </t>
  </si>
  <si>
    <t xml:space="preserve">  Net System $/MWH (w/o Trans.)  </t>
  </si>
  <si>
    <t xml:space="preserve">  Net System $/MWH (with Trans.) </t>
  </si>
  <si>
    <t xml:space="preserve"> ( 2) Thermal Unit Generation (MWH)</t>
  </si>
  <si>
    <t xml:space="preserve">  Cooper 1                       </t>
  </si>
  <si>
    <t xml:space="preserve">  Cooper 2                       </t>
  </si>
  <si>
    <t xml:space="preserve">  Spurlock 1                     </t>
  </si>
  <si>
    <t xml:space="preserve">  Spurlock 2                     </t>
  </si>
  <si>
    <t xml:space="preserve">  Spurlock 4                     </t>
  </si>
  <si>
    <t xml:space="preserve">  Landfill Gas                   </t>
  </si>
  <si>
    <t xml:space="preserve">  SM ABB 1                       </t>
  </si>
  <si>
    <t xml:space="preserve">  SM ABB 2                       </t>
  </si>
  <si>
    <t xml:space="preserve">  SM ABB 3                       </t>
  </si>
  <si>
    <t xml:space="preserve">  SM GE 4                        </t>
  </si>
  <si>
    <t xml:space="preserve">  SM GE 5                        </t>
  </si>
  <si>
    <t xml:space="preserve">  SM GE 6                        </t>
  </si>
  <si>
    <t xml:space="preserve">  SM GE 7                        </t>
  </si>
  <si>
    <t xml:space="preserve">  SM LMS CT 9                    </t>
  </si>
  <si>
    <t xml:space="preserve">  Total </t>
  </si>
  <si>
    <t xml:space="preserve"> ( 3) Thermal Unit Fuel Use (MBTU)</t>
  </si>
  <si>
    <t xml:space="preserve"> ( 4) Thermal Unit Average Heatrate (MBTU/MWH)</t>
  </si>
  <si>
    <t xml:space="preserve"> ( 5) Thermal Unit Total Cost ($)</t>
  </si>
  <si>
    <t xml:space="preserve"> ( 6) Thermal Unit Fuel Cost ($)</t>
  </si>
  <si>
    <t xml:space="preserve"> ( 8) Thermal Unit Variable O&amp;M Cost ($)</t>
  </si>
  <si>
    <t xml:space="preserve"> (12) Thermal Unit Unplanned FOR</t>
  </si>
  <si>
    <t xml:space="preserve"> (18) Thermal Unit Maintenance Hours (Hrs)</t>
  </si>
  <si>
    <t xml:space="preserve"> (72) Thermal Unit Capacity Factor</t>
  </si>
  <si>
    <t xml:space="preserve">  Thermal Fixed+Capital Cost ($) </t>
  </si>
  <si>
    <t xml:space="preserve">       (Primary)       </t>
  </si>
  <si>
    <t xml:space="preserve">       (Secondary)     </t>
  </si>
  <si>
    <t xml:space="preserve">       (Startup)       </t>
  </si>
  <si>
    <t xml:space="preserve">       (Topping)       </t>
  </si>
  <si>
    <t xml:space="preserve"> Iterations:  500</t>
  </si>
  <si>
    <t xml:space="preserve"> Tot-2024 </t>
  </si>
  <si>
    <t xml:space="preserve"> Tot-2025 </t>
  </si>
  <si>
    <t xml:space="preserve"> Tot-2026 </t>
  </si>
  <si>
    <t xml:space="preserve">  Total Net DLC Load (MWH)       </t>
  </si>
  <si>
    <t xml:space="preserve">  DLC Fixed Cost ($)             </t>
  </si>
  <si>
    <t xml:space="preserve">  SM LMS CT 10                   </t>
  </si>
  <si>
    <t xml:space="preserve"> Tot-2027 </t>
  </si>
  <si>
    <t xml:space="preserve"> Tot-2028 </t>
  </si>
  <si>
    <t xml:space="preserve"> Tot-2029 </t>
  </si>
  <si>
    <t xml:space="preserve">  &lt;&lt;BLANK 1&gt;&gt;                    </t>
  </si>
  <si>
    <t xml:space="preserve"> Run Seed:   5</t>
  </si>
  <si>
    <t xml:space="preserve"> Tot-2030 </t>
  </si>
  <si>
    <t xml:space="preserve"> Tot-2031 </t>
  </si>
  <si>
    <t xml:space="preserve"> Tot-2032 </t>
  </si>
  <si>
    <t xml:space="preserve"> Tot-2033 </t>
  </si>
  <si>
    <t xml:space="preserve"> Tot-2034 </t>
  </si>
  <si>
    <t xml:space="preserve"> Tot-2035 </t>
  </si>
  <si>
    <t xml:space="preserve"> Tot-2036 </t>
  </si>
  <si>
    <t xml:space="preserve">    Total </t>
  </si>
  <si>
    <t xml:space="preserve">  BG 1                           </t>
  </si>
  <si>
    <t xml:space="preserve">  BG 2                           </t>
  </si>
  <si>
    <t xml:space="preserve">  BG 3                           </t>
  </si>
  <si>
    <t xml:space="preserve"> Run time: 12:16:01</t>
  </si>
  <si>
    <t xml:space="preserve"> Run date: 12-JAN-22</t>
  </si>
  <si>
    <t xml:space="preserve"> Version: 27.00.ab 64-Bit</t>
  </si>
  <si>
    <t xml:space="preserve"> Base Case</t>
  </si>
  <si>
    <t xml:space="preserve"> STANDARD RUN - UI TEST RUN</t>
  </si>
  <si>
    <t xml:space="preserve"> LFG serving load</t>
  </si>
  <si>
    <t xml:space="preserve"> NO VOM - COAL/GAS</t>
  </si>
  <si>
    <t xml:space="preserve"> V27 - AUGUST 2021</t>
  </si>
  <si>
    <t>(1) Run File = C:\IRP2022\V27.b_r</t>
  </si>
  <si>
    <t>(2) Schedule File = C:\IRP2022\V27.b_s</t>
  </si>
  <si>
    <t>(3) Fuel File = C:\IRP2022\V27.b_f</t>
  </si>
  <si>
    <t>(4) Unit File = C:\IRP2022\V27.b_u</t>
  </si>
  <si>
    <t>(5) Output File = C:\IRP2022\Output\BASE-FRAN.o_g</t>
  </si>
  <si>
    <t>(6) Tracking File = C:\IRP2022\V27-FRAN.b_t</t>
  </si>
  <si>
    <t>(7) Market File = C:\IRP2022\V27.b_m</t>
  </si>
  <si>
    <t>(8) Outage File = C:\IRP2022\V27.b_o</t>
  </si>
  <si>
    <t>(9) Hydro File = C:\IRP2022\V27.b_h</t>
  </si>
  <si>
    <t>(10) Emission File = C:\IRP2022\V27.b_e</t>
  </si>
  <si>
    <t>***Case Manager File = C:\IRP2022\tracker-fran.crd</t>
  </si>
  <si>
    <t xml:space="preserve">  Hydro/Battery Discharge  (MWH) </t>
  </si>
  <si>
    <t xml:space="preserve">  Wind/Solar Generation (MWH)    </t>
  </si>
  <si>
    <t xml:space="preserve">  Hydro/Battery Charge (MWH)     </t>
  </si>
  <si>
    <t xml:space="preserve">  Hydro/Battery Fixed Cost ($)   </t>
  </si>
  <si>
    <t xml:space="preserve">  Hydro/Battery Variable Cost ($ </t>
  </si>
  <si>
    <t xml:space="preserve">  Hydro/Battery Total Cost ($)   </t>
  </si>
  <si>
    <t xml:space="preserve">  Wind/Solar Total Costs ($)     </t>
  </si>
  <si>
    <t xml:space="preserve">  Supplemental Dump Value ($)    </t>
  </si>
  <si>
    <t xml:space="preserve">  Spurlock 3                     </t>
  </si>
  <si>
    <t xml:space="preserve">  LFGTE - GLASGOW                </t>
  </si>
  <si>
    <t xml:space="preserve">  R0-7F                          </t>
  </si>
  <si>
    <t xml:space="preserve">Power Transactions </t>
  </si>
  <si>
    <t>(GWH)</t>
  </si>
  <si>
    <t>Power Purchases</t>
  </si>
  <si>
    <t>Market Purchase</t>
  </si>
  <si>
    <t>SEPA</t>
  </si>
  <si>
    <t>Total Purchases</t>
  </si>
  <si>
    <t>Market Power Sales</t>
  </si>
  <si>
    <t>Table 8-8</t>
  </si>
  <si>
    <t xml:space="preserve">Non-Utility Generation </t>
  </si>
  <si>
    <t>Non-Utility Generation</t>
  </si>
  <si>
    <t>Renewables*</t>
  </si>
  <si>
    <t>*  Generation from solar and landfill-gas-to-energy projects are included in the response to 8.(3)(b) and 8.(4)(c).</t>
  </si>
  <si>
    <t>Table 8-9</t>
  </si>
  <si>
    <t>Fuel Input (1,000s MBTU)</t>
  </si>
  <si>
    <t>Coal</t>
  </si>
  <si>
    <t>Natural Gas</t>
  </si>
  <si>
    <t>Total</t>
  </si>
  <si>
    <t>Fuel Input (Physical Units)</t>
  </si>
  <si>
    <t>Coal (1,000s Tons)</t>
  </si>
  <si>
    <t>Natural Gas (1,000s mcf)</t>
  </si>
  <si>
    <t>Table 8-11</t>
  </si>
  <si>
    <t>Forecast Energy</t>
  </si>
  <si>
    <t>Requirements (GWh)</t>
  </si>
  <si>
    <t>(as modeled)</t>
  </si>
  <si>
    <t>Generation (GWH)</t>
  </si>
  <si>
    <t>Landfill Gas</t>
  </si>
  <si>
    <t>Solar</t>
  </si>
  <si>
    <t>Purchases (GWH)</t>
  </si>
  <si>
    <t>Firm Purchases-SEPA</t>
  </si>
  <si>
    <t>Firm Purchases-Other Utilities</t>
  </si>
  <si>
    <t>Firm Purchases-Non-Utilities</t>
  </si>
  <si>
    <t>Table 8-10</t>
  </si>
  <si>
    <t xml:space="preserve"> (23) Contract Fuel Use</t>
  </si>
  <si>
    <t xml:space="preserve">  Cooper 1    (Tons  )           </t>
  </si>
  <si>
    <t xml:space="preserve">  Cooper 2    (Tons  )           </t>
  </si>
  <si>
    <t xml:space="preserve">  Spurlock 1  (Tons  )           </t>
  </si>
  <si>
    <t xml:space="preserve">  Spurlock 2  (Tons  )           </t>
  </si>
  <si>
    <t xml:space="preserve">  Spur 3 CFB  (Tons  )           </t>
  </si>
  <si>
    <t xml:space="preserve">  Spur 4 CFB  (Tons  )           </t>
  </si>
  <si>
    <t xml:space="preserve">  Landfill Gas(mcf   )           </t>
  </si>
  <si>
    <t xml:space="preserve">  SM1         (mcf   )           </t>
  </si>
  <si>
    <t xml:space="preserve">  SM2         (mcf   )           </t>
  </si>
  <si>
    <t xml:space="preserve">  SM3         (mcf   )           </t>
  </si>
  <si>
    <t xml:space="preserve">  SM4         (mcf   )           </t>
  </si>
  <si>
    <t xml:space="preserve">  SM5         (mcf   )           </t>
  </si>
  <si>
    <t xml:space="preserve">  SM6         (mcf   )           </t>
  </si>
  <si>
    <t xml:space="preserve">  SM7         (mcf   )           </t>
  </si>
  <si>
    <t xml:space="preserve">  SM9         (mcf   )           </t>
  </si>
  <si>
    <t xml:space="preserve">  SM10        (mcf   )           </t>
  </si>
  <si>
    <t xml:space="preserve">  BG1         (mcf   )           </t>
  </si>
  <si>
    <t xml:space="preserve">  BG2         (mcf   )           </t>
  </si>
  <si>
    <t xml:space="preserve">  BG3         (mcf   )           </t>
  </si>
  <si>
    <t xml:space="preserve">  C1-OIL      (Gal   )           </t>
  </si>
  <si>
    <t xml:space="preserve">  C2-OIL      (Gal   )           </t>
  </si>
  <si>
    <t xml:space="preserve">  SP1-OIL     (Gal   )           </t>
  </si>
  <si>
    <t xml:space="preserve">  SP2-OIL     (Gal   )           </t>
  </si>
  <si>
    <t xml:space="preserve">  SP3-OIL     (Gal   )           </t>
  </si>
  <si>
    <t xml:space="preserve">  SP4-OIL     (Gal   )           </t>
  </si>
  <si>
    <t xml:space="preserve">  R0-7F       (mcf   )           </t>
  </si>
  <si>
    <t xml:space="preserve"> (21) Transaction Amount (MWH)</t>
  </si>
  <si>
    <t xml:space="preserve">  ISO-LOAD-PURCH                 </t>
  </si>
  <si>
    <t xml:space="preserve">  ISO-DA-SP                      </t>
  </si>
  <si>
    <t xml:space="preserve">  ISO-DA-CO                      </t>
  </si>
  <si>
    <t xml:space="preserve">  ISO-DA-SM                      </t>
  </si>
  <si>
    <t xml:space="preserve">  ISO-DA-SM-LMS                  </t>
  </si>
  <si>
    <t xml:space="preserve">  ISO-RT-SP                      </t>
  </si>
  <si>
    <t xml:space="preserve">  ISO-RT-CO                      </t>
  </si>
  <si>
    <t xml:space="preserve">  ISO-RT-SM                      </t>
  </si>
  <si>
    <t xml:space="preserve">  ISO-RT-SM-LMS                  </t>
  </si>
  <si>
    <t xml:space="preserve">  ISO-DA-BG                      </t>
  </si>
  <si>
    <t xml:space="preserve">  ISO-RT-BG                      </t>
  </si>
  <si>
    <t xml:space="preserve">  Candella-110MW                 </t>
  </si>
  <si>
    <t xml:space="preserve">  Solar PPA 0                    </t>
  </si>
  <si>
    <t xml:space="preserve">  Solar PPA 1                    </t>
  </si>
  <si>
    <t xml:space="preserve">  Solar PPA 2                    </t>
  </si>
  <si>
    <t xml:space="preserve">  Solar PPA 3                    </t>
  </si>
  <si>
    <t xml:space="preserve">  Solar PPA 4                    </t>
  </si>
  <si>
    <t xml:space="preserve">  Solar PPA 5                    </t>
  </si>
  <si>
    <t xml:space="preserve">  Solar PPA 6                    </t>
  </si>
  <si>
    <t xml:space="preserve">  Solar PPA 7                    </t>
  </si>
  <si>
    <t xml:space="preserve">  Solar PPA 8                    </t>
  </si>
  <si>
    <t xml:space="preserve">  Solar PPA 9                    </t>
  </si>
  <si>
    <t xml:space="preserve">  Hedge0-5x16-100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</si>
</sst>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11" x14ac:knownFonts="1">
    <font>
      <sz val="10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1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2" borderId="0" xfId="0" applyFont="1" applyFill="1"/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1" fontId="5" fillId="0" borderId="0" xfId="0" applyNumberFormat="1" applyFont="1" applyAlignment="1"/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0" fontId="10" fillId="0" borderId="0" xfId="0" applyFont="1"/>
    <xf numFmtId="0" fontId="5" fillId="0" borderId="0" xfId="1" applyNumberFormat="1" applyFont="1" applyAlignment="1">
      <alignment horizontal="right"/>
    </xf>
    <xf numFmtId="3" fontId="5" fillId="0" borderId="0" xfId="0" applyNumberFormat="1" applyFont="1"/>
    <xf numFmtId="0" fontId="6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7" fillId="0" borderId="0" xfId="0" applyFont="1" applyAlignment="1">
      <alignment horizontal="center"/>
    </xf>
    <xf numFmtId="166" fontId="5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09"/>
  <sheetViews>
    <sheetView topLeftCell="A31" workbookViewId="0">
      <selection activeCell="B60" sqref="B60"/>
    </sheetView>
  </sheetViews>
  <sheetFormatPr defaultColWidth="9.109375" defaultRowHeight="13.8" x14ac:dyDescent="0.3"/>
  <cols>
    <col min="1" max="1" width="38.33203125" style="1" customWidth="1"/>
    <col min="2" max="16" width="14.109375" style="1" bestFit="1" customWidth="1"/>
    <col min="17" max="17" width="15.109375" style="1" bestFit="1" customWidth="1"/>
    <col min="18" max="16384" width="9.109375" style="1"/>
  </cols>
  <sheetData>
    <row r="1" spans="1:1" customFormat="1" ht="13.2" x14ac:dyDescent="0.25">
      <c r="A1" t="s">
        <v>75</v>
      </c>
    </row>
    <row r="2" spans="1:1" customFormat="1" ht="13.2" x14ac:dyDescent="0.25">
      <c r="A2" t="s">
        <v>76</v>
      </c>
    </row>
    <row r="3" spans="1:1" customFormat="1" ht="13.2" x14ac:dyDescent="0.25">
      <c r="A3" t="s">
        <v>77</v>
      </c>
    </row>
    <row r="4" spans="1:1" customFormat="1" ht="13.2" x14ac:dyDescent="0.25">
      <c r="A4" t="s">
        <v>78</v>
      </c>
    </row>
    <row r="5" spans="1:1" customFormat="1" ht="13.2" x14ac:dyDescent="0.25">
      <c r="A5" t="s">
        <v>52</v>
      </c>
    </row>
    <row r="6" spans="1:1" customFormat="1" ht="13.2" x14ac:dyDescent="0.25">
      <c r="A6" t="s">
        <v>63</v>
      </c>
    </row>
    <row r="7" spans="1:1" customFormat="1" ht="13.2" x14ac:dyDescent="0.25">
      <c r="A7" t="s">
        <v>79</v>
      </c>
    </row>
    <row r="8" spans="1:1" customFormat="1" ht="13.2" x14ac:dyDescent="0.25"/>
    <row r="9" spans="1:1" customFormat="1" ht="13.2" x14ac:dyDescent="0.25">
      <c r="A9" t="s">
        <v>80</v>
      </c>
    </row>
    <row r="10" spans="1:1" customFormat="1" ht="13.2" x14ac:dyDescent="0.25">
      <c r="A10" t="s">
        <v>81</v>
      </c>
    </row>
    <row r="11" spans="1:1" customFormat="1" ht="13.2" x14ac:dyDescent="0.25"/>
    <row r="12" spans="1:1" customFormat="1" ht="13.2" x14ac:dyDescent="0.25">
      <c r="A12" t="s">
        <v>82</v>
      </c>
    </row>
    <row r="13" spans="1:1" customFormat="1" ht="13.2" x14ac:dyDescent="0.25">
      <c r="A13" t="s">
        <v>83</v>
      </c>
    </row>
    <row r="14" spans="1:1" customFormat="1" ht="13.2" x14ac:dyDescent="0.25">
      <c r="A14" t="s">
        <v>84</v>
      </c>
    </row>
    <row r="15" spans="1:1" customFormat="1" ht="13.2" x14ac:dyDescent="0.25">
      <c r="A15" t="s">
        <v>85</v>
      </c>
    </row>
    <row r="16" spans="1:1" customFormat="1" ht="13.2" x14ac:dyDescent="0.25">
      <c r="A16" t="s">
        <v>86</v>
      </c>
    </row>
    <row r="17" spans="1:17" customFormat="1" ht="13.2" x14ac:dyDescent="0.25">
      <c r="A17" t="s">
        <v>87</v>
      </c>
    </row>
    <row r="18" spans="1:17" customFormat="1" ht="13.2" x14ac:dyDescent="0.25">
      <c r="A18" t="s">
        <v>88</v>
      </c>
    </row>
    <row r="19" spans="1:17" customFormat="1" ht="13.2" x14ac:dyDescent="0.25">
      <c r="A19" t="s">
        <v>89</v>
      </c>
    </row>
    <row r="20" spans="1:17" customFormat="1" ht="13.2" x14ac:dyDescent="0.25">
      <c r="A20" t="s">
        <v>90</v>
      </c>
    </row>
    <row r="21" spans="1:17" customFormat="1" ht="13.2" x14ac:dyDescent="0.25">
      <c r="A21" t="s">
        <v>91</v>
      </c>
    </row>
    <row r="22" spans="1:17" customFormat="1" ht="13.2" x14ac:dyDescent="0.25">
      <c r="A22" t="s">
        <v>92</v>
      </c>
    </row>
    <row r="23" spans="1:17" customFormat="1" ht="13.2" x14ac:dyDescent="0.25">
      <c r="A23" t="s">
        <v>93</v>
      </c>
    </row>
    <row r="24" spans="1:17" customFormat="1" ht="13.2" x14ac:dyDescent="0.25">
      <c r="B24" s="23"/>
    </row>
    <row r="25" spans="1:17" customFormat="1" ht="13.2" x14ac:dyDescent="0.25">
      <c r="B25" s="24"/>
    </row>
    <row r="26" spans="1:17" customFormat="1" ht="13.2" x14ac:dyDescent="0.25">
      <c r="A26" t="s">
        <v>1</v>
      </c>
    </row>
    <row r="27" spans="1:17" customFormat="1" ht="13.2" x14ac:dyDescent="0.25">
      <c r="A27" t="s">
        <v>0</v>
      </c>
      <c r="B27" t="s">
        <v>2</v>
      </c>
      <c r="C27" t="s">
        <v>3</v>
      </c>
      <c r="D27" t="s">
        <v>53</v>
      </c>
      <c r="E27" t="s">
        <v>54</v>
      </c>
      <c r="F27" t="s">
        <v>55</v>
      </c>
      <c r="G27" t="s">
        <v>59</v>
      </c>
      <c r="H27" t="s">
        <v>60</v>
      </c>
      <c r="I27" t="s">
        <v>61</v>
      </c>
      <c r="J27" t="s">
        <v>64</v>
      </c>
      <c r="K27" t="s">
        <v>65</v>
      </c>
      <c r="L27" t="s">
        <v>66</v>
      </c>
      <c r="M27" t="s">
        <v>67</v>
      </c>
      <c r="N27" t="s">
        <v>68</v>
      </c>
      <c r="O27" t="s">
        <v>69</v>
      </c>
      <c r="P27" t="s">
        <v>70</v>
      </c>
      <c r="Q27" t="s">
        <v>71</v>
      </c>
    </row>
    <row r="28" spans="1:17" customFormat="1" ht="13.2" x14ac:dyDescent="0.25">
      <c r="A28" t="s">
        <v>4</v>
      </c>
      <c r="B28" s="23">
        <v>13152313</v>
      </c>
      <c r="C28" s="23">
        <v>11416560</v>
      </c>
      <c r="D28" s="23">
        <v>11350130</v>
      </c>
      <c r="E28" s="23">
        <v>10260967</v>
      </c>
      <c r="F28" s="23">
        <v>10350239</v>
      </c>
      <c r="G28" s="23">
        <v>9631412</v>
      </c>
      <c r="H28" s="23">
        <v>9517878</v>
      </c>
      <c r="I28" s="23">
        <v>9519901</v>
      </c>
      <c r="J28" s="23">
        <v>9746178</v>
      </c>
      <c r="K28" s="23">
        <v>9464662</v>
      </c>
      <c r="L28" s="23">
        <v>9347486</v>
      </c>
      <c r="M28" s="23">
        <v>8847070</v>
      </c>
      <c r="N28" s="23">
        <v>8278473.5</v>
      </c>
      <c r="O28" s="23">
        <v>8280410.5</v>
      </c>
      <c r="P28" s="23">
        <v>8292290.5</v>
      </c>
      <c r="Q28" s="23">
        <v>147455952</v>
      </c>
    </row>
    <row r="29" spans="1:17" customFormat="1" ht="13.2" x14ac:dyDescent="0.25">
      <c r="A29" t="s">
        <v>94</v>
      </c>
      <c r="B29" s="23">
        <v>256915.04689999999</v>
      </c>
      <c r="C29" s="23">
        <v>256914.9375</v>
      </c>
      <c r="D29" s="23">
        <v>258447.64060000001</v>
      </c>
      <c r="E29" s="23">
        <v>260175.0313</v>
      </c>
      <c r="F29" s="23">
        <v>256967.8438</v>
      </c>
      <c r="G29" s="23">
        <v>257470.875</v>
      </c>
      <c r="H29" s="23">
        <v>257185.64060000001</v>
      </c>
      <c r="I29" s="23">
        <v>256488.32810000001</v>
      </c>
      <c r="J29" s="23">
        <v>258859.45310000001</v>
      </c>
      <c r="K29" s="23">
        <v>260210.3125</v>
      </c>
      <c r="L29" s="23">
        <v>257812.4375</v>
      </c>
      <c r="M29" s="23">
        <v>256914.8438</v>
      </c>
      <c r="N29" s="23">
        <v>256914.92189999999</v>
      </c>
      <c r="O29" s="23">
        <v>256470.60939999999</v>
      </c>
      <c r="P29" s="23">
        <v>261812.20310000001</v>
      </c>
      <c r="Q29" s="23">
        <v>3869560</v>
      </c>
    </row>
    <row r="30" spans="1:17" customFormat="1" ht="13.2" x14ac:dyDescent="0.25">
      <c r="A30" t="s">
        <v>95</v>
      </c>
      <c r="B30" s="23">
        <v>13848.4521</v>
      </c>
      <c r="C30" s="23">
        <v>13704.575199999999</v>
      </c>
      <c r="D30" s="23">
        <v>13756.104499999999</v>
      </c>
      <c r="E30" s="23">
        <v>13704.575199999999</v>
      </c>
      <c r="F30" s="23">
        <v>13559.713900000001</v>
      </c>
      <c r="G30" s="23">
        <v>13559.713900000001</v>
      </c>
      <c r="H30" s="23">
        <v>13610.7158</v>
      </c>
      <c r="I30" s="23">
        <v>13409.987300000001</v>
      </c>
      <c r="J30" s="23">
        <v>13409.987300000001</v>
      </c>
      <c r="K30" s="23">
        <v>13409.987300000001</v>
      </c>
      <c r="L30" s="23">
        <v>13315.2402</v>
      </c>
      <c r="M30" s="23">
        <v>13265.293900000001</v>
      </c>
      <c r="N30" s="23">
        <v>13265.293900000001</v>
      </c>
      <c r="O30" s="23">
        <v>13121.6338</v>
      </c>
      <c r="P30" s="23">
        <v>13171.0635</v>
      </c>
      <c r="Q30" s="23">
        <v>202112.42189999999</v>
      </c>
    </row>
    <row r="31" spans="1:17" customFormat="1" ht="13.2" x14ac:dyDescent="0.25">
      <c r="A31" t="s">
        <v>56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</row>
    <row r="32" spans="1:17" customFormat="1" ht="13.2" x14ac:dyDescent="0.25">
      <c r="A32" t="s">
        <v>5</v>
      </c>
      <c r="B32" s="23">
        <v>14318207</v>
      </c>
      <c r="C32" s="23">
        <v>15208407</v>
      </c>
      <c r="D32" s="23">
        <v>15656716</v>
      </c>
      <c r="E32" s="23">
        <v>15966492</v>
      </c>
      <c r="F32" s="23">
        <v>16282545</v>
      </c>
      <c r="G32" s="23">
        <v>16818178</v>
      </c>
      <c r="H32" s="23">
        <v>17177008</v>
      </c>
      <c r="I32" s="23">
        <v>17276800</v>
      </c>
      <c r="J32" s="23">
        <v>17369850</v>
      </c>
      <c r="K32" s="23">
        <v>17694728</v>
      </c>
      <c r="L32" s="23">
        <v>18294084</v>
      </c>
      <c r="M32" s="23">
        <v>18621112</v>
      </c>
      <c r="N32" s="23">
        <v>18770258</v>
      </c>
      <c r="O32" s="23">
        <v>18923830</v>
      </c>
      <c r="P32" s="23">
        <v>19105288</v>
      </c>
      <c r="Q32" s="23">
        <v>257483472</v>
      </c>
    </row>
    <row r="33" spans="1:17" customFormat="1" ht="13.2" x14ac:dyDescent="0.25">
      <c r="A33" t="s">
        <v>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</row>
    <row r="34" spans="1:17" customFormat="1" ht="13.2" x14ac:dyDescent="0.25">
      <c r="A34" t="s">
        <v>7</v>
      </c>
      <c r="B34" s="23">
        <v>14421063</v>
      </c>
      <c r="C34" s="23">
        <v>15192822</v>
      </c>
      <c r="D34" s="23">
        <v>15306028</v>
      </c>
      <c r="E34" s="23">
        <v>15397250</v>
      </c>
      <c r="F34" s="23">
        <v>15498283</v>
      </c>
      <c r="G34" s="23">
        <v>15600628</v>
      </c>
      <c r="H34" s="23">
        <v>15741451</v>
      </c>
      <c r="I34" s="23">
        <v>15840917</v>
      </c>
      <c r="J34" s="23">
        <v>15933838</v>
      </c>
      <c r="K34" s="23">
        <v>16043634</v>
      </c>
      <c r="L34" s="23">
        <v>16209632</v>
      </c>
      <c r="M34" s="23">
        <v>16318514</v>
      </c>
      <c r="N34" s="23">
        <v>16467774</v>
      </c>
      <c r="O34" s="23">
        <v>16621112</v>
      </c>
      <c r="P34" s="23">
        <v>16802280</v>
      </c>
      <c r="Q34" s="23">
        <v>237395280</v>
      </c>
    </row>
    <row r="35" spans="1:17" customFormat="1" ht="13.2" x14ac:dyDescent="0.25">
      <c r="A35" t="s">
        <v>8</v>
      </c>
      <c r="B35" s="23">
        <v>3314.9919</v>
      </c>
      <c r="C35" s="23">
        <v>3359.6273999999999</v>
      </c>
      <c r="D35" s="23">
        <v>3376.1174000000001</v>
      </c>
      <c r="E35" s="23">
        <v>3380.252</v>
      </c>
      <c r="F35" s="23">
        <v>3394.5938000000001</v>
      </c>
      <c r="G35" s="23">
        <v>3409.9059999999999</v>
      </c>
      <c r="H35" s="23">
        <v>3436.6538</v>
      </c>
      <c r="I35" s="23">
        <v>3446.5873999999999</v>
      </c>
      <c r="J35" s="23">
        <v>3456.3751999999999</v>
      </c>
      <c r="K35" s="23">
        <v>3464.3442</v>
      </c>
      <c r="L35" s="23">
        <v>3495.2874000000002</v>
      </c>
      <c r="M35" s="23">
        <v>3496.4906999999998</v>
      </c>
      <c r="N35" s="23">
        <v>3516.2498000000001</v>
      </c>
      <c r="O35" s="23">
        <v>3535.4704999999999</v>
      </c>
      <c r="P35" s="23">
        <v>3542.8449999999998</v>
      </c>
      <c r="Q35" s="23">
        <v>3542.8449999999998</v>
      </c>
    </row>
    <row r="36" spans="1:17" customFormat="1" ht="13.2" x14ac:dyDescent="0.25">
      <c r="A36" t="s">
        <v>9</v>
      </c>
      <c r="B36" s="23">
        <v>13320204</v>
      </c>
      <c r="C36" s="23">
        <v>11702746</v>
      </c>
      <c r="D36" s="23">
        <v>11973018</v>
      </c>
      <c r="E36" s="23">
        <v>11104075</v>
      </c>
      <c r="F36" s="23">
        <v>11405018</v>
      </c>
      <c r="G36" s="23">
        <v>11120000</v>
      </c>
      <c r="H36" s="23">
        <v>11224243</v>
      </c>
      <c r="I36" s="23">
        <v>11225664</v>
      </c>
      <c r="J36" s="23">
        <v>11454446</v>
      </c>
      <c r="K36" s="23">
        <v>11389372</v>
      </c>
      <c r="L36" s="23">
        <v>11703071</v>
      </c>
      <c r="M36" s="23">
        <v>11419842</v>
      </c>
      <c r="N36" s="23">
        <v>10851163</v>
      </c>
      <c r="O36" s="23">
        <v>10852724</v>
      </c>
      <c r="P36" s="23">
        <v>10870294</v>
      </c>
      <c r="Q36" s="23">
        <v>171615904</v>
      </c>
    </row>
    <row r="37" spans="1:17" customFormat="1" ht="13.2" x14ac:dyDescent="0.25">
      <c r="A37" t="s">
        <v>62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customFormat="1" ht="13.2" x14ac:dyDescent="0.25">
      <c r="A38" t="s">
        <v>96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customFormat="1" ht="13.2" x14ac:dyDescent="0.25">
      <c r="A39" t="s">
        <v>10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customFormat="1" ht="13.2" x14ac:dyDescent="0.25">
      <c r="A40" t="s">
        <v>47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customFormat="1" ht="13.2" x14ac:dyDescent="0.25">
      <c r="A41" t="s">
        <v>11</v>
      </c>
      <c r="B41">
        <v>375137984</v>
      </c>
      <c r="C41">
        <v>300456768</v>
      </c>
      <c r="D41">
        <v>302993920</v>
      </c>
      <c r="E41">
        <v>306291104</v>
      </c>
      <c r="F41">
        <v>311886976</v>
      </c>
      <c r="G41">
        <v>297209376</v>
      </c>
      <c r="H41">
        <v>301602688</v>
      </c>
      <c r="I41">
        <v>293923168</v>
      </c>
      <c r="J41">
        <v>306708960</v>
      </c>
      <c r="K41">
        <v>306551008</v>
      </c>
      <c r="L41">
        <v>301473376</v>
      </c>
      <c r="M41">
        <v>294333760</v>
      </c>
      <c r="N41">
        <v>278220064</v>
      </c>
      <c r="O41">
        <v>284615520</v>
      </c>
      <c r="P41">
        <v>292421408</v>
      </c>
      <c r="Q41">
        <v>4553826304</v>
      </c>
    </row>
    <row r="42" spans="1:17" customFormat="1" ht="13.2" x14ac:dyDescent="0.25">
      <c r="A42" t="s">
        <v>12</v>
      </c>
      <c r="B42">
        <v>375137984</v>
      </c>
      <c r="C42">
        <v>300456768</v>
      </c>
      <c r="D42">
        <v>302993920</v>
      </c>
      <c r="E42">
        <v>306291104</v>
      </c>
      <c r="F42">
        <v>311886976</v>
      </c>
      <c r="G42">
        <v>297209376</v>
      </c>
      <c r="H42">
        <v>301602688</v>
      </c>
      <c r="I42">
        <v>293923168</v>
      </c>
      <c r="J42">
        <v>306708960</v>
      </c>
      <c r="K42">
        <v>306551008</v>
      </c>
      <c r="L42">
        <v>301473376</v>
      </c>
      <c r="M42">
        <v>294333760</v>
      </c>
      <c r="N42">
        <v>278220064</v>
      </c>
      <c r="O42">
        <v>284615520</v>
      </c>
      <c r="P42">
        <v>292421408</v>
      </c>
      <c r="Q42">
        <v>4553826304</v>
      </c>
    </row>
    <row r="43" spans="1:17" customFormat="1" ht="13.2" x14ac:dyDescent="0.25">
      <c r="A43" t="s">
        <v>97</v>
      </c>
      <c r="B43">
        <v>3772450.25</v>
      </c>
      <c r="C43">
        <v>3725012.75</v>
      </c>
      <c r="D43">
        <v>3725012.75</v>
      </c>
      <c r="E43">
        <v>3747374</v>
      </c>
      <c r="F43">
        <v>3837340.5</v>
      </c>
      <c r="G43">
        <v>3837340.5</v>
      </c>
      <c r="H43">
        <v>3837340.5</v>
      </c>
      <c r="I43">
        <v>3837340.5</v>
      </c>
      <c r="J43">
        <v>3837340.5</v>
      </c>
      <c r="K43">
        <v>3929424</v>
      </c>
      <c r="L43">
        <v>3929424</v>
      </c>
      <c r="M43">
        <v>3929424</v>
      </c>
      <c r="N43">
        <v>3929424</v>
      </c>
      <c r="O43">
        <v>3929424</v>
      </c>
      <c r="P43">
        <v>4023740</v>
      </c>
      <c r="Q43">
        <v>57827488</v>
      </c>
    </row>
    <row r="44" spans="1:17" customFormat="1" ht="13.2" x14ac:dyDescent="0.25">
      <c r="A44" t="s">
        <v>57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customFormat="1" ht="13.2" x14ac:dyDescent="0.25">
      <c r="A45" t="s">
        <v>98</v>
      </c>
      <c r="B45">
        <v>3328897.75</v>
      </c>
      <c r="C45">
        <v>3297514</v>
      </c>
      <c r="D45">
        <v>3317181.5</v>
      </c>
      <c r="E45">
        <v>3356970.5</v>
      </c>
      <c r="F45">
        <v>3395456.5</v>
      </c>
      <c r="G45">
        <v>3402078.75</v>
      </c>
      <c r="H45">
        <v>3397623.25</v>
      </c>
      <c r="I45">
        <v>3388076.25</v>
      </c>
      <c r="J45">
        <v>3419406</v>
      </c>
      <c r="K45">
        <v>3520488</v>
      </c>
      <c r="L45">
        <v>3488234.25</v>
      </c>
      <c r="M45">
        <v>3475781.25</v>
      </c>
      <c r="N45">
        <v>3475524.5</v>
      </c>
      <c r="O45">
        <v>3469254.5</v>
      </c>
      <c r="P45">
        <v>3627031.25</v>
      </c>
      <c r="Q45">
        <v>51359520</v>
      </c>
    </row>
    <row r="46" spans="1:17" customFormat="1" ht="13.2" x14ac:dyDescent="0.25">
      <c r="A46" t="s">
        <v>99</v>
      </c>
      <c r="B46">
        <v>7101355.5</v>
      </c>
      <c r="C46">
        <v>7022543</v>
      </c>
      <c r="D46">
        <v>7042230</v>
      </c>
      <c r="E46">
        <v>7104349.5</v>
      </c>
      <c r="F46">
        <v>7232793</v>
      </c>
      <c r="G46">
        <v>7239415</v>
      </c>
      <c r="H46">
        <v>7234957.5</v>
      </c>
      <c r="I46">
        <v>7225419</v>
      </c>
      <c r="J46">
        <v>7256748.5</v>
      </c>
      <c r="K46">
        <v>7449908</v>
      </c>
      <c r="L46">
        <v>7417662</v>
      </c>
      <c r="M46">
        <v>7405208</v>
      </c>
      <c r="N46">
        <v>7404944</v>
      </c>
      <c r="O46">
        <v>7398676.5</v>
      </c>
      <c r="P46">
        <v>7650763.5</v>
      </c>
      <c r="Q46">
        <v>109186968</v>
      </c>
    </row>
    <row r="47" spans="1:17" customFormat="1" ht="13.2" x14ac:dyDescent="0.25">
      <c r="A47" t="s">
        <v>100</v>
      </c>
      <c r="B47">
        <v>14090.609399999999</v>
      </c>
      <c r="C47">
        <v>14223.0947</v>
      </c>
      <c r="D47">
        <v>14562.0898</v>
      </c>
      <c r="E47">
        <v>14797.690399999999</v>
      </c>
      <c r="F47">
        <v>14934.131799999999</v>
      </c>
      <c r="G47">
        <v>15232.832</v>
      </c>
      <c r="H47">
        <v>15595.915999999999</v>
      </c>
      <c r="I47">
        <v>15673.1787</v>
      </c>
      <c r="J47">
        <v>15986.606400000001</v>
      </c>
      <c r="K47">
        <v>16306.3662</v>
      </c>
      <c r="L47">
        <v>16514.968799999999</v>
      </c>
      <c r="M47">
        <v>16782.101600000002</v>
      </c>
      <c r="N47">
        <v>17117.775399999999</v>
      </c>
      <c r="O47">
        <v>17271.081999999999</v>
      </c>
      <c r="P47">
        <v>17682.859400000001</v>
      </c>
      <c r="Q47">
        <v>236771.3125</v>
      </c>
    </row>
    <row r="48" spans="1:17" customFormat="1" ht="13.2" x14ac:dyDescent="0.25">
      <c r="A48" t="s">
        <v>13</v>
      </c>
      <c r="B48">
        <v>716530752</v>
      </c>
      <c r="C48">
        <v>607988864</v>
      </c>
      <c r="D48">
        <v>598958784</v>
      </c>
      <c r="E48">
        <v>604230144</v>
      </c>
      <c r="F48">
        <v>605684992</v>
      </c>
      <c r="G48">
        <v>629298752</v>
      </c>
      <c r="H48">
        <v>645552832</v>
      </c>
      <c r="I48">
        <v>664776320</v>
      </c>
      <c r="J48">
        <v>671616256</v>
      </c>
      <c r="K48">
        <v>688051968</v>
      </c>
      <c r="L48">
        <v>704800576</v>
      </c>
      <c r="M48">
        <v>722455104</v>
      </c>
      <c r="N48">
        <v>730719040</v>
      </c>
      <c r="O48">
        <v>769451904</v>
      </c>
      <c r="P48">
        <v>810981120</v>
      </c>
      <c r="Q48">
        <v>10171100160</v>
      </c>
    </row>
    <row r="49" spans="1:17" customFormat="1" ht="13.2" x14ac:dyDescent="0.25">
      <c r="A49" t="s">
        <v>14</v>
      </c>
      <c r="B49">
        <v>704193600</v>
      </c>
      <c r="C49">
        <v>501067776</v>
      </c>
      <c r="D49">
        <v>491509312</v>
      </c>
      <c r="E49">
        <v>455092096</v>
      </c>
      <c r="F49">
        <v>453103520</v>
      </c>
      <c r="G49">
        <v>445364800</v>
      </c>
      <c r="H49">
        <v>452391328</v>
      </c>
      <c r="I49">
        <v>462974368</v>
      </c>
      <c r="J49">
        <v>478245536</v>
      </c>
      <c r="K49">
        <v>480524352</v>
      </c>
      <c r="L49">
        <v>488940576</v>
      </c>
      <c r="M49">
        <v>481719552</v>
      </c>
      <c r="N49">
        <v>458373888</v>
      </c>
      <c r="O49">
        <v>479778560</v>
      </c>
      <c r="P49">
        <v>506079872</v>
      </c>
      <c r="Q49">
        <v>7339358208</v>
      </c>
    </row>
    <row r="50" spans="1:17" customFormat="1" ht="13.2" x14ac:dyDescent="0.25">
      <c r="A50" t="s">
        <v>101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customFormat="1" ht="13.2" x14ac:dyDescent="0.25">
      <c r="A51" t="s">
        <v>15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customFormat="1" ht="13.2" x14ac:dyDescent="0.25">
      <c r="A52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customFormat="1" ht="13.2" x14ac:dyDescent="0.25">
      <c r="A53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customFormat="1" ht="13.2" x14ac:dyDescent="0.25">
      <c r="A54" t="s">
        <v>18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customFormat="1" ht="13.2" x14ac:dyDescent="0.25">
      <c r="A55" t="s">
        <v>19</v>
      </c>
      <c r="B55">
        <v>407337280</v>
      </c>
      <c r="C55">
        <v>425560992</v>
      </c>
      <c r="D55">
        <v>428587200</v>
      </c>
      <c r="E55">
        <v>482739200</v>
      </c>
      <c r="F55">
        <v>492188256</v>
      </c>
      <c r="G55">
        <v>517121792</v>
      </c>
      <c r="H55">
        <v>530424864</v>
      </c>
      <c r="I55">
        <v>540878592</v>
      </c>
      <c r="J55">
        <v>546016320</v>
      </c>
      <c r="K55">
        <v>559123264</v>
      </c>
      <c r="L55">
        <v>570892416</v>
      </c>
      <c r="M55">
        <v>595037568</v>
      </c>
      <c r="N55">
        <v>615755456</v>
      </c>
      <c r="O55">
        <v>647903872</v>
      </c>
      <c r="P55">
        <v>679786816</v>
      </c>
      <c r="Q55">
        <v>8039353856</v>
      </c>
    </row>
    <row r="56" spans="1:17" customFormat="1" ht="13.2" x14ac:dyDescent="0.25">
      <c r="A56" t="s">
        <v>20</v>
      </c>
      <c r="B56">
        <v>394590368</v>
      </c>
      <c r="C56">
        <v>414414560</v>
      </c>
      <c r="D56">
        <v>417500192</v>
      </c>
      <c r="E56">
        <v>462548288</v>
      </c>
      <c r="F56">
        <v>471716032</v>
      </c>
      <c r="G56">
        <v>488397920</v>
      </c>
      <c r="H56">
        <v>502014720</v>
      </c>
      <c r="I56">
        <v>502966208</v>
      </c>
      <c r="J56">
        <v>507352512</v>
      </c>
      <c r="K56">
        <v>521544896</v>
      </c>
      <c r="L56">
        <v>524767360</v>
      </c>
      <c r="M56">
        <v>542491264</v>
      </c>
      <c r="N56">
        <v>557987136</v>
      </c>
      <c r="O56">
        <v>581704832</v>
      </c>
      <c r="P56">
        <v>604991232</v>
      </c>
      <c r="Q56">
        <v>7494989824</v>
      </c>
    </row>
    <row r="57" spans="1:17" customFormat="1" ht="13.2" x14ac:dyDescent="0.25">
      <c r="A57" t="s">
        <v>21</v>
      </c>
      <c r="B57">
        <v>27.258900000000001</v>
      </c>
      <c r="C57">
        <v>27.171299999999999</v>
      </c>
      <c r="D57">
        <v>27.180099999999999</v>
      </c>
      <c r="E57">
        <v>29.9939</v>
      </c>
      <c r="F57">
        <v>30.350200000000001</v>
      </c>
      <c r="G57">
        <v>31.238399999999999</v>
      </c>
      <c r="H57">
        <v>31.822099999999999</v>
      </c>
      <c r="I57">
        <v>31.683700000000002</v>
      </c>
      <c r="J57">
        <v>31.777200000000001</v>
      </c>
      <c r="K57">
        <v>32.448399999999999</v>
      </c>
      <c r="L57">
        <v>32.321199999999997</v>
      </c>
      <c r="M57">
        <v>33.186799999999998</v>
      </c>
      <c r="N57">
        <v>33.810299999999998</v>
      </c>
      <c r="O57">
        <v>34.909100000000002</v>
      </c>
      <c r="P57">
        <v>35.9221</v>
      </c>
      <c r="Q57">
        <v>31.5718</v>
      </c>
    </row>
    <row r="58" spans="1:17" customFormat="1" ht="13.2" x14ac:dyDescent="0.25">
      <c r="A58" t="s">
        <v>22</v>
      </c>
      <c r="B58">
        <v>14.3437</v>
      </c>
      <c r="C58">
        <v>15.508100000000001</v>
      </c>
      <c r="D58">
        <v>15.393700000000001</v>
      </c>
      <c r="E58">
        <v>17.580200000000001</v>
      </c>
      <c r="F58">
        <v>17.5777</v>
      </c>
      <c r="G58">
        <v>18.347799999999999</v>
      </c>
      <c r="H58">
        <v>18.695699999999999</v>
      </c>
      <c r="I58">
        <v>18.648900000000001</v>
      </c>
      <c r="J58">
        <v>18.571899999999999</v>
      </c>
      <c r="K58">
        <v>19.0777</v>
      </c>
      <c r="L58">
        <v>18.889700000000001</v>
      </c>
      <c r="M58">
        <v>19.631499999999999</v>
      </c>
      <c r="N58">
        <v>20.4938</v>
      </c>
      <c r="O58">
        <v>21.232199999999999</v>
      </c>
      <c r="P58">
        <v>21.927099999999999</v>
      </c>
      <c r="Q58">
        <v>18.3247</v>
      </c>
    </row>
    <row r="59" spans="1:17" customFormat="1" ht="13.2" x14ac:dyDescent="0.25"/>
    <row r="60" spans="1:17" customFormat="1" x14ac:dyDescent="0.3">
      <c r="B60" s="1"/>
    </row>
    <row r="61" spans="1:17" customFormat="1" ht="13.2" x14ac:dyDescent="0.25">
      <c r="B61" s="24"/>
      <c r="C61" s="24"/>
      <c r="D61" s="24"/>
    </row>
    <row r="62" spans="1:17" customFormat="1" ht="13.2" x14ac:dyDescent="0.25"/>
    <row r="63" spans="1:17" customFormat="1" ht="13.2" x14ac:dyDescent="0.25"/>
    <row r="64" spans="1:17" customFormat="1" ht="13.2" x14ac:dyDescent="0.25">
      <c r="A64" t="s">
        <v>23</v>
      </c>
    </row>
    <row r="65" spans="1:17" customFormat="1" ht="13.2" x14ac:dyDescent="0.25">
      <c r="A65" t="s">
        <v>0</v>
      </c>
      <c r="B65" t="s">
        <v>2</v>
      </c>
      <c r="C65" t="s">
        <v>3</v>
      </c>
      <c r="D65" t="s">
        <v>53</v>
      </c>
      <c r="E65" t="s">
        <v>54</v>
      </c>
      <c r="F65" t="s">
        <v>55</v>
      </c>
      <c r="G65" t="s">
        <v>59</v>
      </c>
      <c r="H65" t="s">
        <v>60</v>
      </c>
      <c r="I65" t="s">
        <v>61</v>
      </c>
      <c r="J65" t="s">
        <v>64</v>
      </c>
      <c r="K65" t="s">
        <v>65</v>
      </c>
      <c r="L65" t="s">
        <v>66</v>
      </c>
      <c r="M65" t="s">
        <v>67</v>
      </c>
      <c r="N65" t="s">
        <v>68</v>
      </c>
      <c r="O65" t="s">
        <v>69</v>
      </c>
      <c r="P65" t="s">
        <v>70</v>
      </c>
      <c r="Q65" t="s">
        <v>71</v>
      </c>
    </row>
    <row r="66" spans="1:17" customFormat="1" ht="13.2" x14ac:dyDescent="0.25">
      <c r="A66" t="s">
        <v>24</v>
      </c>
      <c r="B66">
        <v>435656.3125</v>
      </c>
      <c r="C66">
        <v>176791.6563</v>
      </c>
      <c r="D66">
        <v>136461.82810000001</v>
      </c>
      <c r="E66">
        <v>79002.140599999999</v>
      </c>
      <c r="F66">
        <v>43470.398399999998</v>
      </c>
      <c r="G66">
        <v>30303.544900000001</v>
      </c>
      <c r="H66">
        <v>22563.0684</v>
      </c>
      <c r="I66">
        <v>20386.964800000002</v>
      </c>
      <c r="J66">
        <v>19694.914100000002</v>
      </c>
      <c r="K66">
        <v>18718.962899999999</v>
      </c>
      <c r="L66">
        <v>11087.043900000001</v>
      </c>
      <c r="M66">
        <v>7789.4116000000004</v>
      </c>
      <c r="N66">
        <v>3898.4088999999999</v>
      </c>
      <c r="O66">
        <v>2639.8208</v>
      </c>
      <c r="P66">
        <v>5144.1309000000001</v>
      </c>
      <c r="Q66">
        <v>1013608.625</v>
      </c>
    </row>
    <row r="67" spans="1:17" customFormat="1" ht="13.2" x14ac:dyDescent="0.25">
      <c r="A67" t="s">
        <v>25</v>
      </c>
      <c r="B67">
        <v>1221438.5</v>
      </c>
      <c r="C67">
        <v>567923</v>
      </c>
      <c r="D67">
        <v>427684.40629999997</v>
      </c>
      <c r="E67">
        <v>266843.71879999997</v>
      </c>
      <c r="F67">
        <v>188259.5938</v>
      </c>
      <c r="G67">
        <v>148836.51560000001</v>
      </c>
      <c r="H67">
        <v>136489.7813</v>
      </c>
      <c r="I67">
        <v>108076.1406</v>
      </c>
      <c r="J67">
        <v>121410.17969999999</v>
      </c>
      <c r="K67">
        <v>116496.3906</v>
      </c>
      <c r="L67">
        <v>65006.3125</v>
      </c>
      <c r="M67">
        <v>48689.707000000002</v>
      </c>
      <c r="N67">
        <v>29844.531299999999</v>
      </c>
      <c r="O67">
        <v>32843.320299999999</v>
      </c>
      <c r="P67">
        <v>21232.0645</v>
      </c>
      <c r="Q67">
        <v>3501074.75</v>
      </c>
    </row>
    <row r="68" spans="1:17" customFormat="1" ht="13.2" x14ac:dyDescent="0.25">
      <c r="A68" t="s">
        <v>26</v>
      </c>
      <c r="B68">
        <v>2185322</v>
      </c>
      <c r="C68">
        <v>1953483</v>
      </c>
      <c r="D68">
        <v>2112355</v>
      </c>
      <c r="E68">
        <v>1915757.5</v>
      </c>
      <c r="F68">
        <v>1998452.625</v>
      </c>
      <c r="G68">
        <v>1888932.125</v>
      </c>
      <c r="H68">
        <v>1603499.625</v>
      </c>
      <c r="I68">
        <v>1759998.5</v>
      </c>
      <c r="J68">
        <v>1752009.625</v>
      </c>
      <c r="K68">
        <v>1578494.5</v>
      </c>
      <c r="L68">
        <v>1430642.875</v>
      </c>
      <c r="M68">
        <v>1188767</v>
      </c>
      <c r="N68">
        <v>946433.875</v>
      </c>
      <c r="O68">
        <v>983748.6875</v>
      </c>
      <c r="P68">
        <v>1009592.1875</v>
      </c>
      <c r="Q68">
        <v>24307490</v>
      </c>
    </row>
    <row r="69" spans="1:17" customFormat="1" ht="13.2" x14ac:dyDescent="0.25">
      <c r="A69" t="s">
        <v>27</v>
      </c>
      <c r="B69">
        <v>3728032</v>
      </c>
      <c r="C69">
        <v>3666058.25</v>
      </c>
      <c r="D69">
        <v>3619367</v>
      </c>
      <c r="E69">
        <v>3418208</v>
      </c>
      <c r="F69">
        <v>3514130.75</v>
      </c>
      <c r="G69">
        <v>3148780.25</v>
      </c>
      <c r="H69">
        <v>3381872.25</v>
      </c>
      <c r="I69">
        <v>3405451.5</v>
      </c>
      <c r="J69">
        <v>3384346.75</v>
      </c>
      <c r="K69">
        <v>3344271</v>
      </c>
      <c r="L69">
        <v>3301140.25</v>
      </c>
      <c r="M69">
        <v>3203567.5</v>
      </c>
      <c r="N69">
        <v>3125379.25</v>
      </c>
      <c r="O69">
        <v>3133078.75</v>
      </c>
      <c r="P69">
        <v>3158738.25</v>
      </c>
      <c r="Q69">
        <v>50532412</v>
      </c>
    </row>
    <row r="70" spans="1:17" customFormat="1" ht="13.2" x14ac:dyDescent="0.25">
      <c r="A70" t="s">
        <v>102</v>
      </c>
      <c r="B70">
        <v>1956587</v>
      </c>
      <c r="C70">
        <v>1938290.375</v>
      </c>
      <c r="D70">
        <v>1926755.875</v>
      </c>
      <c r="E70">
        <v>1696648.5</v>
      </c>
      <c r="F70">
        <v>1830009.5</v>
      </c>
      <c r="G70">
        <v>1788709.75</v>
      </c>
      <c r="H70">
        <v>1779020.875</v>
      </c>
      <c r="I70">
        <v>1786960.375</v>
      </c>
      <c r="J70">
        <v>1770191.75</v>
      </c>
      <c r="K70">
        <v>1753578.125</v>
      </c>
      <c r="L70">
        <v>1739294.875</v>
      </c>
      <c r="M70">
        <v>1699809.875</v>
      </c>
      <c r="N70">
        <v>1667814</v>
      </c>
      <c r="O70">
        <v>1674921.375</v>
      </c>
      <c r="P70">
        <v>1693869</v>
      </c>
      <c r="Q70">
        <v>26702464</v>
      </c>
    </row>
    <row r="71" spans="1:17" customFormat="1" ht="13.2" x14ac:dyDescent="0.25">
      <c r="A71" t="s">
        <v>28</v>
      </c>
      <c r="B71">
        <v>1879585.625</v>
      </c>
      <c r="C71">
        <v>1868775.5</v>
      </c>
      <c r="D71">
        <v>1862001.75</v>
      </c>
      <c r="E71">
        <v>1807019.875</v>
      </c>
      <c r="F71">
        <v>1805738.875</v>
      </c>
      <c r="G71">
        <v>1790068.25</v>
      </c>
      <c r="H71">
        <v>1778210.625</v>
      </c>
      <c r="I71">
        <v>1638544.75</v>
      </c>
      <c r="J71">
        <v>1774876</v>
      </c>
      <c r="K71">
        <v>1763592.875</v>
      </c>
      <c r="L71">
        <v>1755099</v>
      </c>
      <c r="M71">
        <v>1726885.75</v>
      </c>
      <c r="N71">
        <v>1702783.625</v>
      </c>
      <c r="O71">
        <v>1710479.75</v>
      </c>
      <c r="P71">
        <v>1716324.25</v>
      </c>
      <c r="Q71">
        <v>26579992</v>
      </c>
    </row>
    <row r="72" spans="1:17" customFormat="1" ht="13.2" x14ac:dyDescent="0.25">
      <c r="A72" t="s">
        <v>29</v>
      </c>
      <c r="B72">
        <v>87971.914099999995</v>
      </c>
      <c r="C72">
        <v>87872.421900000001</v>
      </c>
      <c r="D72">
        <v>88097.359400000001</v>
      </c>
      <c r="E72">
        <v>87857.1875</v>
      </c>
      <c r="F72">
        <v>87905.664099999995</v>
      </c>
      <c r="G72">
        <v>87891.320300000007</v>
      </c>
      <c r="H72">
        <v>88143.289099999995</v>
      </c>
      <c r="I72">
        <v>87886.695300000007</v>
      </c>
      <c r="J72">
        <v>87853.593800000002</v>
      </c>
      <c r="K72">
        <v>87894.789099999995</v>
      </c>
      <c r="L72">
        <v>88119.218800000002</v>
      </c>
      <c r="M72">
        <v>87877.679699999993</v>
      </c>
      <c r="N72">
        <v>87862.484400000001</v>
      </c>
      <c r="O72">
        <v>87891.210900000005</v>
      </c>
      <c r="P72">
        <v>88114.039099999995</v>
      </c>
      <c r="Q72">
        <v>1319238.875</v>
      </c>
    </row>
    <row r="73" spans="1:17" customFormat="1" ht="13.2" x14ac:dyDescent="0.25">
      <c r="A73" t="s">
        <v>103</v>
      </c>
      <c r="B73">
        <v>7206.2431999999999</v>
      </c>
      <c r="C73">
        <v>7197.5546999999997</v>
      </c>
      <c r="D73">
        <v>7215.7147999999997</v>
      </c>
      <c r="E73">
        <v>7197.9823999999999</v>
      </c>
      <c r="F73">
        <v>7197.5391</v>
      </c>
      <c r="G73">
        <v>7193.0757000000003</v>
      </c>
      <c r="H73">
        <v>7219.1089000000002</v>
      </c>
      <c r="I73">
        <v>7196.4160000000002</v>
      </c>
      <c r="J73">
        <v>7200.6181999999999</v>
      </c>
      <c r="K73">
        <v>7196.9345999999996</v>
      </c>
      <c r="L73">
        <v>7216.7152999999998</v>
      </c>
      <c r="M73">
        <v>7197.1796999999997</v>
      </c>
      <c r="N73">
        <v>7199.6967999999997</v>
      </c>
      <c r="O73">
        <v>7198.4408999999996</v>
      </c>
      <c r="P73">
        <v>7219.0254000000004</v>
      </c>
      <c r="Q73">
        <v>108052.2344</v>
      </c>
    </row>
    <row r="74" spans="1:17" customFormat="1" ht="13.2" x14ac:dyDescent="0.25">
      <c r="A74" t="s">
        <v>30</v>
      </c>
      <c r="B74">
        <v>78645.929699999993</v>
      </c>
      <c r="C74">
        <v>32770.335899999998</v>
      </c>
      <c r="D74">
        <v>44856.601600000002</v>
      </c>
      <c r="E74">
        <v>33379.984400000001</v>
      </c>
      <c r="F74">
        <v>21665.261699999999</v>
      </c>
      <c r="G74">
        <v>15256.801799999999</v>
      </c>
      <c r="H74">
        <v>19418.043000000001</v>
      </c>
      <c r="I74">
        <v>14238.8809</v>
      </c>
      <c r="J74">
        <v>26376.541000000001</v>
      </c>
      <c r="K74">
        <v>22723.541000000001</v>
      </c>
      <c r="L74">
        <v>10685.3613</v>
      </c>
      <c r="M74">
        <v>11086.3223</v>
      </c>
      <c r="N74">
        <v>9526.6005999999998</v>
      </c>
      <c r="O74">
        <v>2346.6801999999998</v>
      </c>
      <c r="P74">
        <v>8089.5405000000001</v>
      </c>
      <c r="Q74">
        <v>351066.375</v>
      </c>
    </row>
    <row r="75" spans="1:17" customFormat="1" ht="13.2" x14ac:dyDescent="0.25">
      <c r="A75" t="s">
        <v>31</v>
      </c>
      <c r="B75">
        <v>41585.675799999997</v>
      </c>
      <c r="C75">
        <v>15051.640600000001</v>
      </c>
      <c r="D75">
        <v>23583.3223</v>
      </c>
      <c r="E75">
        <v>19975.921900000001</v>
      </c>
      <c r="F75">
        <v>8613.3613000000005</v>
      </c>
      <c r="G75">
        <v>4847.3603999999996</v>
      </c>
      <c r="H75">
        <v>8949.9208999999992</v>
      </c>
      <c r="I75">
        <v>2308.6003000000001</v>
      </c>
      <c r="J75">
        <v>8570.8008000000009</v>
      </c>
      <c r="K75">
        <v>8130.5604999999996</v>
      </c>
      <c r="L75">
        <v>4588.6405999999997</v>
      </c>
      <c r="M75">
        <v>4180.1201000000001</v>
      </c>
      <c r="N75">
        <v>2275.2802999999999</v>
      </c>
      <c r="O75">
        <v>0</v>
      </c>
      <c r="P75">
        <v>3756.4004</v>
      </c>
      <c r="Q75">
        <v>156417.60939999999</v>
      </c>
    </row>
    <row r="76" spans="1:17" customFormat="1" ht="13.2" x14ac:dyDescent="0.25">
      <c r="A76" t="s">
        <v>32</v>
      </c>
      <c r="B76">
        <v>33536.800799999997</v>
      </c>
      <c r="C76">
        <v>12372.54</v>
      </c>
      <c r="D76">
        <v>14993.218800000001</v>
      </c>
      <c r="E76">
        <v>14948.04</v>
      </c>
      <c r="F76">
        <v>6042.8397999999997</v>
      </c>
      <c r="G76">
        <v>4664.5200000000004</v>
      </c>
      <c r="H76">
        <v>4464.8798999999999</v>
      </c>
      <c r="I76">
        <v>0</v>
      </c>
      <c r="J76">
        <v>6070.96</v>
      </c>
      <c r="K76">
        <v>5641.2402000000002</v>
      </c>
      <c r="L76">
        <v>4445.8397999999997</v>
      </c>
      <c r="M76">
        <v>3994.2</v>
      </c>
      <c r="N76">
        <v>0</v>
      </c>
      <c r="O76">
        <v>0</v>
      </c>
      <c r="P76">
        <v>3608.2</v>
      </c>
      <c r="Q76">
        <v>114783.27340000001</v>
      </c>
    </row>
    <row r="77" spans="1:17" customFormat="1" ht="13.2" x14ac:dyDescent="0.25">
      <c r="A77" t="s">
        <v>33</v>
      </c>
      <c r="B77">
        <v>122966.32030000001</v>
      </c>
      <c r="C77">
        <v>72989.765599999999</v>
      </c>
      <c r="D77">
        <v>81668.789099999995</v>
      </c>
      <c r="E77">
        <v>59248.226600000002</v>
      </c>
      <c r="F77">
        <v>58543.355499999998</v>
      </c>
      <c r="G77">
        <v>50568.308599999997</v>
      </c>
      <c r="H77">
        <v>44032.929700000001</v>
      </c>
      <c r="I77">
        <v>46167.039100000002</v>
      </c>
      <c r="J77">
        <v>48049.128900000003</v>
      </c>
      <c r="K77">
        <v>43974.804700000001</v>
      </c>
      <c r="L77">
        <v>41391.332000000002</v>
      </c>
      <c r="M77">
        <v>35694.515599999999</v>
      </c>
      <c r="N77">
        <v>25873.347699999998</v>
      </c>
      <c r="O77">
        <v>27190.345700000002</v>
      </c>
      <c r="P77">
        <v>20879.9512</v>
      </c>
      <c r="Q77">
        <v>779238.3125</v>
      </c>
    </row>
    <row r="78" spans="1:17" customFormat="1" ht="13.2" x14ac:dyDescent="0.25">
      <c r="A78" t="s">
        <v>34</v>
      </c>
      <c r="B78">
        <v>139287.6563</v>
      </c>
      <c r="C78">
        <v>91317.570300000007</v>
      </c>
      <c r="D78">
        <v>91920.343800000002</v>
      </c>
      <c r="E78">
        <v>76758.476599999995</v>
      </c>
      <c r="F78">
        <v>72315.593800000002</v>
      </c>
      <c r="G78">
        <v>61873.070299999999</v>
      </c>
      <c r="H78">
        <v>49386.164100000002</v>
      </c>
      <c r="I78">
        <v>58144.101600000002</v>
      </c>
      <c r="J78">
        <v>64744.042999999998</v>
      </c>
      <c r="K78">
        <v>63932.640599999999</v>
      </c>
      <c r="L78">
        <v>52925.8125</v>
      </c>
      <c r="M78">
        <v>41895.25</v>
      </c>
      <c r="N78">
        <v>36930.156300000002</v>
      </c>
      <c r="O78">
        <v>32366.785199999998</v>
      </c>
      <c r="P78">
        <v>23462.169900000001</v>
      </c>
      <c r="Q78">
        <v>957259.8125</v>
      </c>
    </row>
    <row r="79" spans="1:17" customFormat="1" ht="13.2" x14ac:dyDescent="0.25">
      <c r="A79" t="s">
        <v>35</v>
      </c>
      <c r="B79">
        <v>125963.1875</v>
      </c>
      <c r="C79">
        <v>75244.476599999995</v>
      </c>
      <c r="D79">
        <v>81174.742199999993</v>
      </c>
      <c r="E79">
        <v>61184.152300000002</v>
      </c>
      <c r="F79">
        <v>61037.363299999997</v>
      </c>
      <c r="G79">
        <v>49791.015599999999</v>
      </c>
      <c r="H79">
        <v>43359.781300000002</v>
      </c>
      <c r="I79">
        <v>46172.4375</v>
      </c>
      <c r="J79">
        <v>50792.449200000003</v>
      </c>
      <c r="K79">
        <v>44644.488299999997</v>
      </c>
      <c r="L79">
        <v>41752.273399999998</v>
      </c>
      <c r="M79">
        <v>36297.613299999997</v>
      </c>
      <c r="N79">
        <v>26695.125</v>
      </c>
      <c r="O79">
        <v>29004.345700000002</v>
      </c>
      <c r="P79">
        <v>20809.900399999999</v>
      </c>
      <c r="Q79">
        <v>793923.375</v>
      </c>
    </row>
    <row r="80" spans="1:17" customFormat="1" ht="13.2" x14ac:dyDescent="0.25">
      <c r="A80" t="s">
        <v>36</v>
      </c>
      <c r="B80">
        <v>122936.9063</v>
      </c>
      <c r="C80">
        <v>75605.351599999995</v>
      </c>
      <c r="D80">
        <v>80973.882800000007</v>
      </c>
      <c r="E80">
        <v>54698.964800000002</v>
      </c>
      <c r="F80">
        <v>53379.445299999999</v>
      </c>
      <c r="G80">
        <v>45469.660199999998</v>
      </c>
      <c r="H80">
        <v>41264.746099999997</v>
      </c>
      <c r="I80">
        <v>45452.652300000002</v>
      </c>
      <c r="J80">
        <v>47541.75</v>
      </c>
      <c r="K80">
        <v>41998.949200000003</v>
      </c>
      <c r="L80">
        <v>38364.308599999997</v>
      </c>
      <c r="M80">
        <v>33972.1875</v>
      </c>
      <c r="N80">
        <v>26482.748</v>
      </c>
      <c r="O80">
        <v>24872.089800000002</v>
      </c>
      <c r="P80">
        <v>20789.458999999999</v>
      </c>
      <c r="Q80">
        <v>753803.0625</v>
      </c>
    </row>
    <row r="81" spans="1:17" customFormat="1" ht="13.2" x14ac:dyDescent="0.25">
      <c r="A81" t="s">
        <v>72</v>
      </c>
      <c r="B81">
        <v>94410.226599999995</v>
      </c>
      <c r="C81">
        <v>87354.921900000001</v>
      </c>
      <c r="D81">
        <v>87715.140599999999</v>
      </c>
      <c r="E81">
        <v>79934.671900000001</v>
      </c>
      <c r="F81">
        <v>65869.070300000007</v>
      </c>
      <c r="G81">
        <v>62327.070299999999</v>
      </c>
      <c r="H81">
        <v>63340.074200000003</v>
      </c>
      <c r="I81">
        <v>61987.160199999998</v>
      </c>
      <c r="J81">
        <v>59120.214800000002</v>
      </c>
      <c r="K81">
        <v>65346.945299999999</v>
      </c>
      <c r="L81">
        <v>40812.453099999999</v>
      </c>
      <c r="M81">
        <v>44725.843800000002</v>
      </c>
      <c r="N81">
        <v>30035.445299999999</v>
      </c>
      <c r="O81">
        <v>24029.9863</v>
      </c>
      <c r="P81">
        <v>28536.728500000001</v>
      </c>
      <c r="Q81">
        <v>895546.0625</v>
      </c>
    </row>
    <row r="82" spans="1:17" customFormat="1" ht="13.2" x14ac:dyDescent="0.25">
      <c r="A82" t="s">
        <v>73</v>
      </c>
      <c r="B82">
        <v>87361.390599999999</v>
      </c>
      <c r="C82">
        <v>76006.164099999995</v>
      </c>
      <c r="D82">
        <v>67707.148400000005</v>
      </c>
      <c r="E82">
        <v>60205.945299999999</v>
      </c>
      <c r="F82">
        <v>44640.464800000002</v>
      </c>
      <c r="G82">
        <v>33482.968800000002</v>
      </c>
      <c r="H82">
        <v>38938.886700000003</v>
      </c>
      <c r="I82">
        <v>31498.804700000001</v>
      </c>
      <c r="J82">
        <v>47662.054700000001</v>
      </c>
      <c r="K82">
        <v>50201.773399999998</v>
      </c>
      <c r="L82">
        <v>18130.054700000001</v>
      </c>
      <c r="M82">
        <v>28979.904299999998</v>
      </c>
      <c r="N82">
        <v>16608.956999999999</v>
      </c>
      <c r="O82">
        <v>7729.4594999999999</v>
      </c>
      <c r="P82">
        <v>19700.353500000001</v>
      </c>
      <c r="Q82">
        <v>628854.375</v>
      </c>
    </row>
    <row r="83" spans="1:17" customFormat="1" ht="13.2" x14ac:dyDescent="0.25">
      <c r="A83" t="s">
        <v>74</v>
      </c>
      <c r="B83">
        <v>94918.515599999999</v>
      </c>
      <c r="C83">
        <v>88820.367199999993</v>
      </c>
      <c r="D83">
        <v>89025.203099999999</v>
      </c>
      <c r="E83">
        <v>83349.429699999993</v>
      </c>
      <c r="F83">
        <v>81890.109400000001</v>
      </c>
      <c r="G83">
        <v>75728.085900000005</v>
      </c>
      <c r="H83">
        <v>68880.953099999999</v>
      </c>
      <c r="I83">
        <v>72523.093800000002</v>
      </c>
      <c r="J83">
        <v>71779.796900000001</v>
      </c>
      <c r="K83">
        <v>66169.867199999993</v>
      </c>
      <c r="L83">
        <v>47490.566400000003</v>
      </c>
      <c r="M83">
        <v>50470.085899999998</v>
      </c>
      <c r="N83">
        <v>36689.398399999998</v>
      </c>
      <c r="O83">
        <v>25333.002</v>
      </c>
      <c r="P83">
        <v>29012.896499999999</v>
      </c>
      <c r="Q83">
        <v>982081.5</v>
      </c>
    </row>
    <row r="84" spans="1:17" customFormat="1" ht="13.2" x14ac:dyDescent="0.25">
      <c r="A84" t="s">
        <v>37</v>
      </c>
      <c r="B84">
        <v>345655.8125</v>
      </c>
      <c r="C84">
        <v>256907.20310000001</v>
      </c>
      <c r="D84">
        <v>248493.875</v>
      </c>
      <c r="E84">
        <v>214700.2188</v>
      </c>
      <c r="F84">
        <v>200085.73439999999</v>
      </c>
      <c r="G84">
        <v>157940.39060000001</v>
      </c>
      <c r="H84">
        <v>165063.6875</v>
      </c>
      <c r="I84">
        <v>163245.57810000001</v>
      </c>
      <c r="J84">
        <v>192134.0938</v>
      </c>
      <c r="K84">
        <v>189552.4063</v>
      </c>
      <c r="L84">
        <v>148907.125</v>
      </c>
      <c r="M84">
        <v>128521.1563</v>
      </c>
      <c r="N84">
        <v>105110.5625</v>
      </c>
      <c r="O84">
        <v>106364.1875</v>
      </c>
      <c r="P84">
        <v>90510.632800000007</v>
      </c>
      <c r="Q84">
        <v>2713193.25</v>
      </c>
    </row>
    <row r="85" spans="1:17" customFormat="1" ht="13.2" x14ac:dyDescent="0.25">
      <c r="A85" t="s">
        <v>58</v>
      </c>
      <c r="B85">
        <v>363241.84379999997</v>
      </c>
      <c r="C85">
        <v>265728.21879999997</v>
      </c>
      <c r="D85">
        <v>258078.70310000001</v>
      </c>
      <c r="E85">
        <v>224050.20310000001</v>
      </c>
      <c r="F85">
        <v>200992.42189999999</v>
      </c>
      <c r="G85">
        <v>178750.9688</v>
      </c>
      <c r="H85">
        <v>173760.17189999999</v>
      </c>
      <c r="I85">
        <v>163661.3125</v>
      </c>
      <c r="J85">
        <v>205754.2188</v>
      </c>
      <c r="K85">
        <v>192102.39060000001</v>
      </c>
      <c r="L85">
        <v>148548.4375</v>
      </c>
      <c r="M85">
        <v>133450.57810000001</v>
      </c>
      <c r="N85">
        <v>111857.1094</v>
      </c>
      <c r="O85">
        <v>110917.0469</v>
      </c>
      <c r="P85">
        <v>95928.898400000005</v>
      </c>
      <c r="Q85">
        <v>2826823.25</v>
      </c>
    </row>
    <row r="86" spans="1:17" customFormat="1" ht="13.2" x14ac:dyDescent="0.25">
      <c r="A86" t="s">
        <v>104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351837</v>
      </c>
      <c r="M86">
        <v>323219.03129999997</v>
      </c>
      <c r="N86">
        <v>279173.1875</v>
      </c>
      <c r="O86">
        <v>257454.04689999999</v>
      </c>
      <c r="P86">
        <v>226972.82810000001</v>
      </c>
      <c r="Q86">
        <v>1438656.25</v>
      </c>
    </row>
    <row r="87" spans="1:17" customFormat="1" ht="13.2" x14ac:dyDescent="0.25">
      <c r="A87" t="s">
        <v>38</v>
      </c>
      <c r="B87">
        <v>13152311</v>
      </c>
      <c r="C87">
        <v>11416560</v>
      </c>
      <c r="D87">
        <v>11350130</v>
      </c>
      <c r="E87">
        <v>10260968</v>
      </c>
      <c r="F87">
        <v>10350238</v>
      </c>
      <c r="G87">
        <v>9631414</v>
      </c>
      <c r="H87">
        <v>9517880</v>
      </c>
      <c r="I87">
        <v>9519901</v>
      </c>
      <c r="J87">
        <v>9746180</v>
      </c>
      <c r="K87">
        <v>9464664</v>
      </c>
      <c r="L87">
        <v>9347485</v>
      </c>
      <c r="M87">
        <v>8847071</v>
      </c>
      <c r="N87">
        <v>8278473</v>
      </c>
      <c r="O87">
        <v>8280409.5</v>
      </c>
      <c r="P87">
        <v>8292291</v>
      </c>
      <c r="Q87">
        <v>147455984</v>
      </c>
    </row>
    <row r="88" spans="1:17" customFormat="1" ht="13.2" x14ac:dyDescent="0.25"/>
    <row r="89" spans="1:17" customFormat="1" ht="13.2" x14ac:dyDescent="0.25">
      <c r="A89" t="s">
        <v>39</v>
      </c>
    </row>
    <row r="90" spans="1:17" customFormat="1" ht="13.2" x14ac:dyDescent="0.25">
      <c r="A90" t="s">
        <v>0</v>
      </c>
      <c r="B90" t="s">
        <v>2</v>
      </c>
      <c r="C90" t="s">
        <v>3</v>
      </c>
      <c r="D90" t="s">
        <v>53</v>
      </c>
      <c r="E90" t="s">
        <v>54</v>
      </c>
      <c r="F90" t="s">
        <v>55</v>
      </c>
      <c r="G90" t="s">
        <v>59</v>
      </c>
      <c r="H90" t="s">
        <v>60</v>
      </c>
      <c r="I90" t="s">
        <v>61</v>
      </c>
      <c r="J90" t="s">
        <v>64</v>
      </c>
      <c r="K90" t="s">
        <v>65</v>
      </c>
      <c r="L90" t="s">
        <v>66</v>
      </c>
      <c r="M90" t="s">
        <v>67</v>
      </c>
      <c r="N90" t="s">
        <v>68</v>
      </c>
      <c r="O90" t="s">
        <v>69</v>
      </c>
      <c r="P90" t="s">
        <v>70</v>
      </c>
      <c r="Q90" t="s">
        <v>71</v>
      </c>
    </row>
    <row r="91" spans="1:17" customFormat="1" ht="13.2" x14ac:dyDescent="0.25">
      <c r="A91" t="s">
        <v>24</v>
      </c>
      <c r="B91">
        <v>4716779.5</v>
      </c>
      <c r="C91">
        <v>1918720</v>
      </c>
      <c r="D91">
        <v>1481873.375</v>
      </c>
      <c r="E91">
        <v>864051.625</v>
      </c>
      <c r="F91">
        <v>477505.78129999997</v>
      </c>
      <c r="G91">
        <v>332769.25</v>
      </c>
      <c r="H91">
        <v>246384.2813</v>
      </c>
      <c r="I91">
        <v>224312.0313</v>
      </c>
      <c r="J91">
        <v>217532.4688</v>
      </c>
      <c r="K91">
        <v>208033.67189999999</v>
      </c>
      <c r="L91">
        <v>122147.6719</v>
      </c>
      <c r="M91">
        <v>85792.046900000001</v>
      </c>
      <c r="N91">
        <v>42944.031300000002</v>
      </c>
      <c r="O91">
        <v>29443.396499999999</v>
      </c>
      <c r="P91">
        <v>58098.972699999998</v>
      </c>
      <c r="Q91">
        <v>11026387</v>
      </c>
    </row>
    <row r="92" spans="1:17" customFormat="1" ht="13.2" x14ac:dyDescent="0.25">
      <c r="A92" t="s">
        <v>48</v>
      </c>
      <c r="B92">
        <v>4566784.5</v>
      </c>
      <c r="C92">
        <v>1860318.375</v>
      </c>
      <c r="D92">
        <v>1434875</v>
      </c>
      <c r="E92">
        <v>833261.0625</v>
      </c>
      <c r="F92">
        <v>460020.625</v>
      </c>
      <c r="G92">
        <v>320015.03129999997</v>
      </c>
      <c r="H92">
        <v>237927.3438</v>
      </c>
      <c r="I92">
        <v>214658.07810000001</v>
      </c>
      <c r="J92">
        <v>206771.64060000001</v>
      </c>
      <c r="K92">
        <v>197019.6875</v>
      </c>
      <c r="L92">
        <v>116676.6406</v>
      </c>
      <c r="M92">
        <v>81775.601599999995</v>
      </c>
      <c r="N92">
        <v>41028.890599999999</v>
      </c>
      <c r="O92">
        <v>27945.1289</v>
      </c>
      <c r="P92">
        <v>54005.218800000002</v>
      </c>
      <c r="Q92">
        <v>10653080</v>
      </c>
    </row>
    <row r="93" spans="1:17" customFormat="1" ht="13.2" x14ac:dyDescent="0.25">
      <c r="A93" t="s">
        <v>49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 customFormat="1" ht="13.2" x14ac:dyDescent="0.25">
      <c r="A94" t="s">
        <v>50</v>
      </c>
      <c r="B94">
        <v>14981.863300000001</v>
      </c>
      <c r="C94">
        <v>8147.4081999999999</v>
      </c>
      <c r="D94">
        <v>6848.6806999999999</v>
      </c>
      <c r="E94">
        <v>7259.1010999999999</v>
      </c>
      <c r="F94">
        <v>4990.6562999999996</v>
      </c>
      <c r="G94">
        <v>3332.6641</v>
      </c>
      <c r="H94">
        <v>1669.1121000000001</v>
      </c>
      <c r="I94">
        <v>2749.9760999999999</v>
      </c>
      <c r="J94">
        <v>3282.6239999999998</v>
      </c>
      <c r="K94">
        <v>3833.0641999999998</v>
      </c>
      <c r="L94">
        <v>1644.6481000000001</v>
      </c>
      <c r="M94">
        <v>1087.5360000000001</v>
      </c>
      <c r="N94">
        <v>547.10400000000004</v>
      </c>
      <c r="O94">
        <v>527.08799999999997</v>
      </c>
      <c r="P94">
        <v>1587.9359999999999</v>
      </c>
      <c r="Q94">
        <v>62489.468800000002</v>
      </c>
    </row>
    <row r="95" spans="1:17" customFormat="1" ht="13.2" x14ac:dyDescent="0.25">
      <c r="A95" t="s">
        <v>51</v>
      </c>
      <c r="B95">
        <v>135013.4688</v>
      </c>
      <c r="C95">
        <v>50253.722699999998</v>
      </c>
      <c r="D95">
        <v>40148.656300000002</v>
      </c>
      <c r="E95">
        <v>23530.539100000002</v>
      </c>
      <c r="F95">
        <v>12494.3848</v>
      </c>
      <c r="G95">
        <v>9421.5967000000001</v>
      </c>
      <c r="H95">
        <v>6788.6176999999998</v>
      </c>
      <c r="I95">
        <v>6903.8397999999997</v>
      </c>
      <c r="J95">
        <v>7477.6196</v>
      </c>
      <c r="K95">
        <v>7181.1674999999996</v>
      </c>
      <c r="L95">
        <v>3826.3056999999999</v>
      </c>
      <c r="M95">
        <v>2928.8833</v>
      </c>
      <c r="N95">
        <v>1368.4268999999999</v>
      </c>
      <c r="O95">
        <v>971.19820000000004</v>
      </c>
      <c r="P95">
        <v>2505.6729</v>
      </c>
      <c r="Q95">
        <v>310814</v>
      </c>
    </row>
    <row r="96" spans="1:17" customFormat="1" ht="13.2" x14ac:dyDescent="0.25">
      <c r="A96" t="s">
        <v>25</v>
      </c>
      <c r="B96">
        <v>12418856</v>
      </c>
      <c r="C96">
        <v>5798702</v>
      </c>
      <c r="D96">
        <v>4371820</v>
      </c>
      <c r="E96">
        <v>2730616.75</v>
      </c>
      <c r="F96">
        <v>1937605.5</v>
      </c>
      <c r="G96">
        <v>1535884.125</v>
      </c>
      <c r="H96">
        <v>1407627.75</v>
      </c>
      <c r="I96">
        <v>1117696.125</v>
      </c>
      <c r="J96">
        <v>1255902.25</v>
      </c>
      <c r="K96">
        <v>1207384.125</v>
      </c>
      <c r="L96">
        <v>676526</v>
      </c>
      <c r="M96">
        <v>501286.625</v>
      </c>
      <c r="N96">
        <v>306291.65629999997</v>
      </c>
      <c r="O96">
        <v>338467.1875</v>
      </c>
      <c r="P96">
        <v>222157.7813</v>
      </c>
      <c r="Q96">
        <v>35826828</v>
      </c>
    </row>
    <row r="97" spans="1:17" customFormat="1" ht="13.2" x14ac:dyDescent="0.25">
      <c r="A97" t="s">
        <v>48</v>
      </c>
      <c r="B97">
        <v>12096516</v>
      </c>
      <c r="C97">
        <v>5641784.5</v>
      </c>
      <c r="D97">
        <v>4248591</v>
      </c>
      <c r="E97">
        <v>2655759</v>
      </c>
      <c r="F97">
        <v>1876525.875</v>
      </c>
      <c r="G97">
        <v>1484418.375</v>
      </c>
      <c r="H97">
        <v>1360540</v>
      </c>
      <c r="I97">
        <v>1078083</v>
      </c>
      <c r="J97">
        <v>1209753.625</v>
      </c>
      <c r="K97">
        <v>1161294</v>
      </c>
      <c r="L97">
        <v>648140</v>
      </c>
      <c r="M97">
        <v>485213.625</v>
      </c>
      <c r="N97">
        <v>295921.375</v>
      </c>
      <c r="O97">
        <v>327042.03129999997</v>
      </c>
      <c r="P97">
        <v>210860.8125</v>
      </c>
      <c r="Q97">
        <v>34780452</v>
      </c>
    </row>
    <row r="98" spans="1:17" customFormat="1" ht="13.2" x14ac:dyDescent="0.25">
      <c r="A98" t="s">
        <v>49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 customFormat="1" ht="13.2" x14ac:dyDescent="0.25">
      <c r="A99" t="s">
        <v>50</v>
      </c>
      <c r="B99">
        <v>18656.644499999999</v>
      </c>
      <c r="C99">
        <v>23224.162100000001</v>
      </c>
      <c r="D99">
        <v>20533.3789</v>
      </c>
      <c r="E99">
        <v>14764.708000000001</v>
      </c>
      <c r="F99">
        <v>17638.083999999999</v>
      </c>
      <c r="G99">
        <v>16515.820299999999</v>
      </c>
      <c r="H99">
        <v>14220.801799999999</v>
      </c>
      <c r="I99">
        <v>13205.3467</v>
      </c>
      <c r="J99">
        <v>15356.242200000001</v>
      </c>
      <c r="K99">
        <v>16251.543</v>
      </c>
      <c r="L99">
        <v>10872.2363</v>
      </c>
      <c r="M99">
        <v>4390.6724000000004</v>
      </c>
      <c r="N99">
        <v>2235.3319999999999</v>
      </c>
      <c r="O99">
        <v>3292.9656</v>
      </c>
      <c r="P99">
        <v>4361.7861000000003</v>
      </c>
      <c r="Q99">
        <v>195519.7188</v>
      </c>
    </row>
    <row r="100" spans="1:17" customFormat="1" ht="13.2" x14ac:dyDescent="0.25">
      <c r="A100" t="s">
        <v>51</v>
      </c>
      <c r="B100">
        <v>303678</v>
      </c>
      <c r="C100">
        <v>133691.64060000001</v>
      </c>
      <c r="D100">
        <v>102702.4375</v>
      </c>
      <c r="E100">
        <v>60092.558599999997</v>
      </c>
      <c r="F100">
        <v>43444.253900000003</v>
      </c>
      <c r="G100">
        <v>34951.320299999999</v>
      </c>
      <c r="H100">
        <v>32866.910199999998</v>
      </c>
      <c r="I100">
        <v>26408.581999999999</v>
      </c>
      <c r="J100">
        <v>30792.248</v>
      </c>
      <c r="K100">
        <v>29839.458999999999</v>
      </c>
      <c r="L100">
        <v>17514.867200000001</v>
      </c>
      <c r="M100">
        <v>11679.8701</v>
      </c>
      <c r="N100">
        <v>8135.7393000000002</v>
      </c>
      <c r="O100">
        <v>8129.6000999999997</v>
      </c>
      <c r="P100">
        <v>6934.7290000000003</v>
      </c>
      <c r="Q100">
        <v>850862.0625</v>
      </c>
    </row>
    <row r="101" spans="1:17" customFormat="1" ht="13.2" x14ac:dyDescent="0.25">
      <c r="A101" t="s">
        <v>26</v>
      </c>
      <c r="B101">
        <v>22297710</v>
      </c>
      <c r="C101">
        <v>19979038</v>
      </c>
      <c r="D101">
        <v>21640522</v>
      </c>
      <c r="E101">
        <v>19798232</v>
      </c>
      <c r="F101">
        <v>20622528</v>
      </c>
      <c r="G101">
        <v>19555488</v>
      </c>
      <c r="H101">
        <v>16638361</v>
      </c>
      <c r="I101">
        <v>18259238</v>
      </c>
      <c r="J101">
        <v>18211600</v>
      </c>
      <c r="K101">
        <v>16418828</v>
      </c>
      <c r="L101">
        <v>14894266</v>
      </c>
      <c r="M101">
        <v>12436547</v>
      </c>
      <c r="N101">
        <v>9932362</v>
      </c>
      <c r="O101">
        <v>10314180</v>
      </c>
      <c r="P101">
        <v>10598941</v>
      </c>
      <c r="Q101">
        <v>251597888</v>
      </c>
    </row>
    <row r="102" spans="1:17" customFormat="1" ht="13.2" x14ac:dyDescent="0.25">
      <c r="A102" t="s">
        <v>48</v>
      </c>
      <c r="B102">
        <v>22286566</v>
      </c>
      <c r="C102">
        <v>19968494</v>
      </c>
      <c r="D102">
        <v>21629344</v>
      </c>
      <c r="E102">
        <v>19783934</v>
      </c>
      <c r="F102">
        <v>20604914</v>
      </c>
      <c r="G102">
        <v>19538108</v>
      </c>
      <c r="H102">
        <v>16615599</v>
      </c>
      <c r="I102">
        <v>18234320</v>
      </c>
      <c r="J102">
        <v>18185062</v>
      </c>
      <c r="K102">
        <v>16393514</v>
      </c>
      <c r="L102">
        <v>14870979</v>
      </c>
      <c r="M102">
        <v>12409850</v>
      </c>
      <c r="N102">
        <v>9906149</v>
      </c>
      <c r="O102">
        <v>10290593</v>
      </c>
      <c r="P102">
        <v>10572529</v>
      </c>
      <c r="Q102">
        <v>251289936</v>
      </c>
    </row>
    <row r="103" spans="1:17" customFormat="1" ht="13.2" x14ac:dyDescent="0.25">
      <c r="A103" t="s">
        <v>49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 customFormat="1" ht="13.2" x14ac:dyDescent="0.25">
      <c r="A104" t="s">
        <v>50</v>
      </c>
      <c r="B104">
        <v>11144.679700000001</v>
      </c>
      <c r="C104">
        <v>10546.498</v>
      </c>
      <c r="D104">
        <v>11182.059600000001</v>
      </c>
      <c r="E104">
        <v>14306.9072</v>
      </c>
      <c r="F104">
        <v>17617.335899999998</v>
      </c>
      <c r="G104">
        <v>17378.1855</v>
      </c>
      <c r="H104">
        <v>22767.581999999999</v>
      </c>
      <c r="I104">
        <v>24919.0098</v>
      </c>
      <c r="J104">
        <v>26537.357400000001</v>
      </c>
      <c r="K104">
        <v>25318.1387</v>
      </c>
      <c r="L104">
        <v>23292.410199999998</v>
      </c>
      <c r="M104">
        <v>26693.289100000002</v>
      </c>
      <c r="N104">
        <v>26217.002</v>
      </c>
      <c r="O104">
        <v>23583.8223</v>
      </c>
      <c r="P104">
        <v>26404.390599999999</v>
      </c>
      <c r="Q104">
        <v>307908.625</v>
      </c>
    </row>
    <row r="105" spans="1:17" customFormat="1" ht="13.2" x14ac:dyDescent="0.25">
      <c r="A105" t="s">
        <v>51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 customFormat="1" ht="13.2" x14ac:dyDescent="0.25">
      <c r="A106" t="s">
        <v>27</v>
      </c>
      <c r="B106">
        <v>36929628</v>
      </c>
      <c r="C106">
        <v>36371696</v>
      </c>
      <c r="D106">
        <v>35967636</v>
      </c>
      <c r="E106">
        <v>34172160</v>
      </c>
      <c r="F106">
        <v>35167548</v>
      </c>
      <c r="G106">
        <v>31596320</v>
      </c>
      <c r="H106">
        <v>34009492</v>
      </c>
      <c r="I106">
        <v>34205776</v>
      </c>
      <c r="J106">
        <v>34019040</v>
      </c>
      <c r="K106">
        <v>33665116</v>
      </c>
      <c r="L106">
        <v>33294780</v>
      </c>
      <c r="M106">
        <v>32419962</v>
      </c>
      <c r="N106">
        <v>31728386</v>
      </c>
      <c r="O106">
        <v>31796788</v>
      </c>
      <c r="P106">
        <v>32035032</v>
      </c>
      <c r="Q106">
        <v>507379296</v>
      </c>
    </row>
    <row r="107" spans="1:17" customFormat="1" ht="13.2" x14ac:dyDescent="0.25">
      <c r="A107" t="s">
        <v>48</v>
      </c>
      <c r="B107">
        <v>36291580</v>
      </c>
      <c r="C107">
        <v>35858072</v>
      </c>
      <c r="D107">
        <v>35502788</v>
      </c>
      <c r="E107">
        <v>33805084</v>
      </c>
      <c r="F107">
        <v>34813644</v>
      </c>
      <c r="G107">
        <v>31295876</v>
      </c>
      <c r="H107">
        <v>33700860</v>
      </c>
      <c r="I107">
        <v>33877008</v>
      </c>
      <c r="J107">
        <v>33694800</v>
      </c>
      <c r="K107">
        <v>33355442</v>
      </c>
      <c r="L107">
        <v>33002660</v>
      </c>
      <c r="M107">
        <v>32153324</v>
      </c>
      <c r="N107">
        <v>31481558</v>
      </c>
      <c r="O107">
        <v>31540406</v>
      </c>
      <c r="P107">
        <v>31775642</v>
      </c>
      <c r="Q107">
        <v>502148832</v>
      </c>
    </row>
    <row r="108" spans="1:17" customFormat="1" ht="13.2" x14ac:dyDescent="0.25">
      <c r="A108" t="s">
        <v>49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 customFormat="1" ht="13.2" x14ac:dyDescent="0.25">
      <c r="A109" t="s">
        <v>50</v>
      </c>
      <c r="B109">
        <v>54318.656300000002</v>
      </c>
      <c r="C109">
        <v>53986.007799999999</v>
      </c>
      <c r="D109">
        <v>54440.484400000001</v>
      </c>
      <c r="E109">
        <v>54539.777300000002</v>
      </c>
      <c r="F109">
        <v>51431.156300000002</v>
      </c>
      <c r="G109">
        <v>47713.4375</v>
      </c>
      <c r="H109">
        <v>51483.703099999999</v>
      </c>
      <c r="I109">
        <v>51613.886700000003</v>
      </c>
      <c r="J109">
        <v>51357.523399999998</v>
      </c>
      <c r="K109">
        <v>51373.414100000002</v>
      </c>
      <c r="L109">
        <v>51771.75</v>
      </c>
      <c r="M109">
        <v>51467.746099999997</v>
      </c>
      <c r="N109">
        <v>51317.433599999997</v>
      </c>
      <c r="O109">
        <v>51853.347699999998</v>
      </c>
      <c r="P109">
        <v>51376.789100000002</v>
      </c>
      <c r="Q109">
        <v>780045.375</v>
      </c>
    </row>
    <row r="110" spans="1:17" customFormat="1" ht="13.2" x14ac:dyDescent="0.25">
      <c r="A110" t="s">
        <v>51</v>
      </c>
      <c r="B110">
        <v>583721.625</v>
      </c>
      <c r="C110">
        <v>459640.96879999997</v>
      </c>
      <c r="D110">
        <v>410403.09379999997</v>
      </c>
      <c r="E110">
        <v>312521.78129999997</v>
      </c>
      <c r="F110">
        <v>302477.375</v>
      </c>
      <c r="G110">
        <v>252744.07810000001</v>
      </c>
      <c r="H110">
        <v>257151.125</v>
      </c>
      <c r="I110">
        <v>277137.6875</v>
      </c>
      <c r="J110">
        <v>272882.6875</v>
      </c>
      <c r="K110">
        <v>258286.07810000001</v>
      </c>
      <c r="L110">
        <v>240358.5313</v>
      </c>
      <c r="M110">
        <v>215159.85939999999</v>
      </c>
      <c r="N110">
        <v>195522.85939999999</v>
      </c>
      <c r="O110">
        <v>204540.85939999999</v>
      </c>
      <c r="P110">
        <v>208009.60939999999</v>
      </c>
      <c r="Q110">
        <v>4450558</v>
      </c>
    </row>
    <row r="111" spans="1:17" customFormat="1" ht="13.2" x14ac:dyDescent="0.25">
      <c r="A111" t="s">
        <v>102</v>
      </c>
      <c r="B111">
        <v>19058670</v>
      </c>
      <c r="C111">
        <v>18904654</v>
      </c>
      <c r="D111">
        <v>18816352</v>
      </c>
      <c r="E111">
        <v>16661590</v>
      </c>
      <c r="F111">
        <v>18026218</v>
      </c>
      <c r="G111">
        <v>17683516</v>
      </c>
      <c r="H111">
        <v>17611882</v>
      </c>
      <c r="I111">
        <v>17669448</v>
      </c>
      <c r="J111">
        <v>17529992</v>
      </c>
      <c r="K111">
        <v>17392328</v>
      </c>
      <c r="L111">
        <v>17281526</v>
      </c>
      <c r="M111">
        <v>16945284</v>
      </c>
      <c r="N111">
        <v>16679381</v>
      </c>
      <c r="O111">
        <v>16738507</v>
      </c>
      <c r="P111">
        <v>16903174</v>
      </c>
      <c r="Q111">
        <v>263902624</v>
      </c>
    </row>
    <row r="112" spans="1:17" customFormat="1" ht="13.2" x14ac:dyDescent="0.25">
      <c r="A112" t="s">
        <v>48</v>
      </c>
      <c r="B112">
        <v>19030744</v>
      </c>
      <c r="C112">
        <v>18876124</v>
      </c>
      <c r="D112">
        <v>18787912</v>
      </c>
      <c r="E112">
        <v>16635122</v>
      </c>
      <c r="F112">
        <v>17997542</v>
      </c>
      <c r="G112">
        <v>17655078</v>
      </c>
      <c r="H112">
        <v>17583180</v>
      </c>
      <c r="I112">
        <v>17640768</v>
      </c>
      <c r="J112">
        <v>17501440</v>
      </c>
      <c r="K112">
        <v>17363886</v>
      </c>
      <c r="L112">
        <v>17252874</v>
      </c>
      <c r="M112">
        <v>16916764</v>
      </c>
      <c r="N112">
        <v>16650696</v>
      </c>
      <c r="O112">
        <v>16709715</v>
      </c>
      <c r="P112">
        <v>16874540</v>
      </c>
      <c r="Q112">
        <v>263476320</v>
      </c>
    </row>
    <row r="113" spans="1:17" customFormat="1" ht="13.2" x14ac:dyDescent="0.25">
      <c r="A113" t="s">
        <v>49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 customFormat="1" ht="13.2" x14ac:dyDescent="0.25">
      <c r="A114" t="s">
        <v>50</v>
      </c>
      <c r="B114">
        <v>27925.4961</v>
      </c>
      <c r="C114">
        <v>28533.75</v>
      </c>
      <c r="D114">
        <v>28437.925800000001</v>
      </c>
      <c r="E114">
        <v>26471.2461</v>
      </c>
      <c r="F114">
        <v>28675.416000000001</v>
      </c>
      <c r="G114">
        <v>28442.109400000001</v>
      </c>
      <c r="H114">
        <v>28704.603500000001</v>
      </c>
      <c r="I114">
        <v>28683.769499999999</v>
      </c>
      <c r="J114">
        <v>28554.607400000001</v>
      </c>
      <c r="K114">
        <v>28437.9414</v>
      </c>
      <c r="L114">
        <v>28654.605500000001</v>
      </c>
      <c r="M114">
        <v>28521.271499999999</v>
      </c>
      <c r="N114">
        <v>28687.9375</v>
      </c>
      <c r="O114">
        <v>28792.105500000001</v>
      </c>
      <c r="P114">
        <v>28633.769499999999</v>
      </c>
      <c r="Q114">
        <v>426156.4375</v>
      </c>
    </row>
    <row r="115" spans="1:17" customFormat="1" ht="13.2" x14ac:dyDescent="0.25">
      <c r="A115" t="s">
        <v>51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 customFormat="1" ht="13.2" x14ac:dyDescent="0.25">
      <c r="A116" t="s">
        <v>28</v>
      </c>
      <c r="B116">
        <v>18380140</v>
      </c>
      <c r="C116">
        <v>18288072</v>
      </c>
      <c r="D116">
        <v>18238098</v>
      </c>
      <c r="E116">
        <v>17767080</v>
      </c>
      <c r="F116">
        <v>17778778</v>
      </c>
      <c r="G116">
        <v>17647046</v>
      </c>
      <c r="H116">
        <v>17554094</v>
      </c>
      <c r="I116">
        <v>16158443</v>
      </c>
      <c r="J116">
        <v>17519514</v>
      </c>
      <c r="K116">
        <v>17424024</v>
      </c>
      <c r="L116">
        <v>17360178</v>
      </c>
      <c r="M116">
        <v>17115532</v>
      </c>
      <c r="N116">
        <v>16912408</v>
      </c>
      <c r="O116">
        <v>16976148</v>
      </c>
      <c r="P116">
        <v>17033768</v>
      </c>
      <c r="Q116">
        <v>262153296</v>
      </c>
    </row>
    <row r="117" spans="1:17" customFormat="1" ht="13.2" x14ac:dyDescent="0.25">
      <c r="A117" t="s">
        <v>48</v>
      </c>
      <c r="B117">
        <v>18341948</v>
      </c>
      <c r="C117">
        <v>18249856</v>
      </c>
      <c r="D117">
        <v>18199624</v>
      </c>
      <c r="E117">
        <v>17728834</v>
      </c>
      <c r="F117">
        <v>17740122</v>
      </c>
      <c r="G117">
        <v>17608356</v>
      </c>
      <c r="H117">
        <v>17515408</v>
      </c>
      <c r="I117">
        <v>16122676</v>
      </c>
      <c r="J117">
        <v>17480792</v>
      </c>
      <c r="K117">
        <v>17385362</v>
      </c>
      <c r="L117">
        <v>17321490</v>
      </c>
      <c r="M117">
        <v>17076900</v>
      </c>
      <c r="N117">
        <v>16873828</v>
      </c>
      <c r="O117">
        <v>16937732</v>
      </c>
      <c r="P117">
        <v>16995276</v>
      </c>
      <c r="Q117">
        <v>261578240</v>
      </c>
    </row>
    <row r="118" spans="1:17" customFormat="1" ht="13.2" x14ac:dyDescent="0.25">
      <c r="A118" t="s">
        <v>49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 customFormat="1" ht="13.2" x14ac:dyDescent="0.25">
      <c r="A119" t="s">
        <v>50</v>
      </c>
      <c r="B119">
        <v>38192.339800000002</v>
      </c>
      <c r="C119">
        <v>38213.136700000003</v>
      </c>
      <c r="D119">
        <v>38475.621099999997</v>
      </c>
      <c r="E119">
        <v>38246.468800000002</v>
      </c>
      <c r="F119">
        <v>38654.800799999997</v>
      </c>
      <c r="G119">
        <v>38688.132799999999</v>
      </c>
      <c r="H119">
        <v>38688.121099999997</v>
      </c>
      <c r="I119">
        <v>35771.433599999997</v>
      </c>
      <c r="J119">
        <v>38721.464800000002</v>
      </c>
      <c r="K119">
        <v>38663.132799999999</v>
      </c>
      <c r="L119">
        <v>38692.308599999997</v>
      </c>
      <c r="M119">
        <v>38633.964800000002</v>
      </c>
      <c r="N119">
        <v>38579.824200000003</v>
      </c>
      <c r="O119">
        <v>38417.273399999998</v>
      </c>
      <c r="P119">
        <v>38492.296900000001</v>
      </c>
      <c r="Q119">
        <v>575130.125</v>
      </c>
    </row>
    <row r="120" spans="1:17" customFormat="1" ht="13.2" x14ac:dyDescent="0.25">
      <c r="A120" t="s">
        <v>51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 customFormat="1" ht="13.2" x14ac:dyDescent="0.25">
      <c r="A121" t="s">
        <v>29</v>
      </c>
      <c r="B121">
        <v>1047471.4375</v>
      </c>
      <c r="C121">
        <v>1046289.8125</v>
      </c>
      <c r="D121">
        <v>1048971.25</v>
      </c>
      <c r="E121">
        <v>1046110.125</v>
      </c>
      <c r="F121">
        <v>1046681.75</v>
      </c>
      <c r="G121">
        <v>1046513.3125</v>
      </c>
      <c r="H121">
        <v>1049509</v>
      </c>
      <c r="I121">
        <v>1046460.25</v>
      </c>
      <c r="J121">
        <v>1046067.0625</v>
      </c>
      <c r="K121">
        <v>1046555.0625</v>
      </c>
      <c r="L121">
        <v>1049226.75</v>
      </c>
      <c r="M121">
        <v>1046351.8125</v>
      </c>
      <c r="N121">
        <v>1046173.75</v>
      </c>
      <c r="O121">
        <v>1046509.625</v>
      </c>
      <c r="P121">
        <v>1049168.625</v>
      </c>
      <c r="Q121">
        <v>15708061</v>
      </c>
    </row>
    <row r="122" spans="1:17" customFormat="1" ht="13.2" x14ac:dyDescent="0.25">
      <c r="A122" t="s">
        <v>48</v>
      </c>
      <c r="B122">
        <v>1047471.5</v>
      </c>
      <c r="C122">
        <v>1046289.875</v>
      </c>
      <c r="D122">
        <v>1048971.25</v>
      </c>
      <c r="E122">
        <v>1046110.125</v>
      </c>
      <c r="F122">
        <v>1046681.75</v>
      </c>
      <c r="G122">
        <v>1046513.4375</v>
      </c>
      <c r="H122">
        <v>1049509</v>
      </c>
      <c r="I122">
        <v>1046460.375</v>
      </c>
      <c r="J122">
        <v>1046067.125</v>
      </c>
      <c r="K122">
        <v>1046555.0625</v>
      </c>
      <c r="L122">
        <v>1049226.875</v>
      </c>
      <c r="M122">
        <v>1046351.8125</v>
      </c>
      <c r="N122">
        <v>1046173.8125</v>
      </c>
      <c r="O122">
        <v>1046509.75</v>
      </c>
      <c r="P122">
        <v>1049168.625</v>
      </c>
      <c r="Q122">
        <v>15708061</v>
      </c>
    </row>
    <row r="123" spans="1:17" customFormat="1" ht="13.2" x14ac:dyDescent="0.25">
      <c r="A123" t="s">
        <v>49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 customFormat="1" ht="13.2" x14ac:dyDescent="0.25">
      <c r="A124" t="s">
        <v>50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 customFormat="1" ht="13.2" x14ac:dyDescent="0.25">
      <c r="A125" t="s">
        <v>51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 customFormat="1" ht="13.2" x14ac:dyDescent="0.25">
      <c r="A126" t="s">
        <v>103</v>
      </c>
      <c r="B126">
        <v>98531.6875</v>
      </c>
      <c r="C126">
        <v>98418.5</v>
      </c>
      <c r="D126">
        <v>98667.890599999999</v>
      </c>
      <c r="E126">
        <v>98419.843800000002</v>
      </c>
      <c r="F126">
        <v>98416.593800000002</v>
      </c>
      <c r="G126">
        <v>98361.671900000001</v>
      </c>
      <c r="H126">
        <v>98709.914099999995</v>
      </c>
      <c r="I126">
        <v>98401.117199999993</v>
      </c>
      <c r="J126">
        <v>98452.5625</v>
      </c>
      <c r="K126">
        <v>98408.953099999999</v>
      </c>
      <c r="L126">
        <v>98679.429699999993</v>
      </c>
      <c r="M126">
        <v>98410.882800000007</v>
      </c>
      <c r="N126">
        <v>98441.953099999999</v>
      </c>
      <c r="O126">
        <v>98426.320300000007</v>
      </c>
      <c r="P126">
        <v>98706.015599999999</v>
      </c>
      <c r="Q126">
        <v>1477453.625</v>
      </c>
    </row>
    <row r="127" spans="1:17" customFormat="1" ht="13.2" x14ac:dyDescent="0.25">
      <c r="A127" t="s">
        <v>48</v>
      </c>
      <c r="B127">
        <v>98531.695300000007</v>
      </c>
      <c r="C127">
        <v>98418.507800000007</v>
      </c>
      <c r="D127">
        <v>98667.890599999999</v>
      </c>
      <c r="E127">
        <v>98419.843800000002</v>
      </c>
      <c r="F127">
        <v>98416.617199999993</v>
      </c>
      <c r="G127">
        <v>98361.679699999993</v>
      </c>
      <c r="H127">
        <v>98709.914099999995</v>
      </c>
      <c r="I127">
        <v>98401.125</v>
      </c>
      <c r="J127">
        <v>98452.5625</v>
      </c>
      <c r="K127">
        <v>98408.953099999999</v>
      </c>
      <c r="L127">
        <v>98679.4375</v>
      </c>
      <c r="M127">
        <v>98410.890599999999</v>
      </c>
      <c r="N127">
        <v>98441.953099999999</v>
      </c>
      <c r="O127">
        <v>98426.328099999999</v>
      </c>
      <c r="P127">
        <v>98706.015599999999</v>
      </c>
      <c r="Q127">
        <v>1477453.75</v>
      </c>
    </row>
    <row r="128" spans="1:17" customFormat="1" ht="13.2" x14ac:dyDescent="0.25">
      <c r="A128" t="s">
        <v>49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 customFormat="1" ht="13.2" x14ac:dyDescent="0.25">
      <c r="A129" t="s">
        <v>50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 customFormat="1" ht="13.2" x14ac:dyDescent="0.25">
      <c r="A130" t="s">
        <v>51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 customFormat="1" ht="13.2" x14ac:dyDescent="0.25">
      <c r="A131" t="s">
        <v>30</v>
      </c>
      <c r="B131">
        <v>953924.1875</v>
      </c>
      <c r="C131">
        <v>396885.5625</v>
      </c>
      <c r="D131">
        <v>542142.9375</v>
      </c>
      <c r="E131">
        <v>405390.6875</v>
      </c>
      <c r="F131">
        <v>263435.625</v>
      </c>
      <c r="G131">
        <v>184046.10939999999</v>
      </c>
      <c r="H131">
        <v>234046.4688</v>
      </c>
      <c r="I131">
        <v>171499.125</v>
      </c>
      <c r="J131">
        <v>318951.8125</v>
      </c>
      <c r="K131">
        <v>275396.0625</v>
      </c>
      <c r="L131">
        <v>129553.21090000001</v>
      </c>
      <c r="M131">
        <v>133192.48439999999</v>
      </c>
      <c r="N131">
        <v>114988.1563</v>
      </c>
      <c r="O131">
        <v>28190.7988</v>
      </c>
      <c r="P131">
        <v>98995.773400000005</v>
      </c>
      <c r="Q131">
        <v>4250640</v>
      </c>
    </row>
    <row r="132" spans="1:17" customFormat="1" ht="13.2" x14ac:dyDescent="0.25">
      <c r="A132" t="s">
        <v>48</v>
      </c>
      <c r="B132">
        <v>953924.1875</v>
      </c>
      <c r="C132">
        <v>396885.5625</v>
      </c>
      <c r="D132">
        <v>542143</v>
      </c>
      <c r="E132">
        <v>405390.71879999997</v>
      </c>
      <c r="F132">
        <v>263435.65629999997</v>
      </c>
      <c r="G132">
        <v>184046.125</v>
      </c>
      <c r="H132">
        <v>234046.48439999999</v>
      </c>
      <c r="I132">
        <v>171499.14060000001</v>
      </c>
      <c r="J132">
        <v>318951.8125</v>
      </c>
      <c r="K132">
        <v>275396.0625</v>
      </c>
      <c r="L132">
        <v>129553.2188</v>
      </c>
      <c r="M132">
        <v>133192.48439999999</v>
      </c>
      <c r="N132">
        <v>114988.1563</v>
      </c>
      <c r="O132">
        <v>28190.7988</v>
      </c>
      <c r="P132">
        <v>98995.773400000005</v>
      </c>
      <c r="Q132">
        <v>4250640</v>
      </c>
    </row>
    <row r="133" spans="1:17" customFormat="1" ht="13.2" x14ac:dyDescent="0.25">
      <c r="A133" t="s">
        <v>49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customFormat="1" ht="13.2" x14ac:dyDescent="0.25">
      <c r="A134" t="s">
        <v>50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 customFormat="1" ht="13.2" x14ac:dyDescent="0.25">
      <c r="A135" t="s">
        <v>51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 customFormat="1" ht="13.2" x14ac:dyDescent="0.25">
      <c r="A136" t="s">
        <v>31</v>
      </c>
      <c r="B136">
        <v>502703.28129999997</v>
      </c>
      <c r="C136">
        <v>181395.6875</v>
      </c>
      <c r="D136">
        <v>284429.59379999997</v>
      </c>
      <c r="E136">
        <v>240696.60939999999</v>
      </c>
      <c r="F136">
        <v>104220.05469999999</v>
      </c>
      <c r="G136">
        <v>58226.125</v>
      </c>
      <c r="H136">
        <v>107518.60159999999</v>
      </c>
      <c r="I136">
        <v>27733.341799999998</v>
      </c>
      <c r="J136">
        <v>103708.4844</v>
      </c>
      <c r="K136">
        <v>98514.835900000005</v>
      </c>
      <c r="L136">
        <v>55123.625</v>
      </c>
      <c r="M136">
        <v>50224.851600000002</v>
      </c>
      <c r="N136">
        <v>27333.0684</v>
      </c>
      <c r="O136">
        <v>0</v>
      </c>
      <c r="P136">
        <v>45748.300799999997</v>
      </c>
      <c r="Q136">
        <v>1887576.375</v>
      </c>
    </row>
    <row r="137" spans="1:17" customFormat="1" ht="13.2" x14ac:dyDescent="0.25">
      <c r="A137" t="s">
        <v>48</v>
      </c>
      <c r="B137">
        <v>502703.34379999997</v>
      </c>
      <c r="C137">
        <v>181395.6875</v>
      </c>
      <c r="D137">
        <v>284429.59379999997</v>
      </c>
      <c r="E137">
        <v>240696.625</v>
      </c>
      <c r="F137">
        <v>104220.0625</v>
      </c>
      <c r="G137">
        <v>58226.125</v>
      </c>
      <c r="H137">
        <v>107518.60159999999</v>
      </c>
      <c r="I137">
        <v>27733.343799999999</v>
      </c>
      <c r="J137">
        <v>103708.49219999999</v>
      </c>
      <c r="K137">
        <v>98514.835900000005</v>
      </c>
      <c r="L137">
        <v>55123.625</v>
      </c>
      <c r="M137">
        <v>50224.855499999998</v>
      </c>
      <c r="N137">
        <v>27333.0684</v>
      </c>
      <c r="O137">
        <v>0</v>
      </c>
      <c r="P137">
        <v>45748.300799999997</v>
      </c>
      <c r="Q137">
        <v>1887576.375</v>
      </c>
    </row>
    <row r="138" spans="1:17" customFormat="1" ht="13.2" x14ac:dyDescent="0.25">
      <c r="A138" t="s">
        <v>49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 customFormat="1" ht="13.2" x14ac:dyDescent="0.25">
      <c r="A139" t="s">
        <v>50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 customFormat="1" ht="13.2" x14ac:dyDescent="0.25">
      <c r="A140" t="s">
        <v>51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 customFormat="1" ht="13.2" x14ac:dyDescent="0.25">
      <c r="A141" t="s">
        <v>32</v>
      </c>
      <c r="B141">
        <v>403591.71879999997</v>
      </c>
      <c r="C141">
        <v>149174.9375</v>
      </c>
      <c r="D141">
        <v>180884.875</v>
      </c>
      <c r="E141">
        <v>180301.0938</v>
      </c>
      <c r="F141">
        <v>73317.046900000001</v>
      </c>
      <c r="G141">
        <v>56029.746099999997</v>
      </c>
      <c r="H141">
        <v>53636.890599999999</v>
      </c>
      <c r="I141">
        <v>0</v>
      </c>
      <c r="J141">
        <v>73656.281300000002</v>
      </c>
      <c r="K141">
        <v>68634.359400000001</v>
      </c>
      <c r="L141">
        <v>53408.156300000002</v>
      </c>
      <c r="M141">
        <v>47991.089800000002</v>
      </c>
      <c r="N141">
        <v>0</v>
      </c>
      <c r="O141">
        <v>0</v>
      </c>
      <c r="P141">
        <v>43943.218800000002</v>
      </c>
      <c r="Q141">
        <v>1384569.5</v>
      </c>
    </row>
    <row r="142" spans="1:17" customFormat="1" ht="13.2" x14ac:dyDescent="0.25">
      <c r="A142" t="s">
        <v>48</v>
      </c>
      <c r="B142">
        <v>403591.71879999997</v>
      </c>
      <c r="C142">
        <v>149174.9375</v>
      </c>
      <c r="D142">
        <v>180884.89060000001</v>
      </c>
      <c r="E142">
        <v>180301.10939999999</v>
      </c>
      <c r="F142">
        <v>73317.046900000001</v>
      </c>
      <c r="G142">
        <v>56029.75</v>
      </c>
      <c r="H142">
        <v>53636.894500000002</v>
      </c>
      <c r="I142">
        <v>0</v>
      </c>
      <c r="J142">
        <v>73656.281300000002</v>
      </c>
      <c r="K142">
        <v>68634.359400000001</v>
      </c>
      <c r="L142">
        <v>53408.160199999998</v>
      </c>
      <c r="M142">
        <v>47991.089800000002</v>
      </c>
      <c r="N142">
        <v>0</v>
      </c>
      <c r="O142">
        <v>0</v>
      </c>
      <c r="P142">
        <v>43943.222699999998</v>
      </c>
      <c r="Q142">
        <v>1384569.5</v>
      </c>
    </row>
    <row r="143" spans="1:17" customFormat="1" ht="13.2" x14ac:dyDescent="0.25">
      <c r="A143" t="s">
        <v>49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 customFormat="1" ht="13.2" x14ac:dyDescent="0.25">
      <c r="A144" t="s">
        <v>50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 customFormat="1" ht="13.2" x14ac:dyDescent="0.25">
      <c r="A145" t="s">
        <v>51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 customFormat="1" ht="13.2" x14ac:dyDescent="0.25">
      <c r="A146" t="s">
        <v>33</v>
      </c>
      <c r="B146">
        <v>1418384.75</v>
      </c>
      <c r="C146">
        <v>842789</v>
      </c>
      <c r="D146">
        <v>940270.5625</v>
      </c>
      <c r="E146">
        <v>682416.5</v>
      </c>
      <c r="F146">
        <v>674910.0625</v>
      </c>
      <c r="G146">
        <v>583717</v>
      </c>
      <c r="H146">
        <v>507180.9375</v>
      </c>
      <c r="I146">
        <v>531057.3125</v>
      </c>
      <c r="J146">
        <v>553857.5</v>
      </c>
      <c r="K146">
        <v>506719.03129999997</v>
      </c>
      <c r="L146">
        <v>476937.75</v>
      </c>
      <c r="M146">
        <v>411696.40629999997</v>
      </c>
      <c r="N146">
        <v>297150.3125</v>
      </c>
      <c r="O146">
        <v>311791.625</v>
      </c>
      <c r="P146">
        <v>240108.375</v>
      </c>
      <c r="Q146">
        <v>8978987</v>
      </c>
    </row>
    <row r="147" spans="1:17" customFormat="1" ht="13.2" x14ac:dyDescent="0.25">
      <c r="A147" t="s">
        <v>48</v>
      </c>
      <c r="B147">
        <v>1418385</v>
      </c>
      <c r="C147">
        <v>842789.1875</v>
      </c>
      <c r="D147">
        <v>940270.625</v>
      </c>
      <c r="E147">
        <v>682416.5</v>
      </c>
      <c r="F147">
        <v>674910.1875</v>
      </c>
      <c r="G147">
        <v>583717</v>
      </c>
      <c r="H147">
        <v>507180.9375</v>
      </c>
      <c r="I147">
        <v>531057.375</v>
      </c>
      <c r="J147">
        <v>553857.5</v>
      </c>
      <c r="K147">
        <v>506719.09379999997</v>
      </c>
      <c r="L147">
        <v>476937.75</v>
      </c>
      <c r="M147">
        <v>411696.4375</v>
      </c>
      <c r="N147">
        <v>297150.34379999997</v>
      </c>
      <c r="O147">
        <v>311791.65629999997</v>
      </c>
      <c r="P147">
        <v>240108.4063</v>
      </c>
      <c r="Q147">
        <v>8978988</v>
      </c>
    </row>
    <row r="148" spans="1:17" customFormat="1" ht="13.2" x14ac:dyDescent="0.25">
      <c r="A148" t="s">
        <v>49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 customFormat="1" ht="13.2" x14ac:dyDescent="0.25">
      <c r="A149" t="s">
        <v>50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 customFormat="1" ht="13.2" x14ac:dyDescent="0.25">
      <c r="A150" t="s">
        <v>51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 customFormat="1" ht="13.2" x14ac:dyDescent="0.25">
      <c r="A151" t="s">
        <v>34</v>
      </c>
      <c r="B151">
        <v>1607643.625</v>
      </c>
      <c r="C151">
        <v>1056984.5</v>
      </c>
      <c r="D151">
        <v>1059536.375</v>
      </c>
      <c r="E151">
        <v>885648.25</v>
      </c>
      <c r="F151">
        <v>835563.6875</v>
      </c>
      <c r="G151">
        <v>716609.375</v>
      </c>
      <c r="H151">
        <v>570134.3125</v>
      </c>
      <c r="I151">
        <v>670719.0625</v>
      </c>
      <c r="J151">
        <v>747453.9375</v>
      </c>
      <c r="K151">
        <v>738618.5</v>
      </c>
      <c r="L151">
        <v>610838.1875</v>
      </c>
      <c r="M151">
        <v>483464.125</v>
      </c>
      <c r="N151">
        <v>424898.625</v>
      </c>
      <c r="O151">
        <v>373113.40629999997</v>
      </c>
      <c r="P151">
        <v>270485</v>
      </c>
      <c r="Q151">
        <v>11051717</v>
      </c>
    </row>
    <row r="152" spans="1:17" customFormat="1" ht="13.2" x14ac:dyDescent="0.25">
      <c r="A152" t="s">
        <v>48</v>
      </c>
      <c r="B152">
        <v>1607643.875</v>
      </c>
      <c r="C152">
        <v>1056984.5</v>
      </c>
      <c r="D152">
        <v>1059536.5</v>
      </c>
      <c r="E152">
        <v>885648.3125</v>
      </c>
      <c r="F152">
        <v>835563.75</v>
      </c>
      <c r="G152">
        <v>716609.4375</v>
      </c>
      <c r="H152">
        <v>570134.3125</v>
      </c>
      <c r="I152">
        <v>670719.1875</v>
      </c>
      <c r="J152">
        <v>747453.9375</v>
      </c>
      <c r="K152">
        <v>738618.5</v>
      </c>
      <c r="L152">
        <v>610838.25</v>
      </c>
      <c r="M152">
        <v>483464.15629999997</v>
      </c>
      <c r="N152">
        <v>424898.625</v>
      </c>
      <c r="O152">
        <v>373113.4375</v>
      </c>
      <c r="P152">
        <v>270485</v>
      </c>
      <c r="Q152">
        <v>11051717</v>
      </c>
    </row>
    <row r="153" spans="1:17" customFormat="1" ht="13.2" x14ac:dyDescent="0.25">
      <c r="A153" t="s">
        <v>49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 customFormat="1" ht="13.2" x14ac:dyDescent="0.25">
      <c r="A154" t="s">
        <v>50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 customFormat="1" ht="13.2" x14ac:dyDescent="0.25">
      <c r="A155" t="s">
        <v>51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 customFormat="1" ht="13.2" x14ac:dyDescent="0.25">
      <c r="A156" t="s">
        <v>35</v>
      </c>
      <c r="B156">
        <v>1453159.25</v>
      </c>
      <c r="C156">
        <v>868085.625</v>
      </c>
      <c r="D156">
        <v>934342.75</v>
      </c>
      <c r="E156">
        <v>704726.125</v>
      </c>
      <c r="F156">
        <v>703925.9375</v>
      </c>
      <c r="G156">
        <v>574772</v>
      </c>
      <c r="H156">
        <v>499524.5625</v>
      </c>
      <c r="I156">
        <v>531351.3125</v>
      </c>
      <c r="J156">
        <v>585891.125</v>
      </c>
      <c r="K156">
        <v>514334.375</v>
      </c>
      <c r="L156">
        <v>480988.4375</v>
      </c>
      <c r="M156">
        <v>418782.0625</v>
      </c>
      <c r="N156">
        <v>306623.71879999997</v>
      </c>
      <c r="O156">
        <v>333149.78129999997</v>
      </c>
      <c r="P156">
        <v>239363.32810000001</v>
      </c>
      <c r="Q156">
        <v>9149020</v>
      </c>
    </row>
    <row r="157" spans="1:17" customFormat="1" ht="13.2" x14ac:dyDescent="0.25">
      <c r="A157" t="s">
        <v>48</v>
      </c>
      <c r="B157">
        <v>1453159.25</v>
      </c>
      <c r="C157">
        <v>868085.625</v>
      </c>
      <c r="D157">
        <v>934342.8125</v>
      </c>
      <c r="E157">
        <v>704726.1875</v>
      </c>
      <c r="F157">
        <v>703926</v>
      </c>
      <c r="G157">
        <v>574772</v>
      </c>
      <c r="H157">
        <v>499524.625</v>
      </c>
      <c r="I157">
        <v>531351.3125</v>
      </c>
      <c r="J157">
        <v>585891.125</v>
      </c>
      <c r="K157">
        <v>514334.375</v>
      </c>
      <c r="L157">
        <v>480988.46879999997</v>
      </c>
      <c r="M157">
        <v>418782.09379999997</v>
      </c>
      <c r="N157">
        <v>306623.71879999997</v>
      </c>
      <c r="O157">
        <v>333149.78129999997</v>
      </c>
      <c r="P157">
        <v>239363.32810000001</v>
      </c>
      <c r="Q157">
        <v>9149020</v>
      </c>
    </row>
    <row r="158" spans="1:17" customFormat="1" ht="13.2" x14ac:dyDescent="0.25">
      <c r="A158" t="s">
        <v>49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 customFormat="1" ht="13.2" x14ac:dyDescent="0.25">
      <c r="A159" t="s">
        <v>50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 customFormat="1" ht="13.2" x14ac:dyDescent="0.25">
      <c r="A160" t="s">
        <v>51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 customFormat="1" ht="13.2" x14ac:dyDescent="0.25">
      <c r="A161" t="s">
        <v>36</v>
      </c>
      <c r="B161">
        <v>1418278.5</v>
      </c>
      <c r="C161">
        <v>871851.125</v>
      </c>
      <c r="D161">
        <v>931331.875</v>
      </c>
      <c r="E161">
        <v>629267.8125</v>
      </c>
      <c r="F161">
        <v>615714.0625</v>
      </c>
      <c r="G161">
        <v>524525.75</v>
      </c>
      <c r="H161">
        <v>474958.59379999997</v>
      </c>
      <c r="I161">
        <v>522911.8125</v>
      </c>
      <c r="J161">
        <v>546695.6875</v>
      </c>
      <c r="K161">
        <v>483127.78129999997</v>
      </c>
      <c r="L161">
        <v>441150.40629999997</v>
      </c>
      <c r="M161">
        <v>391182.53129999997</v>
      </c>
      <c r="N161">
        <v>303839.90629999997</v>
      </c>
      <c r="O161">
        <v>285188.4375</v>
      </c>
      <c r="P161">
        <v>238855.9063</v>
      </c>
      <c r="Q161">
        <v>8678879</v>
      </c>
    </row>
    <row r="162" spans="1:17" customFormat="1" ht="13.2" x14ac:dyDescent="0.25">
      <c r="A162" t="s">
        <v>48</v>
      </c>
      <c r="B162">
        <v>1418278.625</v>
      </c>
      <c r="C162">
        <v>871851.1875</v>
      </c>
      <c r="D162">
        <v>931332</v>
      </c>
      <c r="E162">
        <v>629267.8125</v>
      </c>
      <c r="F162">
        <v>615714.125</v>
      </c>
      <c r="G162">
        <v>524525.75</v>
      </c>
      <c r="H162">
        <v>474958.625</v>
      </c>
      <c r="I162">
        <v>522911.84379999997</v>
      </c>
      <c r="J162">
        <v>546695.6875</v>
      </c>
      <c r="K162">
        <v>483127.84379999997</v>
      </c>
      <c r="L162">
        <v>441150.40629999997</v>
      </c>
      <c r="M162">
        <v>391182.5625</v>
      </c>
      <c r="N162">
        <v>303839.90629999997</v>
      </c>
      <c r="O162">
        <v>285188.46879999997</v>
      </c>
      <c r="P162">
        <v>238855.9063</v>
      </c>
      <c r="Q162">
        <v>8678879</v>
      </c>
    </row>
    <row r="163" spans="1:17" customFormat="1" ht="13.2" x14ac:dyDescent="0.25">
      <c r="A163" t="s">
        <v>49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 customFormat="1" ht="13.2" x14ac:dyDescent="0.25">
      <c r="A164" t="s">
        <v>50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 customFormat="1" ht="13.2" x14ac:dyDescent="0.25">
      <c r="A165" t="s">
        <v>51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 customFormat="1" ht="13.2" x14ac:dyDescent="0.25">
      <c r="A166" t="s">
        <v>72</v>
      </c>
      <c r="B166">
        <v>1000443.125</v>
      </c>
      <c r="C166">
        <v>927508.8125</v>
      </c>
      <c r="D166">
        <v>931175.5</v>
      </c>
      <c r="E166">
        <v>847592</v>
      </c>
      <c r="F166">
        <v>699322.375</v>
      </c>
      <c r="G166">
        <v>661776.375</v>
      </c>
      <c r="H166">
        <v>671793.25</v>
      </c>
      <c r="I166">
        <v>657806.625</v>
      </c>
      <c r="J166">
        <v>626890.625</v>
      </c>
      <c r="K166">
        <v>693362.0625</v>
      </c>
      <c r="L166">
        <v>433149.90629999997</v>
      </c>
      <c r="M166">
        <v>474699.1875</v>
      </c>
      <c r="N166">
        <v>318200</v>
      </c>
      <c r="O166">
        <v>254835.7188</v>
      </c>
      <c r="P166">
        <v>302838.5</v>
      </c>
      <c r="Q166">
        <v>9501394</v>
      </c>
    </row>
    <row r="167" spans="1:17" customFormat="1" ht="13.2" x14ac:dyDescent="0.25">
      <c r="A167" t="s">
        <v>48</v>
      </c>
      <c r="B167">
        <v>1000443.125</v>
      </c>
      <c r="C167">
        <v>927508.8125</v>
      </c>
      <c r="D167">
        <v>931175.5625</v>
      </c>
      <c r="E167">
        <v>847592.0625</v>
      </c>
      <c r="F167">
        <v>699322.5625</v>
      </c>
      <c r="G167">
        <v>661776.4375</v>
      </c>
      <c r="H167">
        <v>671793.25</v>
      </c>
      <c r="I167">
        <v>657806.625</v>
      </c>
      <c r="J167">
        <v>626890.6875</v>
      </c>
      <c r="K167">
        <v>693362.0625</v>
      </c>
      <c r="L167">
        <v>433149.90629999997</v>
      </c>
      <c r="M167">
        <v>474699.1875</v>
      </c>
      <c r="N167">
        <v>318200</v>
      </c>
      <c r="O167">
        <v>254835.73439999999</v>
      </c>
      <c r="P167">
        <v>302838.5</v>
      </c>
      <c r="Q167">
        <v>9501394</v>
      </c>
    </row>
    <row r="168" spans="1:17" customFormat="1" ht="13.2" x14ac:dyDescent="0.25">
      <c r="A168" t="s">
        <v>49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 customFormat="1" ht="13.2" x14ac:dyDescent="0.25">
      <c r="A169" t="s">
        <v>50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 customFormat="1" ht="13.2" x14ac:dyDescent="0.25">
      <c r="A170" t="s">
        <v>51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</row>
    <row r="171" spans="1:17" customFormat="1" ht="13.2" x14ac:dyDescent="0.25">
      <c r="A171" t="s">
        <v>73</v>
      </c>
      <c r="B171">
        <v>927797.625</v>
      </c>
      <c r="C171">
        <v>807704.1875</v>
      </c>
      <c r="D171">
        <v>719003.5</v>
      </c>
      <c r="E171">
        <v>638307.5625</v>
      </c>
      <c r="F171">
        <v>473988.6875</v>
      </c>
      <c r="G171">
        <v>355670.90629999997</v>
      </c>
      <c r="H171">
        <v>412998</v>
      </c>
      <c r="I171">
        <v>334488.125</v>
      </c>
      <c r="J171">
        <v>505710.53129999997</v>
      </c>
      <c r="K171">
        <v>533300.8125</v>
      </c>
      <c r="L171">
        <v>192250.42189999999</v>
      </c>
      <c r="M171">
        <v>307269.21879999997</v>
      </c>
      <c r="N171">
        <v>176342.0313</v>
      </c>
      <c r="O171">
        <v>82185.125</v>
      </c>
      <c r="P171">
        <v>208837.8125</v>
      </c>
      <c r="Q171">
        <v>6675855</v>
      </c>
    </row>
    <row r="172" spans="1:17" customFormat="1" ht="13.2" x14ac:dyDescent="0.25">
      <c r="A172" t="s">
        <v>48</v>
      </c>
      <c r="B172">
        <v>927797.75</v>
      </c>
      <c r="C172">
        <v>807704.25</v>
      </c>
      <c r="D172">
        <v>719003.5</v>
      </c>
      <c r="E172">
        <v>638307.5625</v>
      </c>
      <c r="F172">
        <v>473988.71879999997</v>
      </c>
      <c r="G172">
        <v>355670.90629999997</v>
      </c>
      <c r="H172">
        <v>412998</v>
      </c>
      <c r="I172">
        <v>334488.125</v>
      </c>
      <c r="J172">
        <v>505710.5625</v>
      </c>
      <c r="K172">
        <v>533300.8125</v>
      </c>
      <c r="L172">
        <v>192250.4375</v>
      </c>
      <c r="M172">
        <v>307269.25</v>
      </c>
      <c r="N172">
        <v>176342.0313</v>
      </c>
      <c r="O172">
        <v>82185.125</v>
      </c>
      <c r="P172">
        <v>208837.8125</v>
      </c>
      <c r="Q172">
        <v>6675856</v>
      </c>
    </row>
    <row r="173" spans="1:17" customFormat="1" ht="13.2" x14ac:dyDescent="0.25">
      <c r="A173" t="s">
        <v>49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customFormat="1" ht="13.2" x14ac:dyDescent="0.25">
      <c r="A174" t="s">
        <v>50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7" customFormat="1" ht="13.2" x14ac:dyDescent="0.25">
      <c r="A175" t="s">
        <v>51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7" customFormat="1" ht="13.2" x14ac:dyDescent="0.25">
      <c r="A176" t="s">
        <v>74</v>
      </c>
      <c r="B176">
        <v>1005328.8125</v>
      </c>
      <c r="C176">
        <v>942224.375</v>
      </c>
      <c r="D176">
        <v>944376.4375</v>
      </c>
      <c r="E176">
        <v>883927</v>
      </c>
      <c r="F176">
        <v>869674.375</v>
      </c>
      <c r="G176">
        <v>804418</v>
      </c>
      <c r="H176">
        <v>730616.125</v>
      </c>
      <c r="I176">
        <v>770015.625</v>
      </c>
      <c r="J176">
        <v>762099.5</v>
      </c>
      <c r="K176">
        <v>701766.75</v>
      </c>
      <c r="L176">
        <v>504141.375</v>
      </c>
      <c r="M176">
        <v>535478.9375</v>
      </c>
      <c r="N176">
        <v>388988.8125</v>
      </c>
      <c r="O176">
        <v>268776.09379999997</v>
      </c>
      <c r="P176">
        <v>307629.0625</v>
      </c>
      <c r="Q176">
        <v>10419461</v>
      </c>
    </row>
    <row r="177" spans="1:17" customFormat="1" ht="13.2" x14ac:dyDescent="0.25">
      <c r="A177" t="s">
        <v>48</v>
      </c>
      <c r="B177">
        <v>1005328.8125</v>
      </c>
      <c r="C177">
        <v>942224.375</v>
      </c>
      <c r="D177">
        <v>944376.5625</v>
      </c>
      <c r="E177">
        <v>883927.125</v>
      </c>
      <c r="F177">
        <v>869674.5</v>
      </c>
      <c r="G177">
        <v>804418</v>
      </c>
      <c r="H177">
        <v>730616.125</v>
      </c>
      <c r="I177">
        <v>770015.625</v>
      </c>
      <c r="J177">
        <v>762099.625</v>
      </c>
      <c r="K177">
        <v>701766.8125</v>
      </c>
      <c r="L177">
        <v>504141.40629999997</v>
      </c>
      <c r="M177">
        <v>535478.9375</v>
      </c>
      <c r="N177">
        <v>388988.84379999997</v>
      </c>
      <c r="O177">
        <v>268776.125</v>
      </c>
      <c r="P177">
        <v>307629.0625</v>
      </c>
      <c r="Q177">
        <v>10419461</v>
      </c>
    </row>
    <row r="178" spans="1:17" customFormat="1" ht="13.2" x14ac:dyDescent="0.25">
      <c r="A178" t="s">
        <v>49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customFormat="1" ht="13.2" x14ac:dyDescent="0.25">
      <c r="A179" t="s">
        <v>50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0" spans="1:17" customFormat="1" ht="13.2" x14ac:dyDescent="0.25">
      <c r="A180" t="s">
        <v>51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</row>
    <row r="181" spans="1:17" customFormat="1" ht="13.2" x14ac:dyDescent="0.25">
      <c r="A181" t="s">
        <v>37</v>
      </c>
      <c r="B181">
        <v>3041709.25</v>
      </c>
      <c r="C181">
        <v>2263490.75</v>
      </c>
      <c r="D181">
        <v>2189872.75</v>
      </c>
      <c r="E181">
        <v>1890689.25</v>
      </c>
      <c r="F181">
        <v>1763329.375</v>
      </c>
      <c r="G181">
        <v>1391278.625</v>
      </c>
      <c r="H181">
        <v>1455745.25</v>
      </c>
      <c r="I181">
        <v>1439706</v>
      </c>
      <c r="J181">
        <v>1694106.75</v>
      </c>
      <c r="K181">
        <v>1669900</v>
      </c>
      <c r="L181">
        <v>1313574.625</v>
      </c>
      <c r="M181">
        <v>1134047.75</v>
      </c>
      <c r="N181">
        <v>926701.875</v>
      </c>
      <c r="O181">
        <v>939184.9375</v>
      </c>
      <c r="P181">
        <v>799512.8125</v>
      </c>
      <c r="Q181">
        <v>23912858</v>
      </c>
    </row>
    <row r="182" spans="1:17" customFormat="1" ht="13.2" x14ac:dyDescent="0.25">
      <c r="A182" t="s">
        <v>48</v>
      </c>
      <c r="B182">
        <v>3041709.25</v>
      </c>
      <c r="C182">
        <v>2263490.75</v>
      </c>
      <c r="D182">
        <v>2189873</v>
      </c>
      <c r="E182">
        <v>1890689.5</v>
      </c>
      <c r="F182">
        <v>1763329.5</v>
      </c>
      <c r="G182">
        <v>1391278.75</v>
      </c>
      <c r="H182">
        <v>1455745.25</v>
      </c>
      <c r="I182">
        <v>1439706.125</v>
      </c>
      <c r="J182">
        <v>1694106.75</v>
      </c>
      <c r="K182">
        <v>1669900.25</v>
      </c>
      <c r="L182">
        <v>1313574.625</v>
      </c>
      <c r="M182">
        <v>1134047.75</v>
      </c>
      <c r="N182">
        <v>926701.875</v>
      </c>
      <c r="O182">
        <v>939184.9375</v>
      </c>
      <c r="P182">
        <v>799512.9375</v>
      </c>
      <c r="Q182">
        <v>23912864</v>
      </c>
    </row>
    <row r="183" spans="1:17" customFormat="1" ht="13.2" x14ac:dyDescent="0.25">
      <c r="A183" t="s">
        <v>49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</row>
    <row r="184" spans="1:17" customFormat="1" ht="13.2" x14ac:dyDescent="0.25">
      <c r="A184" t="s">
        <v>50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</row>
    <row r="185" spans="1:17" customFormat="1" ht="13.2" x14ac:dyDescent="0.25">
      <c r="A185" t="s">
        <v>51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</row>
    <row r="186" spans="1:17" customFormat="1" ht="13.2" x14ac:dyDescent="0.25">
      <c r="A186" t="s">
        <v>58</v>
      </c>
      <c r="B186">
        <v>3195353.5</v>
      </c>
      <c r="C186">
        <v>2341192.75</v>
      </c>
      <c r="D186">
        <v>2274240</v>
      </c>
      <c r="E186">
        <v>1973396.125</v>
      </c>
      <c r="F186">
        <v>1772052.125</v>
      </c>
      <c r="G186">
        <v>1576204.75</v>
      </c>
      <c r="H186">
        <v>1532343.875</v>
      </c>
      <c r="I186">
        <v>1443825.625</v>
      </c>
      <c r="J186">
        <v>1813890.75</v>
      </c>
      <c r="K186">
        <v>1691958.75</v>
      </c>
      <c r="L186">
        <v>1310914.25</v>
      </c>
      <c r="M186">
        <v>1177560.375</v>
      </c>
      <c r="N186">
        <v>987153.9375</v>
      </c>
      <c r="O186">
        <v>979817.375</v>
      </c>
      <c r="P186">
        <v>847458.5</v>
      </c>
      <c r="Q186">
        <v>24917360</v>
      </c>
    </row>
    <row r="187" spans="1:17" customFormat="1" ht="13.2" x14ac:dyDescent="0.25">
      <c r="A187" t="s">
        <v>48</v>
      </c>
      <c r="B187">
        <v>3195353.75</v>
      </c>
      <c r="C187">
        <v>2341192.75</v>
      </c>
      <c r="D187">
        <v>2274240</v>
      </c>
      <c r="E187">
        <v>1973396.375</v>
      </c>
      <c r="F187">
        <v>1772052.25</v>
      </c>
      <c r="G187">
        <v>1576204.875</v>
      </c>
      <c r="H187">
        <v>1532343.875</v>
      </c>
      <c r="I187">
        <v>1443825.625</v>
      </c>
      <c r="J187">
        <v>1813890.875</v>
      </c>
      <c r="K187">
        <v>1691958.75</v>
      </c>
      <c r="L187">
        <v>1310914.25</v>
      </c>
      <c r="M187">
        <v>1177560.375</v>
      </c>
      <c r="N187">
        <v>987154.0625</v>
      </c>
      <c r="O187">
        <v>979817.375</v>
      </c>
      <c r="P187">
        <v>847458.5</v>
      </c>
      <c r="Q187">
        <v>24917362</v>
      </c>
    </row>
    <row r="188" spans="1:17" customFormat="1" ht="13.2" x14ac:dyDescent="0.25">
      <c r="A188" t="s">
        <v>49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</row>
    <row r="189" spans="1:17" customFormat="1" ht="13.2" x14ac:dyDescent="0.25">
      <c r="A189" t="s">
        <v>50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spans="1:17" customFormat="1" ht="13.2" x14ac:dyDescent="0.25">
      <c r="A190" t="s">
        <v>51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spans="1:17" customFormat="1" ht="13.2" x14ac:dyDescent="0.25">
      <c r="A191" t="s">
        <v>104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3750647</v>
      </c>
      <c r="M191">
        <v>3447667.25</v>
      </c>
      <c r="N191">
        <v>2978551</v>
      </c>
      <c r="O191">
        <v>2747163.75</v>
      </c>
      <c r="P191">
        <v>2424604.5</v>
      </c>
      <c r="Q191">
        <v>15348634</v>
      </c>
    </row>
    <row r="192" spans="1:17" customFormat="1" ht="13.2" x14ac:dyDescent="0.25">
      <c r="A192" t="s">
        <v>48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3750647.25</v>
      </c>
      <c r="M192">
        <v>3447667.75</v>
      </c>
      <c r="N192">
        <v>2978551.25</v>
      </c>
      <c r="O192">
        <v>2747163.75</v>
      </c>
      <c r="P192">
        <v>2424604.75</v>
      </c>
      <c r="Q192">
        <v>15348634</v>
      </c>
    </row>
    <row r="193" spans="1:17" customFormat="1" ht="13.2" x14ac:dyDescent="0.25">
      <c r="A193" t="s">
        <v>49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</row>
    <row r="194" spans="1:17" customFormat="1" ht="13.2" x14ac:dyDescent="0.25">
      <c r="A194" t="s">
        <v>50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</row>
    <row r="195" spans="1:17" customFormat="1" ht="13.2" x14ac:dyDescent="0.25">
      <c r="A195" t="s">
        <v>51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</row>
    <row r="196" spans="1:17" customFormat="1" ht="13.2" x14ac:dyDescent="0.25">
      <c r="A196" t="s">
        <v>38</v>
      </c>
      <c r="B196">
        <v>131876112</v>
      </c>
      <c r="C196">
        <v>114054872</v>
      </c>
      <c r="D196">
        <v>113595544</v>
      </c>
      <c r="E196">
        <v>103100616</v>
      </c>
      <c r="F196">
        <v>104004736</v>
      </c>
      <c r="G196">
        <v>96983192</v>
      </c>
      <c r="H196">
        <v>95866576</v>
      </c>
      <c r="I196">
        <v>95880888</v>
      </c>
      <c r="J196">
        <v>98231000</v>
      </c>
      <c r="K196">
        <v>95436312</v>
      </c>
      <c r="L196">
        <v>94530008</v>
      </c>
      <c r="M196">
        <v>89662416</v>
      </c>
      <c r="N196">
        <v>83997176</v>
      </c>
      <c r="O196">
        <v>83941864</v>
      </c>
      <c r="P196">
        <v>84067440</v>
      </c>
      <c r="Q196">
        <v>1485228928</v>
      </c>
    </row>
    <row r="197" spans="1:17" customFormat="1" ht="13.2" x14ac:dyDescent="0.25"/>
    <row r="198" spans="1:17" customFormat="1" ht="13.2" x14ac:dyDescent="0.25">
      <c r="A198" t="s">
        <v>40</v>
      </c>
    </row>
    <row r="199" spans="1:17" customFormat="1" ht="13.2" x14ac:dyDescent="0.25">
      <c r="A199" t="s">
        <v>0</v>
      </c>
      <c r="B199" t="s">
        <v>2</v>
      </c>
      <c r="C199" t="s">
        <v>3</v>
      </c>
      <c r="D199" t="s">
        <v>53</v>
      </c>
      <c r="E199" t="s">
        <v>54</v>
      </c>
      <c r="F199" t="s">
        <v>55</v>
      </c>
      <c r="G199" t="s">
        <v>59</v>
      </c>
      <c r="H199" t="s">
        <v>60</v>
      </c>
      <c r="I199" t="s">
        <v>61</v>
      </c>
      <c r="J199" t="s">
        <v>64</v>
      </c>
      <c r="K199" t="s">
        <v>65</v>
      </c>
      <c r="L199" t="s">
        <v>66</v>
      </c>
      <c r="M199" t="s">
        <v>67</v>
      </c>
      <c r="N199" t="s">
        <v>68</v>
      </c>
      <c r="O199" t="s">
        <v>69</v>
      </c>
      <c r="P199" t="s">
        <v>70</v>
      </c>
      <c r="Q199" t="s">
        <v>71</v>
      </c>
    </row>
    <row r="200" spans="1:17" customFormat="1" ht="13.2" x14ac:dyDescent="0.25">
      <c r="A200" t="s">
        <v>24</v>
      </c>
      <c r="B200">
        <v>10.8268</v>
      </c>
      <c r="C200">
        <v>10.853</v>
      </c>
      <c r="D200">
        <v>10.859299999999999</v>
      </c>
      <c r="E200">
        <v>10.937099999999999</v>
      </c>
      <c r="F200">
        <v>10.9846</v>
      </c>
      <c r="G200">
        <v>10.981199999999999</v>
      </c>
      <c r="H200">
        <v>10.9198</v>
      </c>
      <c r="I200">
        <v>11.002700000000001</v>
      </c>
      <c r="J200">
        <v>11.0451</v>
      </c>
      <c r="K200">
        <v>11.1135</v>
      </c>
      <c r="L200">
        <v>11.017200000000001</v>
      </c>
      <c r="M200">
        <v>11.0139</v>
      </c>
      <c r="N200">
        <v>11.0158</v>
      </c>
      <c r="O200">
        <v>11.153600000000001</v>
      </c>
      <c r="P200">
        <v>11.2942</v>
      </c>
      <c r="Q200">
        <v>10.878299999999999</v>
      </c>
    </row>
    <row r="201" spans="1:17" customFormat="1" ht="13.2" x14ac:dyDescent="0.25">
      <c r="A201" t="s">
        <v>25</v>
      </c>
      <c r="B201">
        <v>10.167400000000001</v>
      </c>
      <c r="C201">
        <v>10.2104</v>
      </c>
      <c r="D201">
        <v>10.222099999999999</v>
      </c>
      <c r="E201">
        <v>10.233000000000001</v>
      </c>
      <c r="F201">
        <v>10.292199999999999</v>
      </c>
      <c r="G201">
        <v>10.3193</v>
      </c>
      <c r="H201">
        <v>10.3131</v>
      </c>
      <c r="I201">
        <v>10.341699999999999</v>
      </c>
      <c r="J201">
        <v>10.3443</v>
      </c>
      <c r="K201">
        <v>10.364100000000001</v>
      </c>
      <c r="L201">
        <v>10.4071</v>
      </c>
      <c r="M201">
        <v>10.295500000000001</v>
      </c>
      <c r="N201">
        <v>10.2629</v>
      </c>
      <c r="O201">
        <v>10.3055</v>
      </c>
      <c r="P201">
        <v>10.4633</v>
      </c>
      <c r="Q201">
        <v>10.2331</v>
      </c>
    </row>
    <row r="202" spans="1:17" customFormat="1" ht="13.2" x14ac:dyDescent="0.25">
      <c r="A202" t="s">
        <v>26</v>
      </c>
      <c r="B202">
        <v>10.2034</v>
      </c>
      <c r="C202">
        <v>10.227399999999999</v>
      </c>
      <c r="D202">
        <v>10.2447</v>
      </c>
      <c r="E202">
        <v>10.3344</v>
      </c>
      <c r="F202">
        <v>10.3192</v>
      </c>
      <c r="G202">
        <v>10.3527</v>
      </c>
      <c r="H202">
        <v>10.376300000000001</v>
      </c>
      <c r="I202">
        <v>10.374599999999999</v>
      </c>
      <c r="J202">
        <v>10.3947</v>
      </c>
      <c r="K202">
        <v>10.4016</v>
      </c>
      <c r="L202">
        <v>10.4109</v>
      </c>
      <c r="M202">
        <v>10.4617</v>
      </c>
      <c r="N202">
        <v>10.4945</v>
      </c>
      <c r="O202">
        <v>10.4846</v>
      </c>
      <c r="P202">
        <v>10.498200000000001</v>
      </c>
      <c r="Q202">
        <v>10.3506</v>
      </c>
    </row>
    <row r="203" spans="1:17" customFormat="1" ht="13.2" x14ac:dyDescent="0.25">
      <c r="A203" t="s">
        <v>27</v>
      </c>
      <c r="B203">
        <v>9.9059000000000008</v>
      </c>
      <c r="C203">
        <v>9.9212000000000007</v>
      </c>
      <c r="D203">
        <v>9.9375</v>
      </c>
      <c r="E203">
        <v>9.9970999999999997</v>
      </c>
      <c r="F203">
        <v>10.0075</v>
      </c>
      <c r="G203">
        <v>10.0345</v>
      </c>
      <c r="H203">
        <v>10.0564</v>
      </c>
      <c r="I203">
        <v>10.0444</v>
      </c>
      <c r="J203">
        <v>10.0519</v>
      </c>
      <c r="K203">
        <v>10.0665</v>
      </c>
      <c r="L203">
        <v>10.085800000000001</v>
      </c>
      <c r="M203">
        <v>10.119999999999999</v>
      </c>
      <c r="N203">
        <v>10.151899999999999</v>
      </c>
      <c r="O203">
        <v>10.1487</v>
      </c>
      <c r="P203">
        <v>10.1417</v>
      </c>
      <c r="Q203">
        <v>10.040699999999999</v>
      </c>
    </row>
    <row r="204" spans="1:17" customFormat="1" ht="13.2" x14ac:dyDescent="0.25">
      <c r="A204" t="s">
        <v>102</v>
      </c>
      <c r="B204">
        <v>9.7408000000000001</v>
      </c>
      <c r="C204">
        <v>9.7532999999999994</v>
      </c>
      <c r="D204">
        <v>9.7658000000000005</v>
      </c>
      <c r="E204">
        <v>9.8202999999999996</v>
      </c>
      <c r="F204">
        <v>9.8503000000000007</v>
      </c>
      <c r="G204">
        <v>9.8862000000000005</v>
      </c>
      <c r="H204">
        <v>9.8998000000000008</v>
      </c>
      <c r="I204">
        <v>9.8879999999999999</v>
      </c>
      <c r="J204">
        <v>9.9029000000000007</v>
      </c>
      <c r="K204">
        <v>9.9182000000000006</v>
      </c>
      <c r="L204">
        <v>9.9359000000000002</v>
      </c>
      <c r="M204">
        <v>9.9688999999999997</v>
      </c>
      <c r="N204">
        <v>10.0007</v>
      </c>
      <c r="O204">
        <v>9.9936000000000007</v>
      </c>
      <c r="P204">
        <v>9.9789999999999992</v>
      </c>
      <c r="Q204">
        <v>9.8831000000000007</v>
      </c>
    </row>
    <row r="205" spans="1:17" customFormat="1" ht="13.2" x14ac:dyDescent="0.25">
      <c r="A205" t="s">
        <v>28</v>
      </c>
      <c r="B205">
        <v>9.7788000000000004</v>
      </c>
      <c r="C205">
        <v>9.7860999999999994</v>
      </c>
      <c r="D205">
        <v>9.7949000000000002</v>
      </c>
      <c r="E205">
        <v>9.8323</v>
      </c>
      <c r="F205">
        <v>9.8457000000000008</v>
      </c>
      <c r="G205">
        <v>9.8582999999999998</v>
      </c>
      <c r="H205">
        <v>9.8718000000000004</v>
      </c>
      <c r="I205">
        <v>9.8614999999999995</v>
      </c>
      <c r="J205">
        <v>9.8707999999999991</v>
      </c>
      <c r="K205">
        <v>9.8797999999999995</v>
      </c>
      <c r="L205">
        <v>9.8912999999999993</v>
      </c>
      <c r="M205">
        <v>9.9111999999999991</v>
      </c>
      <c r="N205">
        <v>9.9321999999999999</v>
      </c>
      <c r="O205">
        <v>9.9247999999999994</v>
      </c>
      <c r="P205">
        <v>9.9245999999999999</v>
      </c>
      <c r="Q205">
        <v>9.8628</v>
      </c>
    </row>
    <row r="206" spans="1:17" customFormat="1" ht="13.2" x14ac:dyDescent="0.25">
      <c r="A206" t="s">
        <v>29</v>
      </c>
      <c r="B206">
        <v>11.9069</v>
      </c>
      <c r="C206">
        <v>11.9069</v>
      </c>
      <c r="D206">
        <v>11.907</v>
      </c>
      <c r="E206">
        <v>11.9069</v>
      </c>
      <c r="F206">
        <v>11.9069</v>
      </c>
      <c r="G206">
        <v>11.9069</v>
      </c>
      <c r="H206">
        <v>11.9069</v>
      </c>
      <c r="I206">
        <v>11.9069</v>
      </c>
      <c r="J206">
        <v>11.9069</v>
      </c>
      <c r="K206">
        <v>11.9069</v>
      </c>
      <c r="L206">
        <v>11.9069</v>
      </c>
      <c r="M206">
        <v>11.9069</v>
      </c>
      <c r="N206">
        <v>11.9069</v>
      </c>
      <c r="O206">
        <v>11.9069</v>
      </c>
      <c r="P206">
        <v>11.9069</v>
      </c>
      <c r="Q206">
        <v>11.9069</v>
      </c>
    </row>
    <row r="207" spans="1:17" customFormat="1" ht="13.2" x14ac:dyDescent="0.25">
      <c r="A207" t="s">
        <v>103</v>
      </c>
      <c r="B207">
        <v>13.6731</v>
      </c>
      <c r="C207">
        <v>13.6739</v>
      </c>
      <c r="D207">
        <v>13.673999999999999</v>
      </c>
      <c r="E207">
        <v>13.673299999999999</v>
      </c>
      <c r="F207">
        <v>13.6736</v>
      </c>
      <c r="G207">
        <v>13.6745</v>
      </c>
      <c r="H207">
        <v>13.673400000000001</v>
      </c>
      <c r="I207">
        <v>13.6736</v>
      </c>
      <c r="J207">
        <v>13.672800000000001</v>
      </c>
      <c r="K207">
        <v>13.6737</v>
      </c>
      <c r="L207">
        <v>13.6737</v>
      </c>
      <c r="M207">
        <v>13.673500000000001</v>
      </c>
      <c r="N207">
        <v>13.6731</v>
      </c>
      <c r="O207">
        <v>13.673299999999999</v>
      </c>
      <c r="P207">
        <v>13.673</v>
      </c>
      <c r="Q207">
        <v>13.673500000000001</v>
      </c>
    </row>
    <row r="208" spans="1:17" customFormat="1" ht="13.2" x14ac:dyDescent="0.25">
      <c r="A208" t="s">
        <v>30</v>
      </c>
      <c r="B208">
        <v>12.1294</v>
      </c>
      <c r="C208">
        <v>12.1111</v>
      </c>
      <c r="D208">
        <v>12.0861</v>
      </c>
      <c r="E208">
        <v>12.1447</v>
      </c>
      <c r="F208">
        <v>12.1594</v>
      </c>
      <c r="G208">
        <v>12.0632</v>
      </c>
      <c r="H208">
        <v>12.053000000000001</v>
      </c>
      <c r="I208">
        <v>12.0444</v>
      </c>
      <c r="J208">
        <v>12.0923</v>
      </c>
      <c r="K208">
        <v>12.119400000000001</v>
      </c>
      <c r="L208">
        <v>12.1244</v>
      </c>
      <c r="M208">
        <v>12.014099999999999</v>
      </c>
      <c r="N208">
        <v>12.0702</v>
      </c>
      <c r="O208">
        <v>12.0131</v>
      </c>
      <c r="P208">
        <v>12.237500000000001</v>
      </c>
      <c r="Q208">
        <v>12.107799999999999</v>
      </c>
    </row>
    <row r="209" spans="1:17" customFormat="1" ht="13.2" x14ac:dyDescent="0.25">
      <c r="A209" t="s">
        <v>31</v>
      </c>
      <c r="B209">
        <v>12.0884</v>
      </c>
      <c r="C209">
        <v>12.051600000000001</v>
      </c>
      <c r="D209">
        <v>12.060600000000001</v>
      </c>
      <c r="E209">
        <v>12.049300000000001</v>
      </c>
      <c r="F209">
        <v>12.0998</v>
      </c>
      <c r="G209">
        <v>12.011900000000001</v>
      </c>
      <c r="H209">
        <v>12.013400000000001</v>
      </c>
      <c r="I209">
        <v>12.0131</v>
      </c>
      <c r="J209">
        <v>12.100199999999999</v>
      </c>
      <c r="K209">
        <v>12.1166</v>
      </c>
      <c r="L209">
        <v>12.0131</v>
      </c>
      <c r="M209">
        <v>12.0152</v>
      </c>
      <c r="N209">
        <v>12.0131</v>
      </c>
      <c r="O209">
        <v>0</v>
      </c>
      <c r="P209">
        <v>12.178800000000001</v>
      </c>
      <c r="Q209">
        <v>12.067500000000001</v>
      </c>
    </row>
    <row r="210" spans="1:17" customFormat="1" ht="13.2" x14ac:dyDescent="0.25">
      <c r="A210" t="s">
        <v>32</v>
      </c>
      <c r="B210">
        <v>12.0343</v>
      </c>
      <c r="C210">
        <v>12.056900000000001</v>
      </c>
      <c r="D210">
        <v>12.064399999999999</v>
      </c>
      <c r="E210">
        <v>12.0619</v>
      </c>
      <c r="F210">
        <v>12.132899999999999</v>
      </c>
      <c r="G210">
        <v>12.011900000000001</v>
      </c>
      <c r="H210">
        <v>12.0131</v>
      </c>
      <c r="I210">
        <v>0</v>
      </c>
      <c r="J210">
        <v>12.1326</v>
      </c>
      <c r="K210">
        <v>12.166499999999999</v>
      </c>
      <c r="L210">
        <v>12.0131</v>
      </c>
      <c r="M210">
        <v>12.0152</v>
      </c>
      <c r="N210">
        <v>0</v>
      </c>
      <c r="O210">
        <v>0</v>
      </c>
      <c r="P210">
        <v>12.178699999999999</v>
      </c>
      <c r="Q210">
        <v>12.0625</v>
      </c>
    </row>
    <row r="211" spans="1:17" customFormat="1" ht="13.2" x14ac:dyDescent="0.25">
      <c r="A211" t="s">
        <v>33</v>
      </c>
      <c r="B211">
        <v>11.534700000000001</v>
      </c>
      <c r="C211">
        <v>11.5467</v>
      </c>
      <c r="D211">
        <v>11.513199999999999</v>
      </c>
      <c r="E211">
        <v>11.517899999999999</v>
      </c>
      <c r="F211">
        <v>11.5284</v>
      </c>
      <c r="G211">
        <v>11.543100000000001</v>
      </c>
      <c r="H211">
        <v>11.5182</v>
      </c>
      <c r="I211">
        <v>11.503</v>
      </c>
      <c r="J211">
        <v>11.526899999999999</v>
      </c>
      <c r="K211">
        <v>11.5229</v>
      </c>
      <c r="L211">
        <v>11.522600000000001</v>
      </c>
      <c r="M211">
        <v>11.533899999999999</v>
      </c>
      <c r="N211">
        <v>11.4848</v>
      </c>
      <c r="O211">
        <v>11.467000000000001</v>
      </c>
      <c r="P211">
        <v>11.499499999999999</v>
      </c>
      <c r="Q211">
        <v>11.5228</v>
      </c>
    </row>
    <row r="212" spans="1:17" customFormat="1" ht="13.2" x14ac:dyDescent="0.25">
      <c r="A212" t="s">
        <v>34</v>
      </c>
      <c r="B212">
        <v>11.5419</v>
      </c>
      <c r="C212">
        <v>11.5748</v>
      </c>
      <c r="D212">
        <v>11.5267</v>
      </c>
      <c r="E212">
        <v>11.5381</v>
      </c>
      <c r="F212">
        <v>11.554399999999999</v>
      </c>
      <c r="G212">
        <v>11.581899999999999</v>
      </c>
      <c r="H212">
        <v>11.5444</v>
      </c>
      <c r="I212">
        <v>11.535500000000001</v>
      </c>
      <c r="J212">
        <v>11.5448</v>
      </c>
      <c r="K212">
        <v>11.553100000000001</v>
      </c>
      <c r="L212">
        <v>11.541399999999999</v>
      </c>
      <c r="M212">
        <v>11.5398</v>
      </c>
      <c r="N212">
        <v>11.5055</v>
      </c>
      <c r="O212">
        <v>11.527699999999999</v>
      </c>
      <c r="P212">
        <v>11.528600000000001</v>
      </c>
      <c r="Q212">
        <v>11.545199999999999</v>
      </c>
    </row>
    <row r="213" spans="1:17" customFormat="1" ht="13.2" x14ac:dyDescent="0.25">
      <c r="A213" t="s">
        <v>35</v>
      </c>
      <c r="B213">
        <v>11.5364</v>
      </c>
      <c r="C213">
        <v>11.536899999999999</v>
      </c>
      <c r="D213">
        <v>11.510300000000001</v>
      </c>
      <c r="E213">
        <v>11.5181</v>
      </c>
      <c r="F213">
        <v>11.5327</v>
      </c>
      <c r="G213">
        <v>11.543699999999999</v>
      </c>
      <c r="H213">
        <v>11.5205</v>
      </c>
      <c r="I213">
        <v>11.507999999999999</v>
      </c>
      <c r="J213">
        <v>11.535</v>
      </c>
      <c r="K213">
        <v>11.5207</v>
      </c>
      <c r="L213">
        <v>11.520099999999999</v>
      </c>
      <c r="M213">
        <v>11.5375</v>
      </c>
      <c r="N213">
        <v>11.4861</v>
      </c>
      <c r="O213">
        <v>11.4862</v>
      </c>
      <c r="P213">
        <v>11.5024</v>
      </c>
      <c r="Q213">
        <v>11.5238</v>
      </c>
    </row>
    <row r="214" spans="1:17" customFormat="1" ht="13.2" x14ac:dyDescent="0.25">
      <c r="A214" t="s">
        <v>36</v>
      </c>
      <c r="B214">
        <v>11.5366</v>
      </c>
      <c r="C214">
        <v>11.531599999999999</v>
      </c>
      <c r="D214">
        <v>11.5016</v>
      </c>
      <c r="E214">
        <v>11.504200000000001</v>
      </c>
      <c r="F214">
        <v>11.534700000000001</v>
      </c>
      <c r="G214">
        <v>11.5357</v>
      </c>
      <c r="H214">
        <v>11.51</v>
      </c>
      <c r="I214">
        <v>11.5045</v>
      </c>
      <c r="J214">
        <v>11.4993</v>
      </c>
      <c r="K214">
        <v>11.503299999999999</v>
      </c>
      <c r="L214">
        <v>11.499000000000001</v>
      </c>
      <c r="M214">
        <v>11.514799999999999</v>
      </c>
      <c r="N214">
        <v>11.473100000000001</v>
      </c>
      <c r="O214">
        <v>11.466200000000001</v>
      </c>
      <c r="P214">
        <v>11.4893</v>
      </c>
      <c r="Q214">
        <v>11.513500000000001</v>
      </c>
    </row>
    <row r="215" spans="1:17" customFormat="1" ht="13.2" x14ac:dyDescent="0.25">
      <c r="A215" t="s">
        <v>72</v>
      </c>
      <c r="B215">
        <v>10.5968</v>
      </c>
      <c r="C215">
        <v>10.617699999999999</v>
      </c>
      <c r="D215">
        <v>10.6159</v>
      </c>
      <c r="E215">
        <v>10.6036</v>
      </c>
      <c r="F215">
        <v>10.616899999999999</v>
      </c>
      <c r="G215">
        <v>10.617800000000001</v>
      </c>
      <c r="H215">
        <v>10.6061</v>
      </c>
      <c r="I215">
        <v>10.612</v>
      </c>
      <c r="J215">
        <v>10.6037</v>
      </c>
      <c r="K215">
        <v>10.6105</v>
      </c>
      <c r="L215">
        <v>10.613200000000001</v>
      </c>
      <c r="M215">
        <v>10.6135</v>
      </c>
      <c r="N215">
        <v>10.594099999999999</v>
      </c>
      <c r="O215">
        <v>10.604900000000001</v>
      </c>
      <c r="P215">
        <v>10.6122</v>
      </c>
      <c r="Q215">
        <v>10.6096</v>
      </c>
    </row>
    <row r="216" spans="1:17" customFormat="1" ht="13.2" x14ac:dyDescent="0.25">
      <c r="A216" t="s">
        <v>73</v>
      </c>
      <c r="B216">
        <v>10.620200000000001</v>
      </c>
      <c r="C216">
        <v>10.626799999999999</v>
      </c>
      <c r="D216">
        <v>10.619300000000001</v>
      </c>
      <c r="E216">
        <v>10.6021</v>
      </c>
      <c r="F216">
        <v>10.617900000000001</v>
      </c>
      <c r="G216">
        <v>10.622400000000001</v>
      </c>
      <c r="H216">
        <v>10.606299999999999</v>
      </c>
      <c r="I216">
        <v>10.6191</v>
      </c>
      <c r="J216">
        <v>10.610300000000001</v>
      </c>
      <c r="K216">
        <v>10.623100000000001</v>
      </c>
      <c r="L216">
        <v>10.603999999999999</v>
      </c>
      <c r="M216">
        <v>10.6028</v>
      </c>
      <c r="N216">
        <v>10.6173</v>
      </c>
      <c r="O216">
        <v>10.6327</v>
      </c>
      <c r="P216">
        <v>10.6007</v>
      </c>
      <c r="Q216">
        <v>10.6159</v>
      </c>
    </row>
    <row r="217" spans="1:17" customFormat="1" ht="13.2" x14ac:dyDescent="0.25">
      <c r="A217" t="s">
        <v>74</v>
      </c>
      <c r="B217">
        <v>10.5915</v>
      </c>
      <c r="C217">
        <v>10.6082</v>
      </c>
      <c r="D217">
        <v>10.608000000000001</v>
      </c>
      <c r="E217">
        <v>10.6051</v>
      </c>
      <c r="F217">
        <v>10.62</v>
      </c>
      <c r="G217">
        <v>10.6225</v>
      </c>
      <c r="H217">
        <v>10.6069</v>
      </c>
      <c r="I217">
        <v>10.6175</v>
      </c>
      <c r="J217">
        <v>10.6172</v>
      </c>
      <c r="K217">
        <v>10.605499999999999</v>
      </c>
      <c r="L217">
        <v>10.615600000000001</v>
      </c>
      <c r="M217">
        <v>10.6098</v>
      </c>
      <c r="N217">
        <v>10.6022</v>
      </c>
      <c r="O217">
        <v>10.6097</v>
      </c>
      <c r="P217">
        <v>10.603199999999999</v>
      </c>
      <c r="Q217">
        <v>10.6096</v>
      </c>
    </row>
    <row r="218" spans="1:17" customFormat="1" ht="13.2" x14ac:dyDescent="0.25">
      <c r="A218" t="s">
        <v>37</v>
      </c>
      <c r="B218">
        <v>8.7997999999999994</v>
      </c>
      <c r="C218">
        <v>8.8104999999999993</v>
      </c>
      <c r="D218">
        <v>8.8125999999999998</v>
      </c>
      <c r="E218">
        <v>8.8062000000000005</v>
      </c>
      <c r="F218">
        <v>8.8129000000000008</v>
      </c>
      <c r="G218">
        <v>8.8088999999999995</v>
      </c>
      <c r="H218">
        <v>8.8193000000000001</v>
      </c>
      <c r="I218">
        <v>8.8193000000000001</v>
      </c>
      <c r="J218">
        <v>8.8172999999999995</v>
      </c>
      <c r="K218">
        <v>8.8096999999999994</v>
      </c>
      <c r="L218">
        <v>8.8214000000000006</v>
      </c>
      <c r="M218">
        <v>8.8238000000000003</v>
      </c>
      <c r="N218">
        <v>8.8163999999999998</v>
      </c>
      <c r="O218">
        <v>8.8299000000000003</v>
      </c>
      <c r="P218">
        <v>8.8333999999999993</v>
      </c>
      <c r="Q218">
        <v>8.8134999999999994</v>
      </c>
    </row>
    <row r="219" spans="1:17" customFormat="1" ht="13.2" x14ac:dyDescent="0.25">
      <c r="A219" t="s">
        <v>58</v>
      </c>
      <c r="B219">
        <v>8.7967999999999993</v>
      </c>
      <c r="C219">
        <v>8.8104999999999993</v>
      </c>
      <c r="D219">
        <v>8.8122000000000007</v>
      </c>
      <c r="E219">
        <v>8.8078000000000003</v>
      </c>
      <c r="F219">
        <v>8.8164999999999996</v>
      </c>
      <c r="G219">
        <v>8.8178999999999998</v>
      </c>
      <c r="H219">
        <v>8.8186999999999998</v>
      </c>
      <c r="I219">
        <v>8.8219999999999992</v>
      </c>
      <c r="J219">
        <v>8.8157999999999994</v>
      </c>
      <c r="K219">
        <v>8.8076000000000008</v>
      </c>
      <c r="L219">
        <v>8.8247999999999998</v>
      </c>
      <c r="M219">
        <v>8.8239000000000001</v>
      </c>
      <c r="N219">
        <v>8.8251000000000008</v>
      </c>
      <c r="O219">
        <v>8.8338000000000001</v>
      </c>
      <c r="P219">
        <v>8.8341999999999992</v>
      </c>
      <c r="Q219">
        <v>8.8146000000000004</v>
      </c>
    </row>
    <row r="220" spans="1:17" customFormat="1" ht="13.2" x14ac:dyDescent="0.25">
      <c r="A220" t="s">
        <v>104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10.6602</v>
      </c>
      <c r="M220">
        <v>10.666700000000001</v>
      </c>
      <c r="N220">
        <v>10.6692</v>
      </c>
      <c r="O220">
        <v>10.670500000000001</v>
      </c>
      <c r="P220">
        <v>10.682399999999999</v>
      </c>
      <c r="Q220">
        <v>10.668699999999999</v>
      </c>
    </row>
    <row r="221" spans="1:17" customFormat="1" ht="13.2" x14ac:dyDescent="0.25"/>
    <row r="222" spans="1:17" customFormat="1" ht="13.2" x14ac:dyDescent="0.25">
      <c r="A222" t="s">
        <v>41</v>
      </c>
    </row>
    <row r="223" spans="1:17" customFormat="1" ht="13.2" x14ac:dyDescent="0.25">
      <c r="A223" t="s">
        <v>0</v>
      </c>
      <c r="B223" t="s">
        <v>2</v>
      </c>
      <c r="C223" t="s">
        <v>3</v>
      </c>
      <c r="D223" t="s">
        <v>53</v>
      </c>
      <c r="E223" t="s">
        <v>54</v>
      </c>
      <c r="F223" t="s">
        <v>55</v>
      </c>
      <c r="G223" t="s">
        <v>59</v>
      </c>
      <c r="H223" t="s">
        <v>60</v>
      </c>
      <c r="I223" t="s">
        <v>61</v>
      </c>
      <c r="J223" t="s">
        <v>64</v>
      </c>
      <c r="K223" t="s">
        <v>65</v>
      </c>
      <c r="L223" t="s">
        <v>66</v>
      </c>
      <c r="M223" t="s">
        <v>67</v>
      </c>
      <c r="N223" t="s">
        <v>68</v>
      </c>
      <c r="O223" t="s">
        <v>69</v>
      </c>
      <c r="P223" t="s">
        <v>70</v>
      </c>
      <c r="Q223" t="s">
        <v>71</v>
      </c>
    </row>
    <row r="224" spans="1:17" customFormat="1" ht="13.2" x14ac:dyDescent="0.25">
      <c r="A224" t="s">
        <v>24</v>
      </c>
      <c r="B224">
        <v>19843492</v>
      </c>
      <c r="C224">
        <v>8083304.5</v>
      </c>
      <c r="D224">
        <v>6264940.5</v>
      </c>
      <c r="E224">
        <v>3862240.25</v>
      </c>
      <c r="F224">
        <v>2192961.75</v>
      </c>
      <c r="G224">
        <v>1567770.875</v>
      </c>
      <c r="H224">
        <v>1183690.625</v>
      </c>
      <c r="I224">
        <v>1108214.625</v>
      </c>
      <c r="J224">
        <v>1070883.625</v>
      </c>
      <c r="K224">
        <v>1049466.75</v>
      </c>
      <c r="L224">
        <v>625590.75</v>
      </c>
      <c r="M224">
        <v>451200.40629999997</v>
      </c>
      <c r="N224">
        <v>232194.10939999999</v>
      </c>
      <c r="O224">
        <v>166421.64060000001</v>
      </c>
      <c r="P224">
        <v>343561</v>
      </c>
      <c r="Q224">
        <v>48045940</v>
      </c>
    </row>
    <row r="225" spans="1:17" customFormat="1" ht="13.2" x14ac:dyDescent="0.25">
      <c r="A225" t="s">
        <v>25</v>
      </c>
      <c r="B225">
        <v>48558300</v>
      </c>
      <c r="C225">
        <v>22811144</v>
      </c>
      <c r="D225">
        <v>17280502</v>
      </c>
      <c r="E225">
        <v>11337912</v>
      </c>
      <c r="F225">
        <v>8319190</v>
      </c>
      <c r="G225">
        <v>6814932.5</v>
      </c>
      <c r="H225">
        <v>6422770.5</v>
      </c>
      <c r="I225">
        <v>5218219.5</v>
      </c>
      <c r="J225">
        <v>5808896</v>
      </c>
      <c r="K225">
        <v>5695036</v>
      </c>
      <c r="L225">
        <v>3305932.25</v>
      </c>
      <c r="M225">
        <v>2470320.5</v>
      </c>
      <c r="N225">
        <v>1544115</v>
      </c>
      <c r="O225">
        <v>1771844.25</v>
      </c>
      <c r="P225">
        <v>1231239.625</v>
      </c>
      <c r="Q225">
        <v>148590320</v>
      </c>
    </row>
    <row r="226" spans="1:17" customFormat="1" ht="13.2" x14ac:dyDescent="0.25">
      <c r="A226" t="s">
        <v>26</v>
      </c>
      <c r="B226">
        <v>48477664</v>
      </c>
      <c r="C226">
        <v>44593028</v>
      </c>
      <c r="D226">
        <v>50284656</v>
      </c>
      <c r="E226">
        <v>53657352</v>
      </c>
      <c r="F226">
        <v>57485988</v>
      </c>
      <c r="G226">
        <v>56200192</v>
      </c>
      <c r="H226">
        <v>49260756</v>
      </c>
      <c r="I226">
        <v>52419616</v>
      </c>
      <c r="J226">
        <v>53271744</v>
      </c>
      <c r="K226">
        <v>49537984</v>
      </c>
      <c r="L226">
        <v>44673536</v>
      </c>
      <c r="M226">
        <v>38581920</v>
      </c>
      <c r="N226">
        <v>31402930</v>
      </c>
      <c r="O226">
        <v>33399348</v>
      </c>
      <c r="P226">
        <v>35214976</v>
      </c>
      <c r="Q226">
        <v>698461632</v>
      </c>
    </row>
    <row r="227" spans="1:17" customFormat="1" ht="13.2" x14ac:dyDescent="0.25">
      <c r="A227" t="s">
        <v>27</v>
      </c>
      <c r="B227">
        <v>80851160</v>
      </c>
      <c r="C227">
        <v>81671368</v>
      </c>
      <c r="D227">
        <v>84093632</v>
      </c>
      <c r="E227">
        <v>92966784</v>
      </c>
      <c r="F227">
        <v>98524128</v>
      </c>
      <c r="G227">
        <v>91247880</v>
      </c>
      <c r="H227">
        <v>101102504</v>
      </c>
      <c r="I227">
        <v>98537528</v>
      </c>
      <c r="J227">
        <v>99762088</v>
      </c>
      <c r="K227">
        <v>101870704</v>
      </c>
      <c r="L227">
        <v>100242496</v>
      </c>
      <c r="M227">
        <v>100775432</v>
      </c>
      <c r="N227">
        <v>100441328</v>
      </c>
      <c r="O227">
        <v>103198744</v>
      </c>
      <c r="P227">
        <v>106491616</v>
      </c>
      <c r="Q227">
        <v>1441777792</v>
      </c>
    </row>
    <row r="228" spans="1:17" customFormat="1" ht="13.2" x14ac:dyDescent="0.25">
      <c r="A228" t="s">
        <v>102</v>
      </c>
      <c r="B228">
        <v>40543308</v>
      </c>
      <c r="C228">
        <v>41503488</v>
      </c>
      <c r="D228">
        <v>42972248</v>
      </c>
      <c r="E228">
        <v>45223576</v>
      </c>
      <c r="F228">
        <v>50482204</v>
      </c>
      <c r="G228">
        <v>51066440</v>
      </c>
      <c r="H228">
        <v>52321992</v>
      </c>
      <c r="I228">
        <v>50871588</v>
      </c>
      <c r="J228">
        <v>51402184</v>
      </c>
      <c r="K228">
        <v>52620072</v>
      </c>
      <c r="L228">
        <v>52010708</v>
      </c>
      <c r="M228">
        <v>52638172</v>
      </c>
      <c r="N228">
        <v>52760912</v>
      </c>
      <c r="O228">
        <v>54271568</v>
      </c>
      <c r="P228">
        <v>56113272</v>
      </c>
      <c r="Q228">
        <v>746801856</v>
      </c>
    </row>
    <row r="229" spans="1:17" customFormat="1" ht="13.2" x14ac:dyDescent="0.25">
      <c r="A229" t="s">
        <v>28</v>
      </c>
      <c r="B229">
        <v>39342884</v>
      </c>
      <c r="C229">
        <v>40375600</v>
      </c>
      <c r="D229">
        <v>41867644</v>
      </c>
      <c r="E229">
        <v>48393224</v>
      </c>
      <c r="F229">
        <v>49908888</v>
      </c>
      <c r="G229">
        <v>51006684</v>
      </c>
      <c r="H229">
        <v>52199884</v>
      </c>
      <c r="I229">
        <v>46573752</v>
      </c>
      <c r="J229">
        <v>51413792</v>
      </c>
      <c r="K229">
        <v>52742104</v>
      </c>
      <c r="L229">
        <v>52256480</v>
      </c>
      <c r="M229">
        <v>53143336</v>
      </c>
      <c r="N229">
        <v>53445536</v>
      </c>
      <c r="O229">
        <v>54984836</v>
      </c>
      <c r="P229">
        <v>56540452</v>
      </c>
      <c r="Q229">
        <v>744195328</v>
      </c>
    </row>
    <row r="230" spans="1:17" customFormat="1" ht="13.2" x14ac:dyDescent="0.25">
      <c r="A230" t="s">
        <v>29</v>
      </c>
      <c r="B230">
        <v>3221624</v>
      </c>
      <c r="C230">
        <v>3281821.5</v>
      </c>
      <c r="D230">
        <v>3355740</v>
      </c>
      <c r="E230">
        <v>3413436.25</v>
      </c>
      <c r="F230">
        <v>3483808.25</v>
      </c>
      <c r="G230">
        <v>3553368</v>
      </c>
      <c r="H230">
        <v>3635529.75</v>
      </c>
      <c r="I230">
        <v>3698435.5</v>
      </c>
      <c r="J230">
        <v>3701961.25</v>
      </c>
      <c r="K230">
        <v>3708698.25</v>
      </c>
      <c r="L230">
        <v>3723293.25</v>
      </c>
      <c r="M230">
        <v>3718301</v>
      </c>
      <c r="N230">
        <v>3722987</v>
      </c>
      <c r="O230">
        <v>3729632.5</v>
      </c>
      <c r="P230">
        <v>3744631.75</v>
      </c>
      <c r="Q230">
        <v>53693280</v>
      </c>
    </row>
    <row r="231" spans="1:17" customFormat="1" ht="13.2" x14ac:dyDescent="0.25">
      <c r="A231" t="s">
        <v>103</v>
      </c>
      <c r="B231">
        <v>272866.375</v>
      </c>
      <c r="C231">
        <v>277821.28129999997</v>
      </c>
      <c r="D231">
        <v>283942.53129999997</v>
      </c>
      <c r="E231">
        <v>288773.34379999997</v>
      </c>
      <c r="F231">
        <v>294420.625</v>
      </c>
      <c r="G231">
        <v>300035.65629999997</v>
      </c>
      <c r="H231">
        <v>307070.625</v>
      </c>
      <c r="I231">
        <v>312181.28129999997</v>
      </c>
      <c r="J231">
        <v>312820.40629999997</v>
      </c>
      <c r="K231">
        <v>313139.4375</v>
      </c>
      <c r="L231">
        <v>314480.3125</v>
      </c>
      <c r="M231">
        <v>314117.75</v>
      </c>
      <c r="N231">
        <v>314727.84379999997</v>
      </c>
      <c r="O231">
        <v>315183.65629999997</v>
      </c>
      <c r="P231">
        <v>316605.84379999997</v>
      </c>
      <c r="Q231">
        <v>4538184.5</v>
      </c>
    </row>
    <row r="232" spans="1:17" customFormat="1" ht="13.2" x14ac:dyDescent="0.25">
      <c r="A232" t="s">
        <v>30</v>
      </c>
      <c r="B232">
        <v>5740610.5</v>
      </c>
      <c r="C232">
        <v>2133229.5</v>
      </c>
      <c r="D232">
        <v>2747260</v>
      </c>
      <c r="E232">
        <v>2013293.125</v>
      </c>
      <c r="F232">
        <v>1300412.875</v>
      </c>
      <c r="G232">
        <v>928524.75</v>
      </c>
      <c r="H232">
        <v>1197539.625</v>
      </c>
      <c r="I232">
        <v>900643.4375</v>
      </c>
      <c r="J232">
        <v>1625124.25</v>
      </c>
      <c r="K232">
        <v>1414886</v>
      </c>
      <c r="L232">
        <v>683819.25</v>
      </c>
      <c r="M232">
        <v>717571.9375</v>
      </c>
      <c r="N232">
        <v>632568.3125</v>
      </c>
      <c r="O232">
        <v>162056.4688</v>
      </c>
      <c r="P232">
        <v>594463.3125</v>
      </c>
      <c r="Q232">
        <v>22792000</v>
      </c>
    </row>
    <row r="233" spans="1:17" customFormat="1" ht="13.2" x14ac:dyDescent="0.25">
      <c r="A233" t="s">
        <v>31</v>
      </c>
      <c r="B233">
        <v>3184859.5</v>
      </c>
      <c r="C233">
        <v>1036461.9375</v>
      </c>
      <c r="D233">
        <v>1515409.375</v>
      </c>
      <c r="E233">
        <v>1273603.25</v>
      </c>
      <c r="F233">
        <v>544765.8125</v>
      </c>
      <c r="G233">
        <v>309987</v>
      </c>
      <c r="H233">
        <v>583949.3125</v>
      </c>
      <c r="I233">
        <v>153640.29689999999</v>
      </c>
      <c r="J233">
        <v>555946.8125</v>
      </c>
      <c r="K233">
        <v>540216.4375</v>
      </c>
      <c r="L233">
        <v>308026.03129999997</v>
      </c>
      <c r="M233">
        <v>288924.3125</v>
      </c>
      <c r="N233">
        <v>158295.6563</v>
      </c>
      <c r="O233">
        <v>0</v>
      </c>
      <c r="P233">
        <v>291786.4375</v>
      </c>
      <c r="Q233">
        <v>10745872</v>
      </c>
    </row>
    <row r="234" spans="1:17" customFormat="1" ht="13.2" x14ac:dyDescent="0.25">
      <c r="A234" t="s">
        <v>32</v>
      </c>
      <c r="B234">
        <v>2629468.75</v>
      </c>
      <c r="C234">
        <v>868114.4375</v>
      </c>
      <c r="D234">
        <v>985156.8125</v>
      </c>
      <c r="E234">
        <v>974535.625</v>
      </c>
      <c r="F234">
        <v>390615.40629999997</v>
      </c>
      <c r="G234">
        <v>304440.75</v>
      </c>
      <c r="H234">
        <v>297248.46879999997</v>
      </c>
      <c r="I234">
        <v>0</v>
      </c>
      <c r="J234">
        <v>403922.625</v>
      </c>
      <c r="K234">
        <v>386592.25</v>
      </c>
      <c r="L234">
        <v>305454.9375</v>
      </c>
      <c r="M234">
        <v>283225.21879999997</v>
      </c>
      <c r="N234">
        <v>0</v>
      </c>
      <c r="O234">
        <v>0</v>
      </c>
      <c r="P234">
        <v>287892.53129999997</v>
      </c>
      <c r="Q234">
        <v>8116668</v>
      </c>
    </row>
    <row r="235" spans="1:17" customFormat="1" ht="13.2" x14ac:dyDescent="0.25">
      <c r="A235" t="s">
        <v>33</v>
      </c>
      <c r="B235">
        <v>7530873.5</v>
      </c>
      <c r="C235">
        <v>3939179.25</v>
      </c>
      <c r="D235">
        <v>4193889.75</v>
      </c>
      <c r="E235">
        <v>2994592.5</v>
      </c>
      <c r="F235">
        <v>2944919.75</v>
      </c>
      <c r="G235">
        <v>2568476.5</v>
      </c>
      <c r="H235">
        <v>2277300.75</v>
      </c>
      <c r="I235">
        <v>2443693.25</v>
      </c>
      <c r="J235">
        <v>2468234.5</v>
      </c>
      <c r="K235">
        <v>2278874.25</v>
      </c>
      <c r="L235">
        <v>2198085.75</v>
      </c>
      <c r="M235">
        <v>1925828</v>
      </c>
      <c r="N235">
        <v>1427383</v>
      </c>
      <c r="O235">
        <v>1599544</v>
      </c>
      <c r="P235">
        <v>1297188.5</v>
      </c>
      <c r="Q235">
        <v>42088068</v>
      </c>
    </row>
    <row r="236" spans="1:17" customFormat="1" ht="13.2" x14ac:dyDescent="0.25">
      <c r="A236" t="s">
        <v>34</v>
      </c>
      <c r="B236">
        <v>8442088</v>
      </c>
      <c r="C236">
        <v>4844696.5</v>
      </c>
      <c r="D236">
        <v>4651889</v>
      </c>
      <c r="E236">
        <v>3835370.25</v>
      </c>
      <c r="F236">
        <v>3580259</v>
      </c>
      <c r="G236">
        <v>3091891.25</v>
      </c>
      <c r="H236">
        <v>2525259.5</v>
      </c>
      <c r="I236">
        <v>3034514.25</v>
      </c>
      <c r="J236">
        <v>3276746.5</v>
      </c>
      <c r="K236">
        <v>3276610.75</v>
      </c>
      <c r="L236">
        <v>2771850.5</v>
      </c>
      <c r="M236">
        <v>2231445.75</v>
      </c>
      <c r="N236">
        <v>2017614.5</v>
      </c>
      <c r="O236">
        <v>1870963.625</v>
      </c>
      <c r="P236">
        <v>1435718.5</v>
      </c>
      <c r="Q236">
        <v>50886932</v>
      </c>
    </row>
    <row r="237" spans="1:17" customFormat="1" ht="13.2" x14ac:dyDescent="0.25">
      <c r="A237" t="s">
        <v>35</v>
      </c>
      <c r="B237">
        <v>7738788</v>
      </c>
      <c r="C237">
        <v>4094694.75</v>
      </c>
      <c r="D237">
        <v>4189663</v>
      </c>
      <c r="E237">
        <v>3111453.25</v>
      </c>
      <c r="F237">
        <v>3085513.5</v>
      </c>
      <c r="G237">
        <v>2544424.25</v>
      </c>
      <c r="H237">
        <v>2254075.5</v>
      </c>
      <c r="I237">
        <v>2457906.5</v>
      </c>
      <c r="J237">
        <v>2616583.75</v>
      </c>
      <c r="K237">
        <v>2329629.25</v>
      </c>
      <c r="L237">
        <v>2234924.5</v>
      </c>
      <c r="M237">
        <v>1971515.375</v>
      </c>
      <c r="N237">
        <v>1480028.25</v>
      </c>
      <c r="O237">
        <v>1715059.125</v>
      </c>
      <c r="P237">
        <v>1300874</v>
      </c>
      <c r="Q237">
        <v>43125136</v>
      </c>
    </row>
    <row r="238" spans="1:17" customFormat="1" ht="13.2" x14ac:dyDescent="0.25">
      <c r="A238" t="s">
        <v>36</v>
      </c>
      <c r="B238">
        <v>7621632.5</v>
      </c>
      <c r="C238">
        <v>4150112.5</v>
      </c>
      <c r="D238">
        <v>4218074.5</v>
      </c>
      <c r="E238">
        <v>2807727.75</v>
      </c>
      <c r="F238">
        <v>2718637.75</v>
      </c>
      <c r="G238">
        <v>2346246.5</v>
      </c>
      <c r="H238">
        <v>2166523</v>
      </c>
      <c r="I238">
        <v>2438344</v>
      </c>
      <c r="J238">
        <v>2482038.5</v>
      </c>
      <c r="K238">
        <v>2214013</v>
      </c>
      <c r="L238">
        <v>2073779.375</v>
      </c>
      <c r="M238">
        <v>1865324.5</v>
      </c>
      <c r="N238">
        <v>1482509.75</v>
      </c>
      <c r="O238">
        <v>1485126.875</v>
      </c>
      <c r="P238">
        <v>1313559.125</v>
      </c>
      <c r="Q238">
        <v>41383648</v>
      </c>
    </row>
    <row r="239" spans="1:17" customFormat="1" ht="13.2" x14ac:dyDescent="0.25">
      <c r="A239" t="s">
        <v>72</v>
      </c>
      <c r="B239">
        <v>6352541</v>
      </c>
      <c r="C239">
        <v>5283109</v>
      </c>
      <c r="D239">
        <v>5069975.5</v>
      </c>
      <c r="E239">
        <v>4593198</v>
      </c>
      <c r="F239">
        <v>3748942.75</v>
      </c>
      <c r="G239">
        <v>3607647.5</v>
      </c>
      <c r="H239">
        <v>3761543.25</v>
      </c>
      <c r="I239">
        <v>3786261.5</v>
      </c>
      <c r="J239">
        <v>3513741</v>
      </c>
      <c r="K239">
        <v>3937423.25</v>
      </c>
      <c r="L239">
        <v>2492831.75</v>
      </c>
      <c r="M239">
        <v>2796584.75</v>
      </c>
      <c r="N239">
        <v>1930630.75</v>
      </c>
      <c r="O239">
        <v>1631009.875</v>
      </c>
      <c r="P239">
        <v>2012610.375</v>
      </c>
      <c r="Q239">
        <v>54518048</v>
      </c>
    </row>
    <row r="240" spans="1:17" customFormat="1" ht="13.2" x14ac:dyDescent="0.25">
      <c r="A240" t="s">
        <v>73</v>
      </c>
      <c r="B240">
        <v>5958387</v>
      </c>
      <c r="C240">
        <v>4747503.5</v>
      </c>
      <c r="D240">
        <v>4066931</v>
      </c>
      <c r="E240">
        <v>3610689.25</v>
      </c>
      <c r="F240">
        <v>2659031.5</v>
      </c>
      <c r="G240">
        <v>2018546</v>
      </c>
      <c r="H240">
        <v>2397749.5</v>
      </c>
      <c r="I240">
        <v>1999065.625</v>
      </c>
      <c r="J240">
        <v>2942495.5</v>
      </c>
      <c r="K240">
        <v>3133251.25</v>
      </c>
      <c r="L240">
        <v>1142226.25</v>
      </c>
      <c r="M240">
        <v>1874590</v>
      </c>
      <c r="N240">
        <v>1099663.25</v>
      </c>
      <c r="O240">
        <v>540462.5625</v>
      </c>
      <c r="P240">
        <v>1440487.625</v>
      </c>
      <c r="Q240">
        <v>39631080</v>
      </c>
    </row>
    <row r="241" spans="1:17" customFormat="1" ht="13.2" x14ac:dyDescent="0.25">
      <c r="A241" t="s">
        <v>74</v>
      </c>
      <c r="B241">
        <v>6367806.5</v>
      </c>
      <c r="C241">
        <v>5337357.5</v>
      </c>
      <c r="D241">
        <v>5103586</v>
      </c>
      <c r="E241">
        <v>4737251</v>
      </c>
      <c r="F241">
        <v>4610067.5</v>
      </c>
      <c r="G241">
        <v>4338921.5</v>
      </c>
      <c r="H241">
        <v>4038058.5</v>
      </c>
      <c r="I241">
        <v>4372405</v>
      </c>
      <c r="J241">
        <v>4185780.5</v>
      </c>
      <c r="K241">
        <v>3938514.25</v>
      </c>
      <c r="L241">
        <v>2873445.5</v>
      </c>
      <c r="M241">
        <v>3114034.75</v>
      </c>
      <c r="N241">
        <v>2322754.5</v>
      </c>
      <c r="O241">
        <v>1696723.25</v>
      </c>
      <c r="P241">
        <v>2025042</v>
      </c>
      <c r="Q241">
        <v>59061748</v>
      </c>
    </row>
    <row r="242" spans="1:17" customFormat="1" ht="13.2" x14ac:dyDescent="0.25">
      <c r="A242" t="s">
        <v>37</v>
      </c>
      <c r="B242">
        <v>15811200</v>
      </c>
      <c r="C242">
        <v>10554478</v>
      </c>
      <c r="D242">
        <v>9761156</v>
      </c>
      <c r="E242">
        <v>8429855</v>
      </c>
      <c r="F242">
        <v>7788886.5</v>
      </c>
      <c r="G242">
        <v>6310095.5</v>
      </c>
      <c r="H242">
        <v>6671499</v>
      </c>
      <c r="I242">
        <v>6791816</v>
      </c>
      <c r="J242">
        <v>7708596.5</v>
      </c>
      <c r="K242">
        <v>7727563</v>
      </c>
      <c r="L242">
        <v>6212963</v>
      </c>
      <c r="M242">
        <v>5527811</v>
      </c>
      <c r="N242">
        <v>4616366</v>
      </c>
      <c r="O242">
        <v>4914823.5</v>
      </c>
      <c r="P242">
        <v>4427136</v>
      </c>
      <c r="Q242">
        <v>113254240</v>
      </c>
    </row>
    <row r="243" spans="1:17" customFormat="1" ht="13.2" x14ac:dyDescent="0.25">
      <c r="A243" t="s">
        <v>58</v>
      </c>
      <c r="B243">
        <v>16648406</v>
      </c>
      <c r="C243">
        <v>10870246</v>
      </c>
      <c r="D243">
        <v>10087656</v>
      </c>
      <c r="E243">
        <v>8766294</v>
      </c>
      <c r="F243">
        <v>7823346</v>
      </c>
      <c r="G243">
        <v>7082880</v>
      </c>
      <c r="H243">
        <v>6997670</v>
      </c>
      <c r="I243">
        <v>6805374</v>
      </c>
      <c r="J243">
        <v>8185400</v>
      </c>
      <c r="K243">
        <v>7836240</v>
      </c>
      <c r="L243">
        <v>6182751</v>
      </c>
      <c r="M243">
        <v>5704980</v>
      </c>
      <c r="N243">
        <v>4898913.5</v>
      </c>
      <c r="O243">
        <v>5116321.5</v>
      </c>
      <c r="P243">
        <v>4667351</v>
      </c>
      <c r="Q243">
        <v>117673856</v>
      </c>
    </row>
    <row r="244" spans="1:17" customFormat="1" ht="13.2" x14ac:dyDescent="0.25">
      <c r="A244" t="s">
        <v>104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14840700</v>
      </c>
      <c r="M244">
        <v>13939151</v>
      </c>
      <c r="N244">
        <v>12288593</v>
      </c>
      <c r="O244">
        <v>12045939</v>
      </c>
      <c r="P244">
        <v>11330992</v>
      </c>
      <c r="Q244">
        <v>64445368</v>
      </c>
    </row>
    <row r="245" spans="1:17" customFormat="1" ht="13.2" x14ac:dyDescent="0.25">
      <c r="A245" t="s">
        <v>38</v>
      </c>
      <c r="B245">
        <v>375138016</v>
      </c>
      <c r="C245">
        <v>300456736</v>
      </c>
      <c r="D245">
        <v>302993952</v>
      </c>
      <c r="E245">
        <v>306291136</v>
      </c>
      <c r="F245">
        <v>311887040</v>
      </c>
      <c r="G245">
        <v>297209376</v>
      </c>
      <c r="H245">
        <v>301602624</v>
      </c>
      <c r="I245">
        <v>293923232</v>
      </c>
      <c r="J245">
        <v>306708992</v>
      </c>
      <c r="K245">
        <v>306551040</v>
      </c>
      <c r="L245">
        <v>301473376</v>
      </c>
      <c r="M245">
        <v>294333792</v>
      </c>
      <c r="N245">
        <v>278220032</v>
      </c>
      <c r="O245">
        <v>284615584</v>
      </c>
      <c r="P245">
        <v>292421440</v>
      </c>
      <c r="Q245">
        <v>4553827328</v>
      </c>
    </row>
    <row r="246" spans="1:17" customFormat="1" ht="13.2" x14ac:dyDescent="0.25"/>
    <row r="247" spans="1:17" customFormat="1" ht="13.2" x14ac:dyDescent="0.25">
      <c r="A247" t="s">
        <v>42</v>
      </c>
    </row>
    <row r="248" spans="1:17" customFormat="1" ht="13.2" x14ac:dyDescent="0.25">
      <c r="A248" t="s">
        <v>0</v>
      </c>
      <c r="B248" t="s">
        <v>2</v>
      </c>
      <c r="C248" t="s">
        <v>3</v>
      </c>
      <c r="D248" t="s">
        <v>53</v>
      </c>
      <c r="E248" t="s">
        <v>54</v>
      </c>
      <c r="F248" t="s">
        <v>55</v>
      </c>
      <c r="G248" t="s">
        <v>59</v>
      </c>
      <c r="H248" t="s">
        <v>60</v>
      </c>
      <c r="I248" t="s">
        <v>61</v>
      </c>
      <c r="J248" t="s">
        <v>64</v>
      </c>
      <c r="K248" t="s">
        <v>65</v>
      </c>
      <c r="L248" t="s">
        <v>66</v>
      </c>
      <c r="M248" t="s">
        <v>67</v>
      </c>
      <c r="N248" t="s">
        <v>68</v>
      </c>
      <c r="O248" t="s">
        <v>69</v>
      </c>
      <c r="P248" t="s">
        <v>70</v>
      </c>
      <c r="Q248" t="s">
        <v>71</v>
      </c>
    </row>
    <row r="249" spans="1:17" customFormat="1" ht="13.2" x14ac:dyDescent="0.25">
      <c r="A249" t="s">
        <v>24</v>
      </c>
      <c r="B249">
        <v>15910567</v>
      </c>
      <c r="C249">
        <v>6452677</v>
      </c>
      <c r="D249">
        <v>4990726.5</v>
      </c>
      <c r="E249">
        <v>3113580.75</v>
      </c>
      <c r="F249">
        <v>1773838.125</v>
      </c>
      <c r="G249">
        <v>1270968</v>
      </c>
      <c r="H249">
        <v>958735.375</v>
      </c>
      <c r="I249">
        <v>907405.875</v>
      </c>
      <c r="J249">
        <v>877231.6875</v>
      </c>
      <c r="K249">
        <v>862769.375</v>
      </c>
      <c r="L249">
        <v>511910</v>
      </c>
      <c r="M249">
        <v>369711.625</v>
      </c>
      <c r="N249">
        <v>190738.4375</v>
      </c>
      <c r="O249">
        <v>137417.32810000001</v>
      </c>
      <c r="P249">
        <v>289101.40629999997</v>
      </c>
      <c r="Q249">
        <v>38617388</v>
      </c>
    </row>
    <row r="250" spans="1:17" customFormat="1" ht="13.2" x14ac:dyDescent="0.25">
      <c r="A250" t="s">
        <v>48</v>
      </c>
      <c r="B250">
        <v>15186419</v>
      </c>
      <c r="C250">
        <v>6139045.5</v>
      </c>
      <c r="D250">
        <v>4735074</v>
      </c>
      <c r="E250">
        <v>2899758</v>
      </c>
      <c r="F250">
        <v>1637669.875</v>
      </c>
      <c r="G250">
        <v>1174459.875</v>
      </c>
      <c r="H250">
        <v>901742.8125</v>
      </c>
      <c r="I250">
        <v>828581.6875</v>
      </c>
      <c r="J250">
        <v>785735.4375</v>
      </c>
      <c r="K250">
        <v>760494.625</v>
      </c>
      <c r="L250">
        <v>464371.8125</v>
      </c>
      <c r="M250">
        <v>336096.96879999997</v>
      </c>
      <c r="N250">
        <v>173961.1875</v>
      </c>
      <c r="O250">
        <v>122400.125</v>
      </c>
      <c r="P250">
        <v>244643.6563</v>
      </c>
      <c r="Q250">
        <v>36390444</v>
      </c>
    </row>
    <row r="251" spans="1:17" customFormat="1" ht="13.2" x14ac:dyDescent="0.25">
      <c r="A251" t="s">
        <v>49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</row>
    <row r="252" spans="1:17" customFormat="1" ht="13.2" x14ac:dyDescent="0.25">
      <c r="A252" t="s">
        <v>50</v>
      </c>
      <c r="B252">
        <v>274791.75</v>
      </c>
      <c r="C252">
        <v>147794.07810000001</v>
      </c>
      <c r="D252">
        <v>123164.92969999999</v>
      </c>
      <c r="E252">
        <v>131935.6563</v>
      </c>
      <c r="F252">
        <v>91684.742199999993</v>
      </c>
      <c r="G252">
        <v>61936.75</v>
      </c>
      <c r="H252">
        <v>31265.081999999999</v>
      </c>
      <c r="I252">
        <v>52174.441400000003</v>
      </c>
      <c r="J252">
        <v>63080.285199999998</v>
      </c>
      <c r="K252">
        <v>74556.742199999993</v>
      </c>
      <c r="L252">
        <v>32308.956999999999</v>
      </c>
      <c r="M252">
        <v>21576.656299999999</v>
      </c>
      <c r="N252">
        <v>10974.9023</v>
      </c>
      <c r="O252">
        <v>10763.1211</v>
      </c>
      <c r="P252">
        <v>33106.164100000002</v>
      </c>
      <c r="Q252">
        <v>1161114.25</v>
      </c>
    </row>
    <row r="253" spans="1:17" customFormat="1" ht="13.2" x14ac:dyDescent="0.25">
      <c r="A253" t="s">
        <v>51</v>
      </c>
      <c r="B253">
        <v>449349.59379999997</v>
      </c>
      <c r="C253">
        <v>165837.29689999999</v>
      </c>
      <c r="D253">
        <v>132490.79689999999</v>
      </c>
      <c r="E253">
        <v>81886.117199999993</v>
      </c>
      <c r="F253">
        <v>44479.996099999997</v>
      </c>
      <c r="G253">
        <v>34577.222699999998</v>
      </c>
      <c r="H253">
        <v>25728.945299999999</v>
      </c>
      <c r="I253">
        <v>26648.804700000001</v>
      </c>
      <c r="J253">
        <v>28414.918000000001</v>
      </c>
      <c r="K253">
        <v>27719.324199999999</v>
      </c>
      <c r="L253">
        <v>15228.7012</v>
      </c>
      <c r="M253">
        <v>12037.6729</v>
      </c>
      <c r="N253">
        <v>5802.0986000000003</v>
      </c>
      <c r="O253">
        <v>4253.8188</v>
      </c>
      <c r="P253">
        <v>11350.7168</v>
      </c>
      <c r="Q253">
        <v>1065806.125</v>
      </c>
    </row>
    <row r="254" spans="1:17" customFormat="1" ht="13.2" x14ac:dyDescent="0.25">
      <c r="A254" t="s">
        <v>25</v>
      </c>
      <c r="B254">
        <v>41537084</v>
      </c>
      <c r="C254">
        <v>19480222</v>
      </c>
      <c r="D254">
        <v>14728430</v>
      </c>
      <c r="E254">
        <v>9719089</v>
      </c>
      <c r="F254">
        <v>7159647</v>
      </c>
      <c r="G254">
        <v>5883617.5</v>
      </c>
      <c r="H254">
        <v>5549074.5</v>
      </c>
      <c r="I254">
        <v>4515273.5</v>
      </c>
      <c r="J254">
        <v>5010308.5</v>
      </c>
      <c r="K254">
        <v>4914991</v>
      </c>
      <c r="L254">
        <v>2864217.75</v>
      </c>
      <c r="M254">
        <v>2129958</v>
      </c>
      <c r="N254">
        <v>1334039.75</v>
      </c>
      <c r="O254">
        <v>1535300.625</v>
      </c>
      <c r="P254">
        <v>1077407.125</v>
      </c>
      <c r="Q254">
        <v>127438640</v>
      </c>
    </row>
    <row r="255" spans="1:17" customFormat="1" ht="13.2" x14ac:dyDescent="0.25">
      <c r="A255" t="s">
        <v>48</v>
      </c>
      <c r="B255">
        <v>40184560</v>
      </c>
      <c r="C255">
        <v>18617896</v>
      </c>
      <c r="D255">
        <v>14020346</v>
      </c>
      <c r="E255">
        <v>9242090</v>
      </c>
      <c r="F255">
        <v>6680435.5</v>
      </c>
      <c r="G255">
        <v>5447814.5</v>
      </c>
      <c r="H255">
        <v>5156438</v>
      </c>
      <c r="I255">
        <v>4161403.25</v>
      </c>
      <c r="J255">
        <v>4597052.5</v>
      </c>
      <c r="K255">
        <v>4482586</v>
      </c>
      <c r="L255">
        <v>2579592.75</v>
      </c>
      <c r="M255">
        <v>1994227.25</v>
      </c>
      <c r="N255">
        <v>1254700.5</v>
      </c>
      <c r="O255">
        <v>1432443.125</v>
      </c>
      <c r="P255">
        <v>955201.125</v>
      </c>
      <c r="Q255">
        <v>120806800</v>
      </c>
    </row>
    <row r="256" spans="1:17" customFormat="1" ht="13.2" x14ac:dyDescent="0.25">
      <c r="A256" t="s">
        <v>49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</row>
    <row r="257" spans="1:17" customFormat="1" ht="13.2" x14ac:dyDescent="0.25">
      <c r="A257" t="s">
        <v>50</v>
      </c>
      <c r="B257">
        <v>342453.84379999997</v>
      </c>
      <c r="C257">
        <v>421127.53129999997</v>
      </c>
      <c r="D257">
        <v>369184.03129999997</v>
      </c>
      <c r="E257">
        <v>267894.15629999997</v>
      </c>
      <c r="F257">
        <v>324553.125</v>
      </c>
      <c r="G257">
        <v>307539.625</v>
      </c>
      <c r="H257">
        <v>268083.28129999997</v>
      </c>
      <c r="I257">
        <v>251943.0938</v>
      </c>
      <c r="J257">
        <v>296245.3125</v>
      </c>
      <c r="K257">
        <v>317218.84379999997</v>
      </c>
      <c r="L257">
        <v>214913.3125</v>
      </c>
      <c r="M257">
        <v>87731.703099999999</v>
      </c>
      <c r="N257">
        <v>44840.824200000003</v>
      </c>
      <c r="O257">
        <v>67242.476599999995</v>
      </c>
      <c r="P257">
        <v>90787.078099999999</v>
      </c>
      <c r="Q257">
        <v>3671757.75</v>
      </c>
    </row>
    <row r="258" spans="1:17" customFormat="1" ht="13.2" x14ac:dyDescent="0.25">
      <c r="A258" t="s">
        <v>51</v>
      </c>
      <c r="B258">
        <v>1010113.3125</v>
      </c>
      <c r="C258">
        <v>441182.625</v>
      </c>
      <c r="D258">
        <v>338918.34379999997</v>
      </c>
      <c r="E258">
        <v>209122.1563</v>
      </c>
      <c r="F258">
        <v>154661.375</v>
      </c>
      <c r="G258">
        <v>128271.3906</v>
      </c>
      <c r="H258">
        <v>124566.1094</v>
      </c>
      <c r="I258">
        <v>101936.8594</v>
      </c>
      <c r="J258">
        <v>117010.5938</v>
      </c>
      <c r="K258">
        <v>115180.66409999999</v>
      </c>
      <c r="L258">
        <v>69709.234400000001</v>
      </c>
      <c r="M258">
        <v>48004.140599999999</v>
      </c>
      <c r="N258">
        <v>34495.484400000001</v>
      </c>
      <c r="O258">
        <v>35607.816400000003</v>
      </c>
      <c r="P258">
        <v>31414.248</v>
      </c>
      <c r="Q258">
        <v>2960194.5</v>
      </c>
    </row>
    <row r="259" spans="1:17" customFormat="1" ht="13.2" x14ac:dyDescent="0.25">
      <c r="A259" t="s">
        <v>26</v>
      </c>
      <c r="B259">
        <v>42966948</v>
      </c>
      <c r="C259">
        <v>39570028</v>
      </c>
      <c r="D259">
        <v>44772756</v>
      </c>
      <c r="E259">
        <v>48335176</v>
      </c>
      <c r="F259">
        <v>52042656</v>
      </c>
      <c r="G259">
        <v>50927136</v>
      </c>
      <c r="H259">
        <v>44792952</v>
      </c>
      <c r="I259">
        <v>47520208</v>
      </c>
      <c r="J259">
        <v>48339112</v>
      </c>
      <c r="K259">
        <v>45085696</v>
      </c>
      <c r="L259">
        <v>40613536</v>
      </c>
      <c r="M259">
        <v>35159352</v>
      </c>
      <c r="N259">
        <v>28666500</v>
      </c>
      <c r="O259">
        <v>30535082</v>
      </c>
      <c r="P259">
        <v>32270330</v>
      </c>
      <c r="Q259">
        <v>631597504</v>
      </c>
    </row>
    <row r="260" spans="1:17" customFormat="1" ht="13.2" x14ac:dyDescent="0.25">
      <c r="A260" t="s">
        <v>48</v>
      </c>
      <c r="B260">
        <v>42762180</v>
      </c>
      <c r="C260">
        <v>39378632</v>
      </c>
      <c r="D260">
        <v>44571660</v>
      </c>
      <c r="E260">
        <v>48075004</v>
      </c>
      <c r="F260">
        <v>51718396</v>
      </c>
      <c r="G260">
        <v>50603460</v>
      </c>
      <c r="H260">
        <v>44363784</v>
      </c>
      <c r="I260">
        <v>47044184</v>
      </c>
      <c r="J260">
        <v>47826640</v>
      </c>
      <c r="K260">
        <v>44590232</v>
      </c>
      <c r="L260">
        <v>40151632</v>
      </c>
      <c r="M260">
        <v>34623384</v>
      </c>
      <c r="N260">
        <v>28133428</v>
      </c>
      <c r="O260">
        <v>30048446</v>
      </c>
      <c r="P260">
        <v>31717632</v>
      </c>
      <c r="Q260">
        <v>625608704</v>
      </c>
    </row>
    <row r="261" spans="1:17" customFormat="1" ht="13.2" x14ac:dyDescent="0.25">
      <c r="A261" t="s">
        <v>49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</row>
    <row r="262" spans="1:17" customFormat="1" ht="13.2" x14ac:dyDescent="0.25">
      <c r="A262" t="s">
        <v>50</v>
      </c>
      <c r="B262">
        <v>204757.64060000001</v>
      </c>
      <c r="C262">
        <v>191405.2813</v>
      </c>
      <c r="D262">
        <v>201091.85939999999</v>
      </c>
      <c r="E262">
        <v>260166.4688</v>
      </c>
      <c r="F262">
        <v>324253.0625</v>
      </c>
      <c r="G262">
        <v>323677.625</v>
      </c>
      <c r="H262">
        <v>429146.0625</v>
      </c>
      <c r="I262">
        <v>475988.8125</v>
      </c>
      <c r="J262">
        <v>512478.625</v>
      </c>
      <c r="K262">
        <v>495427.625</v>
      </c>
      <c r="L262">
        <v>461899.9375</v>
      </c>
      <c r="M262">
        <v>535959.5</v>
      </c>
      <c r="N262">
        <v>533077.25</v>
      </c>
      <c r="O262">
        <v>486647.75</v>
      </c>
      <c r="P262">
        <v>552671.1875</v>
      </c>
      <c r="Q262">
        <v>5988649</v>
      </c>
    </row>
    <row r="263" spans="1:17" customFormat="1" ht="13.2" x14ac:dyDescent="0.25">
      <c r="A263" t="s">
        <v>51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</row>
    <row r="264" spans="1:17" customFormat="1" ht="13.2" x14ac:dyDescent="0.25">
      <c r="A264" t="s">
        <v>27</v>
      </c>
      <c r="B264">
        <v>71770032</v>
      </c>
      <c r="C264">
        <v>72599120</v>
      </c>
      <c r="D264">
        <v>74996792</v>
      </c>
      <c r="E264">
        <v>83897928</v>
      </c>
      <c r="F264">
        <v>89088128</v>
      </c>
      <c r="G264">
        <v>82599768</v>
      </c>
      <c r="H264">
        <v>91638648</v>
      </c>
      <c r="I264">
        <v>89103840</v>
      </c>
      <c r="J264">
        <v>90327632</v>
      </c>
      <c r="K264">
        <v>92434696</v>
      </c>
      <c r="L264">
        <v>90783184</v>
      </c>
      <c r="M264">
        <v>91341304</v>
      </c>
      <c r="N264">
        <v>91006616</v>
      </c>
      <c r="O264">
        <v>93766240</v>
      </c>
      <c r="P264">
        <v>97026640</v>
      </c>
      <c r="Q264">
        <v>1302380928</v>
      </c>
    </row>
    <row r="265" spans="1:17" customFormat="1" ht="13.2" x14ac:dyDescent="0.25">
      <c r="A265" t="s">
        <v>48</v>
      </c>
      <c r="B265">
        <v>69651192</v>
      </c>
      <c r="C265">
        <v>70711912</v>
      </c>
      <c r="D265">
        <v>73171336</v>
      </c>
      <c r="E265">
        <v>82146824</v>
      </c>
      <c r="F265">
        <v>87382032</v>
      </c>
      <c r="G265">
        <v>81056792</v>
      </c>
      <c r="H265">
        <v>89981344</v>
      </c>
      <c r="I265">
        <v>87402768</v>
      </c>
      <c r="J265">
        <v>88616984</v>
      </c>
      <c r="K265">
        <v>90726536</v>
      </c>
      <c r="L265">
        <v>89107448</v>
      </c>
      <c r="M265">
        <v>89707704</v>
      </c>
      <c r="N265">
        <v>89407544</v>
      </c>
      <c r="O265">
        <v>92098208</v>
      </c>
      <c r="P265">
        <v>95326712</v>
      </c>
      <c r="Q265">
        <v>1276495360</v>
      </c>
    </row>
    <row r="266" spans="1:17" customFormat="1" ht="13.2" x14ac:dyDescent="0.25">
      <c r="A266" t="s">
        <v>49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</row>
    <row r="267" spans="1:17" customFormat="1" ht="13.2" x14ac:dyDescent="0.25">
      <c r="A267" t="s">
        <v>50</v>
      </c>
      <c r="B267">
        <v>998481.125</v>
      </c>
      <c r="C267">
        <v>980328.5625</v>
      </c>
      <c r="D267">
        <v>979045.75</v>
      </c>
      <c r="E267">
        <v>991712.5625</v>
      </c>
      <c r="F267">
        <v>946905.9375</v>
      </c>
      <c r="G267">
        <v>888364.0625</v>
      </c>
      <c r="H267">
        <v>970697.25</v>
      </c>
      <c r="I267">
        <v>986074.375</v>
      </c>
      <c r="J267">
        <v>992980.625</v>
      </c>
      <c r="K267">
        <v>1005620.375</v>
      </c>
      <c r="L267">
        <v>1026786.0625</v>
      </c>
      <c r="M267">
        <v>1033284.25</v>
      </c>
      <c r="N267">
        <v>1043758.875</v>
      </c>
      <c r="O267">
        <v>1070801</v>
      </c>
      <c r="P267">
        <v>1075885.625</v>
      </c>
      <c r="Q267">
        <v>14990727</v>
      </c>
    </row>
    <row r="268" spans="1:17" customFormat="1" ht="13.2" x14ac:dyDescent="0.25">
      <c r="A268" t="s">
        <v>51</v>
      </c>
      <c r="B268">
        <v>1120376.875</v>
      </c>
      <c r="C268">
        <v>906897.4375</v>
      </c>
      <c r="D268">
        <v>846404.6875</v>
      </c>
      <c r="E268">
        <v>759425.375</v>
      </c>
      <c r="F268">
        <v>759218.375</v>
      </c>
      <c r="G268">
        <v>654607.3125</v>
      </c>
      <c r="H268">
        <v>686592.5</v>
      </c>
      <c r="I268">
        <v>715016.1875</v>
      </c>
      <c r="J268">
        <v>717680.25</v>
      </c>
      <c r="K268">
        <v>702538.8125</v>
      </c>
      <c r="L268">
        <v>648966.6875</v>
      </c>
      <c r="M268">
        <v>600297</v>
      </c>
      <c r="N268">
        <v>555284.625</v>
      </c>
      <c r="O268">
        <v>597260.4375</v>
      </c>
      <c r="P268">
        <v>624030.25</v>
      </c>
      <c r="Q268">
        <v>10894597</v>
      </c>
    </row>
    <row r="269" spans="1:17" customFormat="1" ht="13.2" x14ac:dyDescent="0.25">
      <c r="A269" t="s">
        <v>102</v>
      </c>
      <c r="B269">
        <v>34371596</v>
      </c>
      <c r="C269">
        <v>35337260</v>
      </c>
      <c r="D269">
        <v>36787640</v>
      </c>
      <c r="E269">
        <v>39573372</v>
      </c>
      <c r="F269">
        <v>44262356</v>
      </c>
      <c r="G269">
        <v>44844180</v>
      </c>
      <c r="H269">
        <v>46081880</v>
      </c>
      <c r="I269">
        <v>44650444</v>
      </c>
      <c r="J269">
        <v>45180984</v>
      </c>
      <c r="K269">
        <v>46397392</v>
      </c>
      <c r="L269">
        <v>45771096</v>
      </c>
      <c r="M269">
        <v>46417148</v>
      </c>
      <c r="N269">
        <v>46539600</v>
      </c>
      <c r="O269">
        <v>48050348</v>
      </c>
      <c r="P269">
        <v>49872888</v>
      </c>
      <c r="Q269">
        <v>654138176</v>
      </c>
    </row>
    <row r="270" spans="1:17" customFormat="1" ht="13.2" x14ac:dyDescent="0.25">
      <c r="A270" t="s">
        <v>48</v>
      </c>
      <c r="B270">
        <v>33858560</v>
      </c>
      <c r="C270">
        <v>34819064</v>
      </c>
      <c r="D270">
        <v>36276408</v>
      </c>
      <c r="E270">
        <v>39092624</v>
      </c>
      <c r="F270">
        <v>43734296</v>
      </c>
      <c r="G270">
        <v>44314164</v>
      </c>
      <c r="H270">
        <v>45540508</v>
      </c>
      <c r="I270">
        <v>44102044</v>
      </c>
      <c r="J270">
        <v>44628640</v>
      </c>
      <c r="K270">
        <v>45840684</v>
      </c>
      <c r="L270">
        <v>45202492</v>
      </c>
      <c r="M270">
        <v>45844332</v>
      </c>
      <c r="N270">
        <v>45955732</v>
      </c>
      <c r="O270">
        <v>47455516</v>
      </c>
      <c r="P270">
        <v>49273432</v>
      </c>
      <c r="Q270">
        <v>645938560</v>
      </c>
    </row>
    <row r="271" spans="1:17" customFormat="1" ht="13.2" x14ac:dyDescent="0.25">
      <c r="A271" t="s">
        <v>49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</row>
    <row r="272" spans="1:17" customFormat="1" ht="13.2" x14ac:dyDescent="0.25">
      <c r="A272" t="s">
        <v>50</v>
      </c>
      <c r="B272">
        <v>513038.21879999997</v>
      </c>
      <c r="C272">
        <v>518199.1875</v>
      </c>
      <c r="D272">
        <v>511227.28129999997</v>
      </c>
      <c r="E272">
        <v>480746.8125</v>
      </c>
      <c r="F272">
        <v>528068.3125</v>
      </c>
      <c r="G272">
        <v>530027.5625</v>
      </c>
      <c r="H272">
        <v>541360.5</v>
      </c>
      <c r="I272">
        <v>548402.8125</v>
      </c>
      <c r="J272">
        <v>552344.25</v>
      </c>
      <c r="K272">
        <v>556708.6875</v>
      </c>
      <c r="L272">
        <v>568600.6875</v>
      </c>
      <c r="M272">
        <v>572812.125</v>
      </c>
      <c r="N272">
        <v>583877.375</v>
      </c>
      <c r="O272">
        <v>594826.9375</v>
      </c>
      <c r="P272">
        <v>599469.3125</v>
      </c>
      <c r="Q272">
        <v>8199710.5</v>
      </c>
    </row>
    <row r="273" spans="1:17" customFormat="1" ht="13.2" x14ac:dyDescent="0.25">
      <c r="A273" t="s">
        <v>51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</row>
    <row r="274" spans="1:17" customFormat="1" ht="13.2" x14ac:dyDescent="0.25">
      <c r="A274" t="s">
        <v>28</v>
      </c>
      <c r="B274">
        <v>33304734</v>
      </c>
      <c r="C274">
        <v>34339348</v>
      </c>
      <c r="D274">
        <v>35815016</v>
      </c>
      <c r="E274">
        <v>42358080</v>
      </c>
      <c r="F274">
        <v>43820572</v>
      </c>
      <c r="G274">
        <v>44917612</v>
      </c>
      <c r="H274">
        <v>46094244</v>
      </c>
      <c r="I274">
        <v>40990200</v>
      </c>
      <c r="J274">
        <v>45324656</v>
      </c>
      <c r="K274">
        <v>46653908</v>
      </c>
      <c r="L274">
        <v>46149804</v>
      </c>
      <c r="M274">
        <v>47053912</v>
      </c>
      <c r="N274">
        <v>47356576</v>
      </c>
      <c r="O274">
        <v>48896320</v>
      </c>
      <c r="P274">
        <v>50432064</v>
      </c>
      <c r="Q274">
        <v>653507200</v>
      </c>
    </row>
    <row r="275" spans="1:17" customFormat="1" ht="13.2" x14ac:dyDescent="0.25">
      <c r="A275" t="s">
        <v>48</v>
      </c>
      <c r="B275">
        <v>32602914</v>
      </c>
      <c r="C275">
        <v>33645928</v>
      </c>
      <c r="D275">
        <v>35123268</v>
      </c>
      <c r="E275">
        <v>41662840</v>
      </c>
      <c r="F275">
        <v>43108744</v>
      </c>
      <c r="G275">
        <v>44196880</v>
      </c>
      <c r="H275">
        <v>45365004</v>
      </c>
      <c r="I275">
        <v>40306708</v>
      </c>
      <c r="J275">
        <v>44575968</v>
      </c>
      <c r="K275">
        <v>45897320</v>
      </c>
      <c r="L275">
        <v>45382328</v>
      </c>
      <c r="M275">
        <v>46278384</v>
      </c>
      <c r="N275">
        <v>46571800</v>
      </c>
      <c r="O275">
        <v>48103128</v>
      </c>
      <c r="P275">
        <v>49625976</v>
      </c>
      <c r="Q275">
        <v>642447232</v>
      </c>
    </row>
    <row r="276" spans="1:17" customFormat="1" ht="13.2" x14ac:dyDescent="0.25">
      <c r="A276" t="s">
        <v>49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</row>
    <row r="277" spans="1:17" customFormat="1" ht="13.2" x14ac:dyDescent="0.25">
      <c r="A277" t="s">
        <v>50</v>
      </c>
      <c r="B277">
        <v>701822.1875</v>
      </c>
      <c r="C277">
        <v>693422.1875</v>
      </c>
      <c r="D277">
        <v>691746</v>
      </c>
      <c r="E277">
        <v>695244.5</v>
      </c>
      <c r="F277">
        <v>711818.625</v>
      </c>
      <c r="G277">
        <v>720725.5625</v>
      </c>
      <c r="H277">
        <v>729242.375</v>
      </c>
      <c r="I277">
        <v>683493.75</v>
      </c>
      <c r="J277">
        <v>748681.375</v>
      </c>
      <c r="K277">
        <v>756602.1875</v>
      </c>
      <c r="L277">
        <v>767480.3125</v>
      </c>
      <c r="M277">
        <v>775541.875</v>
      </c>
      <c r="N277">
        <v>784773.125</v>
      </c>
      <c r="O277">
        <v>793195</v>
      </c>
      <c r="P277">
        <v>806097.1875</v>
      </c>
      <c r="Q277">
        <v>11059884</v>
      </c>
    </row>
    <row r="278" spans="1:17" customFormat="1" ht="13.2" x14ac:dyDescent="0.25">
      <c r="A278" t="s">
        <v>51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</row>
    <row r="279" spans="1:17" customFormat="1" ht="13.2" x14ac:dyDescent="0.25">
      <c r="A279" t="s">
        <v>29</v>
      </c>
      <c r="B279">
        <v>737907.25</v>
      </c>
      <c r="C279">
        <v>741356.3125</v>
      </c>
      <c r="D279">
        <v>747629</v>
      </c>
      <c r="E279">
        <v>750040.5</v>
      </c>
      <c r="F279">
        <v>754994.75</v>
      </c>
      <c r="G279">
        <v>759500.75</v>
      </c>
      <c r="H279">
        <v>766416.125</v>
      </c>
      <c r="I279">
        <v>769006.0625</v>
      </c>
      <c r="J279">
        <v>773633.9375</v>
      </c>
      <c r="K279">
        <v>779008.5</v>
      </c>
      <c r="L279">
        <v>786129.25</v>
      </c>
      <c r="M279">
        <v>789191</v>
      </c>
      <c r="N279">
        <v>794371.6875</v>
      </c>
      <c r="O279">
        <v>800053.75</v>
      </c>
      <c r="P279">
        <v>807636.25</v>
      </c>
      <c r="Q279">
        <v>11556876</v>
      </c>
    </row>
    <row r="280" spans="1:17" customFormat="1" ht="13.2" x14ac:dyDescent="0.25">
      <c r="A280" t="s">
        <v>48</v>
      </c>
      <c r="B280">
        <v>737907.3125</v>
      </c>
      <c r="C280">
        <v>741356.3125</v>
      </c>
      <c r="D280">
        <v>747629</v>
      </c>
      <c r="E280">
        <v>750040.5</v>
      </c>
      <c r="F280">
        <v>754994.8125</v>
      </c>
      <c r="G280">
        <v>759500.75</v>
      </c>
      <c r="H280">
        <v>766416.125</v>
      </c>
      <c r="I280">
        <v>769006.125</v>
      </c>
      <c r="J280">
        <v>773633.9375</v>
      </c>
      <c r="K280">
        <v>779008.5625</v>
      </c>
      <c r="L280">
        <v>786129.25</v>
      </c>
      <c r="M280">
        <v>789191</v>
      </c>
      <c r="N280">
        <v>794371.75</v>
      </c>
      <c r="O280">
        <v>800053.8125</v>
      </c>
      <c r="P280">
        <v>807636.375</v>
      </c>
      <c r="Q280">
        <v>11556877</v>
      </c>
    </row>
    <row r="281" spans="1:17" customFormat="1" ht="13.2" x14ac:dyDescent="0.25">
      <c r="A281" t="s">
        <v>49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</row>
    <row r="282" spans="1:17" customFormat="1" ht="13.2" x14ac:dyDescent="0.25">
      <c r="A282" t="s">
        <v>50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</row>
    <row r="283" spans="1:17" customFormat="1" ht="13.2" x14ac:dyDescent="0.25">
      <c r="A283" t="s">
        <v>51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</row>
    <row r="284" spans="1:17" customFormat="1" ht="13.2" x14ac:dyDescent="0.25">
      <c r="A284" t="s">
        <v>103</v>
      </c>
      <c r="B284">
        <v>69412.304699999993</v>
      </c>
      <c r="C284">
        <v>69735</v>
      </c>
      <c r="D284">
        <v>70323.265599999999</v>
      </c>
      <c r="E284">
        <v>70565.320300000007</v>
      </c>
      <c r="F284">
        <v>70990.031300000002</v>
      </c>
      <c r="G284">
        <v>71385.867199999993</v>
      </c>
      <c r="H284">
        <v>72083.945300000007</v>
      </c>
      <c r="I284">
        <v>72311.718800000002</v>
      </c>
      <c r="J284">
        <v>72811.570300000007</v>
      </c>
      <c r="K284">
        <v>73251.148400000005</v>
      </c>
      <c r="L284">
        <v>73934.710900000005</v>
      </c>
      <c r="M284">
        <v>74224.226599999995</v>
      </c>
      <c r="N284">
        <v>74748.382800000007</v>
      </c>
      <c r="O284">
        <v>75247.148400000005</v>
      </c>
      <c r="P284">
        <v>75983.007800000007</v>
      </c>
      <c r="Q284">
        <v>1087007.75</v>
      </c>
    </row>
    <row r="285" spans="1:17" customFormat="1" ht="13.2" x14ac:dyDescent="0.25">
      <c r="A285" t="s">
        <v>48</v>
      </c>
      <c r="B285">
        <v>69412.3125</v>
      </c>
      <c r="C285">
        <v>69735</v>
      </c>
      <c r="D285">
        <v>70323.273400000005</v>
      </c>
      <c r="E285">
        <v>70565.320300000007</v>
      </c>
      <c r="F285">
        <v>70990.039099999995</v>
      </c>
      <c r="G285">
        <v>71385.867199999993</v>
      </c>
      <c r="H285">
        <v>72083.945300000007</v>
      </c>
      <c r="I285">
        <v>72311.718800000002</v>
      </c>
      <c r="J285">
        <v>72811.570300000007</v>
      </c>
      <c r="K285">
        <v>73251.156300000002</v>
      </c>
      <c r="L285">
        <v>73934.710900000005</v>
      </c>
      <c r="M285">
        <v>74224.234400000001</v>
      </c>
      <c r="N285">
        <v>74748.382800000007</v>
      </c>
      <c r="O285">
        <v>75247.148400000005</v>
      </c>
      <c r="P285">
        <v>75983.007800000007</v>
      </c>
      <c r="Q285">
        <v>1087007.875</v>
      </c>
    </row>
    <row r="286" spans="1:17" customFormat="1" ht="13.2" x14ac:dyDescent="0.25">
      <c r="A286" t="s">
        <v>49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</row>
    <row r="287" spans="1:17" customFormat="1" ht="13.2" x14ac:dyDescent="0.25">
      <c r="A287" t="s">
        <v>50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customFormat="1" ht="13.2" x14ac:dyDescent="0.25">
      <c r="A288" t="s">
        <v>51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</row>
    <row r="289" spans="1:17" customFormat="1" ht="13.2" x14ac:dyDescent="0.25">
      <c r="A289" t="s">
        <v>30</v>
      </c>
      <c r="B289">
        <v>4573457</v>
      </c>
      <c r="C289">
        <v>1637459.25</v>
      </c>
      <c r="D289">
        <v>2071042.125</v>
      </c>
      <c r="E289">
        <v>1480891</v>
      </c>
      <c r="F289">
        <v>942457.3125</v>
      </c>
      <c r="G289">
        <v>690435.125</v>
      </c>
      <c r="H289">
        <v>887364.625</v>
      </c>
      <c r="I289">
        <v>665391.1875</v>
      </c>
      <c r="J289">
        <v>1170296.25</v>
      </c>
      <c r="K289">
        <v>1002881</v>
      </c>
      <c r="L289">
        <v>481723.03129999997</v>
      </c>
      <c r="M289">
        <v>522330.5625</v>
      </c>
      <c r="N289">
        <v>450163.9375</v>
      </c>
      <c r="O289">
        <v>119247.10159999999</v>
      </c>
      <c r="P289">
        <v>415242.625</v>
      </c>
      <c r="Q289">
        <v>17110384</v>
      </c>
    </row>
    <row r="290" spans="1:17" customFormat="1" ht="13.2" x14ac:dyDescent="0.25">
      <c r="A290" t="s">
        <v>48</v>
      </c>
      <c r="B290">
        <v>4573457</v>
      </c>
      <c r="C290">
        <v>1637459.5</v>
      </c>
      <c r="D290">
        <v>2071042.25</v>
      </c>
      <c r="E290">
        <v>1480891.125</v>
      </c>
      <c r="F290">
        <v>942457.375</v>
      </c>
      <c r="G290">
        <v>690435.125</v>
      </c>
      <c r="H290">
        <v>887364.8125</v>
      </c>
      <c r="I290">
        <v>665391.1875</v>
      </c>
      <c r="J290">
        <v>1170296.25</v>
      </c>
      <c r="K290">
        <v>1002881.0625</v>
      </c>
      <c r="L290">
        <v>481723.03129999997</v>
      </c>
      <c r="M290">
        <v>522330.625</v>
      </c>
      <c r="N290">
        <v>450163.96879999997</v>
      </c>
      <c r="O290">
        <v>119247.1094</v>
      </c>
      <c r="P290">
        <v>415242.625</v>
      </c>
      <c r="Q290">
        <v>17110384</v>
      </c>
    </row>
    <row r="291" spans="1:17" customFormat="1" ht="13.2" x14ac:dyDescent="0.25">
      <c r="A291" t="s">
        <v>49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</row>
    <row r="292" spans="1:17" customFormat="1" ht="13.2" x14ac:dyDescent="0.25">
      <c r="A292" t="s">
        <v>50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</row>
    <row r="293" spans="1:17" customFormat="1" ht="13.2" x14ac:dyDescent="0.25">
      <c r="A293" t="s">
        <v>51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</row>
    <row r="294" spans="1:17" customFormat="1" ht="13.2" x14ac:dyDescent="0.25">
      <c r="A294" t="s">
        <v>31</v>
      </c>
      <c r="B294">
        <v>2465822</v>
      </c>
      <c r="C294">
        <v>775978.25</v>
      </c>
      <c r="D294">
        <v>1097969.25</v>
      </c>
      <c r="E294">
        <v>916794.5625</v>
      </c>
      <c r="F294">
        <v>382533</v>
      </c>
      <c r="G294">
        <v>223007.51560000001</v>
      </c>
      <c r="H294">
        <v>415021.875</v>
      </c>
      <c r="I294">
        <v>109269.5313</v>
      </c>
      <c r="J294">
        <v>378378.25</v>
      </c>
      <c r="K294">
        <v>363279.40629999997</v>
      </c>
      <c r="L294">
        <v>213329.35939999999</v>
      </c>
      <c r="M294">
        <v>197383.4375</v>
      </c>
      <c r="N294">
        <v>109059.5938</v>
      </c>
      <c r="O294">
        <v>0</v>
      </c>
      <c r="P294">
        <v>195461.76560000001</v>
      </c>
      <c r="Q294">
        <v>7843288</v>
      </c>
    </row>
    <row r="295" spans="1:17" customFormat="1" ht="13.2" x14ac:dyDescent="0.25">
      <c r="A295" t="s">
        <v>48</v>
      </c>
      <c r="B295">
        <v>2465822</v>
      </c>
      <c r="C295">
        <v>775978.25</v>
      </c>
      <c r="D295">
        <v>1097969.375</v>
      </c>
      <c r="E295">
        <v>916794.5625</v>
      </c>
      <c r="F295">
        <v>382533</v>
      </c>
      <c r="G295">
        <v>223007.5313</v>
      </c>
      <c r="H295">
        <v>415021.90629999997</v>
      </c>
      <c r="I295">
        <v>109269.5313</v>
      </c>
      <c r="J295">
        <v>378378.25</v>
      </c>
      <c r="K295">
        <v>363279.40629999997</v>
      </c>
      <c r="L295">
        <v>213329.375</v>
      </c>
      <c r="M295">
        <v>197383.45310000001</v>
      </c>
      <c r="N295">
        <v>109059.5938</v>
      </c>
      <c r="O295">
        <v>0</v>
      </c>
      <c r="P295">
        <v>195461.7813</v>
      </c>
      <c r="Q295">
        <v>7843288</v>
      </c>
    </row>
    <row r="296" spans="1:17" customFormat="1" ht="13.2" x14ac:dyDescent="0.25">
      <c r="A296" t="s">
        <v>49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</row>
    <row r="297" spans="1:17" customFormat="1" ht="13.2" x14ac:dyDescent="0.25">
      <c r="A297" t="s">
        <v>50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</row>
    <row r="298" spans="1:17" customFormat="1" ht="13.2" x14ac:dyDescent="0.25">
      <c r="A298" t="s">
        <v>51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</row>
    <row r="299" spans="1:17" customFormat="1" ht="13.2" x14ac:dyDescent="0.25">
      <c r="A299" t="s">
        <v>32</v>
      </c>
      <c r="B299">
        <v>2040539.125</v>
      </c>
      <c r="C299">
        <v>635901</v>
      </c>
      <c r="D299">
        <v>702966.4375</v>
      </c>
      <c r="E299">
        <v>684621.75</v>
      </c>
      <c r="F299">
        <v>265521.125</v>
      </c>
      <c r="G299">
        <v>214595.4375</v>
      </c>
      <c r="H299">
        <v>207040.39060000001</v>
      </c>
      <c r="I299">
        <v>0</v>
      </c>
      <c r="J299">
        <v>265685.25</v>
      </c>
      <c r="K299">
        <v>249568.4688</v>
      </c>
      <c r="L299">
        <v>206690.45310000001</v>
      </c>
      <c r="M299">
        <v>188604.85939999999</v>
      </c>
      <c r="N299">
        <v>0</v>
      </c>
      <c r="O299">
        <v>0</v>
      </c>
      <c r="P299">
        <v>187752.2188</v>
      </c>
      <c r="Q299">
        <v>5849487.5</v>
      </c>
    </row>
    <row r="300" spans="1:17" customFormat="1" ht="13.2" x14ac:dyDescent="0.25">
      <c r="A300" t="s">
        <v>48</v>
      </c>
      <c r="B300">
        <v>2040539.25</v>
      </c>
      <c r="C300">
        <v>635901.0625</v>
      </c>
      <c r="D300">
        <v>702966.4375</v>
      </c>
      <c r="E300">
        <v>684621.875</v>
      </c>
      <c r="F300">
        <v>265521.125</v>
      </c>
      <c r="G300">
        <v>214595.45310000001</v>
      </c>
      <c r="H300">
        <v>207040.39060000001</v>
      </c>
      <c r="I300">
        <v>0</v>
      </c>
      <c r="J300">
        <v>265685.25</v>
      </c>
      <c r="K300">
        <v>249568.4688</v>
      </c>
      <c r="L300">
        <v>206690.45310000001</v>
      </c>
      <c r="M300">
        <v>188604.875</v>
      </c>
      <c r="N300">
        <v>0</v>
      </c>
      <c r="O300">
        <v>0</v>
      </c>
      <c r="P300">
        <v>187752.23439999999</v>
      </c>
      <c r="Q300">
        <v>5849487.5</v>
      </c>
    </row>
    <row r="301" spans="1:17" customFormat="1" ht="13.2" x14ac:dyDescent="0.25">
      <c r="A301" t="s">
        <v>49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</row>
    <row r="302" spans="1:17" customFormat="1" ht="13.2" x14ac:dyDescent="0.25">
      <c r="A302" t="s">
        <v>50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</row>
    <row r="303" spans="1:17" customFormat="1" ht="13.2" x14ac:dyDescent="0.25">
      <c r="A303" t="s">
        <v>51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</row>
    <row r="304" spans="1:17" customFormat="1" ht="13.2" x14ac:dyDescent="0.25">
      <c r="A304" t="s">
        <v>33</v>
      </c>
      <c r="B304">
        <v>6373691</v>
      </c>
      <c r="C304">
        <v>3230019.25</v>
      </c>
      <c r="D304">
        <v>3398003</v>
      </c>
      <c r="E304">
        <v>2402701</v>
      </c>
      <c r="F304">
        <v>2339309.25</v>
      </c>
      <c r="G304">
        <v>2027608.125</v>
      </c>
      <c r="H304">
        <v>1802833.625</v>
      </c>
      <c r="I304">
        <v>1939816</v>
      </c>
      <c r="J304">
        <v>1923007.375</v>
      </c>
      <c r="K304">
        <v>1770441</v>
      </c>
      <c r="L304">
        <v>1705900.75</v>
      </c>
      <c r="M304">
        <v>1484412.625</v>
      </c>
      <c r="N304">
        <v>1113390.125</v>
      </c>
      <c r="O304">
        <v>1263546.75</v>
      </c>
      <c r="P304">
        <v>1021448.625</v>
      </c>
      <c r="Q304">
        <v>33796120</v>
      </c>
    </row>
    <row r="305" spans="1:17" customFormat="1" ht="13.2" x14ac:dyDescent="0.25">
      <c r="A305" t="s">
        <v>48</v>
      </c>
      <c r="B305">
        <v>6373691</v>
      </c>
      <c r="C305">
        <v>3230019.25</v>
      </c>
      <c r="D305">
        <v>3398003.25</v>
      </c>
      <c r="E305">
        <v>2402701</v>
      </c>
      <c r="F305">
        <v>2339309.25</v>
      </c>
      <c r="G305">
        <v>2027608.25</v>
      </c>
      <c r="H305">
        <v>1802833.75</v>
      </c>
      <c r="I305">
        <v>1939816.125</v>
      </c>
      <c r="J305">
        <v>1923007.375</v>
      </c>
      <c r="K305">
        <v>1770441</v>
      </c>
      <c r="L305">
        <v>1705900.75</v>
      </c>
      <c r="M305">
        <v>1484412.625</v>
      </c>
      <c r="N305">
        <v>1113390.25</v>
      </c>
      <c r="O305">
        <v>1263546.875</v>
      </c>
      <c r="P305">
        <v>1021448.6875</v>
      </c>
      <c r="Q305">
        <v>33796124</v>
      </c>
    </row>
    <row r="306" spans="1:17" customFormat="1" ht="13.2" x14ac:dyDescent="0.25">
      <c r="A306" t="s">
        <v>49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</row>
    <row r="307" spans="1:17" customFormat="1" ht="13.2" x14ac:dyDescent="0.25">
      <c r="A307" t="s">
        <v>50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</row>
    <row r="308" spans="1:17" customFormat="1" ht="13.2" x14ac:dyDescent="0.25">
      <c r="A308" t="s">
        <v>51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</row>
    <row r="309" spans="1:17" customFormat="1" ht="13.2" x14ac:dyDescent="0.25">
      <c r="A309" t="s">
        <v>34</v>
      </c>
      <c r="B309">
        <v>7190570</v>
      </c>
      <c r="C309">
        <v>3987421.75</v>
      </c>
      <c r="D309">
        <v>3793996</v>
      </c>
      <c r="E309">
        <v>3092230</v>
      </c>
      <c r="F309">
        <v>2859103</v>
      </c>
      <c r="G309">
        <v>2446079.75</v>
      </c>
      <c r="H309">
        <v>2010096.375</v>
      </c>
      <c r="I309">
        <v>2415113.75</v>
      </c>
      <c r="J309">
        <v>2570235.5</v>
      </c>
      <c r="K309">
        <v>2552867</v>
      </c>
      <c r="L309">
        <v>2164723</v>
      </c>
      <c r="M309">
        <v>1739153.375</v>
      </c>
      <c r="N309">
        <v>1582342.5</v>
      </c>
      <c r="O309">
        <v>1469782.5</v>
      </c>
      <c r="P309">
        <v>1136162.25</v>
      </c>
      <c r="Q309">
        <v>41009868</v>
      </c>
    </row>
    <row r="310" spans="1:17" customFormat="1" ht="13.2" x14ac:dyDescent="0.25">
      <c r="A310" t="s">
        <v>48</v>
      </c>
      <c r="B310">
        <v>7190570</v>
      </c>
      <c r="C310">
        <v>3987422</v>
      </c>
      <c r="D310">
        <v>3793996</v>
      </c>
      <c r="E310">
        <v>3092230.25</v>
      </c>
      <c r="F310">
        <v>2859103</v>
      </c>
      <c r="G310">
        <v>2446079.75</v>
      </c>
      <c r="H310">
        <v>2010096.375</v>
      </c>
      <c r="I310">
        <v>2415113.75</v>
      </c>
      <c r="J310">
        <v>2570235.5</v>
      </c>
      <c r="K310">
        <v>2552867.25</v>
      </c>
      <c r="L310">
        <v>2164723</v>
      </c>
      <c r="M310">
        <v>1739153.625</v>
      </c>
      <c r="N310">
        <v>1582342.5</v>
      </c>
      <c r="O310">
        <v>1469782.75</v>
      </c>
      <c r="P310">
        <v>1136162.375</v>
      </c>
      <c r="Q310">
        <v>41009868</v>
      </c>
    </row>
    <row r="311" spans="1:17" customFormat="1" ht="13.2" x14ac:dyDescent="0.25">
      <c r="A311" t="s">
        <v>49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</row>
    <row r="312" spans="1:17" customFormat="1" ht="13.2" x14ac:dyDescent="0.25">
      <c r="A312" t="s">
        <v>50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customFormat="1" ht="13.2" x14ac:dyDescent="0.25">
      <c r="A313" t="s">
        <v>51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</row>
    <row r="314" spans="1:17" customFormat="1" ht="13.2" x14ac:dyDescent="0.25">
      <c r="A314" t="s">
        <v>35</v>
      </c>
      <c r="B314">
        <v>6517094.5</v>
      </c>
      <c r="C314">
        <v>3350182.75</v>
      </c>
      <c r="D314">
        <v>3378953.75</v>
      </c>
      <c r="E314">
        <v>2479181.5</v>
      </c>
      <c r="F314">
        <v>2431775.5</v>
      </c>
      <c r="G314">
        <v>1994053.75</v>
      </c>
      <c r="H314">
        <v>1772218.625</v>
      </c>
      <c r="I314">
        <v>1935739.75</v>
      </c>
      <c r="J314">
        <v>2020131.5</v>
      </c>
      <c r="K314">
        <v>1799385</v>
      </c>
      <c r="L314">
        <v>1726041.375</v>
      </c>
      <c r="M314">
        <v>1509493.75</v>
      </c>
      <c r="N314">
        <v>1145788.25</v>
      </c>
      <c r="O314">
        <v>1339782.875</v>
      </c>
      <c r="P314">
        <v>1020001.375</v>
      </c>
      <c r="Q314">
        <v>34419816</v>
      </c>
    </row>
    <row r="315" spans="1:17" customFormat="1" ht="13.2" x14ac:dyDescent="0.25">
      <c r="A315" t="s">
        <v>48</v>
      </c>
      <c r="B315">
        <v>6517095</v>
      </c>
      <c r="C315">
        <v>3350183</v>
      </c>
      <c r="D315">
        <v>3378954</v>
      </c>
      <c r="E315">
        <v>2479181.5</v>
      </c>
      <c r="F315">
        <v>2431775.5</v>
      </c>
      <c r="G315">
        <v>1994053.875</v>
      </c>
      <c r="H315">
        <v>1772218.625</v>
      </c>
      <c r="I315">
        <v>1935740</v>
      </c>
      <c r="J315">
        <v>2020131.75</v>
      </c>
      <c r="K315">
        <v>1799385.25</v>
      </c>
      <c r="L315">
        <v>1726041.5</v>
      </c>
      <c r="M315">
        <v>1509493.75</v>
      </c>
      <c r="N315">
        <v>1145788.375</v>
      </c>
      <c r="O315">
        <v>1339782.875</v>
      </c>
      <c r="P315">
        <v>1020001.375</v>
      </c>
      <c r="Q315">
        <v>34419816</v>
      </c>
    </row>
    <row r="316" spans="1:17" customFormat="1" ht="13.2" x14ac:dyDescent="0.25">
      <c r="A316" t="s">
        <v>49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</row>
    <row r="317" spans="1:17" customFormat="1" ht="13.2" x14ac:dyDescent="0.25">
      <c r="A317" t="s">
        <v>50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</row>
    <row r="318" spans="1:17" customFormat="1" ht="13.2" x14ac:dyDescent="0.25">
      <c r="A318" t="s">
        <v>51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</row>
    <row r="319" spans="1:17" customFormat="1" ht="13.2" x14ac:dyDescent="0.25">
      <c r="A319" t="s">
        <v>36</v>
      </c>
      <c r="B319">
        <v>6386492</v>
      </c>
      <c r="C319">
        <v>3376421.5</v>
      </c>
      <c r="D319">
        <v>3383244</v>
      </c>
      <c r="E319">
        <v>2232366.5</v>
      </c>
      <c r="F319">
        <v>2124007</v>
      </c>
      <c r="G319">
        <v>1828072.75</v>
      </c>
      <c r="H319">
        <v>1692847.875</v>
      </c>
      <c r="I319">
        <v>1905180.375</v>
      </c>
      <c r="J319">
        <v>1917283.375</v>
      </c>
      <c r="K319">
        <v>1701984.75</v>
      </c>
      <c r="L319">
        <v>1597771.5</v>
      </c>
      <c r="M319">
        <v>1425320.875</v>
      </c>
      <c r="N319">
        <v>1143433.75</v>
      </c>
      <c r="O319">
        <v>1156361.75</v>
      </c>
      <c r="P319">
        <v>1024113.6875</v>
      </c>
      <c r="Q319">
        <v>32894900</v>
      </c>
    </row>
    <row r="320" spans="1:17" customFormat="1" ht="13.2" x14ac:dyDescent="0.25">
      <c r="A320" t="s">
        <v>48</v>
      </c>
      <c r="B320">
        <v>6386492</v>
      </c>
      <c r="C320">
        <v>3376422</v>
      </c>
      <c r="D320">
        <v>3383244.25</v>
      </c>
      <c r="E320">
        <v>2232366.5</v>
      </c>
      <c r="F320">
        <v>2124007</v>
      </c>
      <c r="G320">
        <v>1828072.75</v>
      </c>
      <c r="H320">
        <v>1692847.875</v>
      </c>
      <c r="I320">
        <v>1905180.5</v>
      </c>
      <c r="J320">
        <v>1917283.5</v>
      </c>
      <c r="K320">
        <v>1701985</v>
      </c>
      <c r="L320">
        <v>1597771.625</v>
      </c>
      <c r="M320">
        <v>1425321</v>
      </c>
      <c r="N320">
        <v>1143433.75</v>
      </c>
      <c r="O320">
        <v>1156361.75</v>
      </c>
      <c r="P320">
        <v>1024113.6875</v>
      </c>
      <c r="Q320">
        <v>32894900</v>
      </c>
    </row>
    <row r="321" spans="1:17" customFormat="1" ht="13.2" x14ac:dyDescent="0.25">
      <c r="A321" t="s">
        <v>49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</row>
    <row r="322" spans="1:17" customFormat="1" ht="13.2" x14ac:dyDescent="0.25">
      <c r="A322" t="s">
        <v>50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</row>
    <row r="323" spans="1:17" customFormat="1" ht="13.2" x14ac:dyDescent="0.25">
      <c r="A323" t="s">
        <v>51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</row>
    <row r="324" spans="1:17" customFormat="1" ht="13.2" x14ac:dyDescent="0.25">
      <c r="A324" t="s">
        <v>72</v>
      </c>
      <c r="B324">
        <v>4903746.5</v>
      </c>
      <c r="C324">
        <v>3859585.5</v>
      </c>
      <c r="D324">
        <v>3608814.5</v>
      </c>
      <c r="E324">
        <v>3249154.75</v>
      </c>
      <c r="F324">
        <v>2587487.5</v>
      </c>
      <c r="G324">
        <v>2470205.5</v>
      </c>
      <c r="H324">
        <v>2600468.75</v>
      </c>
      <c r="I324">
        <v>2607260.5</v>
      </c>
      <c r="J324">
        <v>2398617.25</v>
      </c>
      <c r="K324">
        <v>2667948.5</v>
      </c>
      <c r="L324">
        <v>1654643.625</v>
      </c>
      <c r="M324">
        <v>1880100</v>
      </c>
      <c r="N324">
        <v>1302935.625</v>
      </c>
      <c r="O324">
        <v>1098595.375</v>
      </c>
      <c r="P324">
        <v>1381263.625</v>
      </c>
      <c r="Q324">
        <v>38270840</v>
      </c>
    </row>
    <row r="325" spans="1:17" customFormat="1" ht="13.2" x14ac:dyDescent="0.25">
      <c r="A325" t="s">
        <v>48</v>
      </c>
      <c r="B325">
        <v>4903747</v>
      </c>
      <c r="C325">
        <v>3859586</v>
      </c>
      <c r="D325">
        <v>3608814.5</v>
      </c>
      <c r="E325">
        <v>3249155.25</v>
      </c>
      <c r="F325">
        <v>2587487.5</v>
      </c>
      <c r="G325">
        <v>2470205.75</v>
      </c>
      <c r="H325">
        <v>2600468.75</v>
      </c>
      <c r="I325">
        <v>2607260.5</v>
      </c>
      <c r="J325">
        <v>2398617.25</v>
      </c>
      <c r="K325">
        <v>2667948.5</v>
      </c>
      <c r="L325">
        <v>1654643.75</v>
      </c>
      <c r="M325">
        <v>1880100</v>
      </c>
      <c r="N325">
        <v>1302935.625</v>
      </c>
      <c r="O325">
        <v>1098595.375</v>
      </c>
      <c r="P325">
        <v>1381263.75</v>
      </c>
      <c r="Q325">
        <v>38270840</v>
      </c>
    </row>
    <row r="326" spans="1:17" customFormat="1" ht="13.2" x14ac:dyDescent="0.25">
      <c r="A326" t="s">
        <v>49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</row>
    <row r="327" spans="1:17" customFormat="1" ht="13.2" x14ac:dyDescent="0.25">
      <c r="A327" t="s">
        <v>50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</row>
    <row r="328" spans="1:17" customFormat="1" ht="13.2" x14ac:dyDescent="0.25">
      <c r="A328" t="s">
        <v>51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</row>
    <row r="329" spans="1:17" customFormat="1" ht="13.2" x14ac:dyDescent="0.25">
      <c r="A329" t="s">
        <v>73</v>
      </c>
      <c r="B329">
        <v>4507823.5</v>
      </c>
      <c r="C329">
        <v>3443914.25</v>
      </c>
      <c r="D329">
        <v>2916686.5</v>
      </c>
      <c r="E329">
        <v>2578060.25</v>
      </c>
      <c r="F329">
        <v>1833421.75</v>
      </c>
      <c r="G329">
        <v>1409777.625</v>
      </c>
      <c r="H329">
        <v>1674741.75</v>
      </c>
      <c r="I329">
        <v>1407619.375</v>
      </c>
      <c r="J329">
        <v>2019604.75</v>
      </c>
      <c r="K329">
        <v>2139651.5</v>
      </c>
      <c r="L329">
        <v>773906.625</v>
      </c>
      <c r="M329">
        <v>1274019.375</v>
      </c>
      <c r="N329">
        <v>767231.1875</v>
      </c>
      <c r="O329">
        <v>371265.21879999997</v>
      </c>
      <c r="P329">
        <v>966412.0625</v>
      </c>
      <c r="Q329">
        <v>28084130</v>
      </c>
    </row>
    <row r="330" spans="1:17" customFormat="1" ht="13.2" x14ac:dyDescent="0.25">
      <c r="A330" t="s">
        <v>48</v>
      </c>
      <c r="B330">
        <v>4507823.5</v>
      </c>
      <c r="C330">
        <v>3443914.5</v>
      </c>
      <c r="D330">
        <v>2916686.5</v>
      </c>
      <c r="E330">
        <v>2578060.25</v>
      </c>
      <c r="F330">
        <v>1833421.75</v>
      </c>
      <c r="G330">
        <v>1409777.75</v>
      </c>
      <c r="H330">
        <v>1674741.875</v>
      </c>
      <c r="I330">
        <v>1407619.375</v>
      </c>
      <c r="J330">
        <v>2019604.875</v>
      </c>
      <c r="K330">
        <v>2139651.5</v>
      </c>
      <c r="L330">
        <v>773906.625</v>
      </c>
      <c r="M330">
        <v>1274019.375</v>
      </c>
      <c r="N330">
        <v>767231.25</v>
      </c>
      <c r="O330">
        <v>371265.21879999997</v>
      </c>
      <c r="P330">
        <v>966412.1875</v>
      </c>
      <c r="Q330">
        <v>28084130</v>
      </c>
    </row>
    <row r="331" spans="1:17" customFormat="1" ht="13.2" x14ac:dyDescent="0.25">
      <c r="A331" t="s">
        <v>49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</row>
    <row r="332" spans="1:17" customFormat="1" ht="13.2" x14ac:dyDescent="0.25">
      <c r="A332" t="s">
        <v>50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</row>
    <row r="333" spans="1:17" customFormat="1" ht="13.2" x14ac:dyDescent="0.25">
      <c r="A333" t="s">
        <v>51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</row>
    <row r="334" spans="1:17" customFormat="1" ht="13.2" x14ac:dyDescent="0.25">
      <c r="A334" t="s">
        <v>74</v>
      </c>
      <c r="B334">
        <v>4933624.5</v>
      </c>
      <c r="C334">
        <v>3927599</v>
      </c>
      <c r="D334">
        <v>3651602.75</v>
      </c>
      <c r="E334">
        <v>3357153.75</v>
      </c>
      <c r="F334">
        <v>3183407</v>
      </c>
      <c r="G334">
        <v>2988950.75</v>
      </c>
      <c r="H334">
        <v>2805771.25</v>
      </c>
      <c r="I334">
        <v>3024179.25</v>
      </c>
      <c r="J334">
        <v>2831005</v>
      </c>
      <c r="K334">
        <v>2667042.75</v>
      </c>
      <c r="L334">
        <v>1922558.5</v>
      </c>
      <c r="M334">
        <v>2094584</v>
      </c>
      <c r="N334">
        <v>1564665.25</v>
      </c>
      <c r="O334">
        <v>1150011.75</v>
      </c>
      <c r="P334">
        <v>1394456.125</v>
      </c>
      <c r="Q334">
        <v>41496596</v>
      </c>
    </row>
    <row r="335" spans="1:17" customFormat="1" ht="13.2" x14ac:dyDescent="0.25">
      <c r="A335" t="s">
        <v>48</v>
      </c>
      <c r="B335">
        <v>4933624.5</v>
      </c>
      <c r="C335">
        <v>3927599.5</v>
      </c>
      <c r="D335">
        <v>3651602.75</v>
      </c>
      <c r="E335">
        <v>3357154</v>
      </c>
      <c r="F335">
        <v>3183407.5</v>
      </c>
      <c r="G335">
        <v>2988951</v>
      </c>
      <c r="H335">
        <v>2805771.5</v>
      </c>
      <c r="I335">
        <v>3024179.25</v>
      </c>
      <c r="J335">
        <v>2831005.5</v>
      </c>
      <c r="K335">
        <v>2667042.75</v>
      </c>
      <c r="L335">
        <v>1922558.75</v>
      </c>
      <c r="M335">
        <v>2094584.125</v>
      </c>
      <c r="N335">
        <v>1564665.25</v>
      </c>
      <c r="O335">
        <v>1150011.75</v>
      </c>
      <c r="P335">
        <v>1394456.25</v>
      </c>
      <c r="Q335">
        <v>41496596</v>
      </c>
    </row>
    <row r="336" spans="1:17" customFormat="1" ht="13.2" x14ac:dyDescent="0.25">
      <c r="A336" t="s">
        <v>49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</row>
    <row r="337" spans="1:17" customFormat="1" ht="13.2" x14ac:dyDescent="0.25">
      <c r="A337" t="s">
        <v>50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</row>
    <row r="338" spans="1:17" customFormat="1" ht="13.2" x14ac:dyDescent="0.25">
      <c r="A338" t="s">
        <v>51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</row>
    <row r="339" spans="1:17" customFormat="1" ht="13.2" x14ac:dyDescent="0.25">
      <c r="A339" t="s">
        <v>37</v>
      </c>
      <c r="B339">
        <v>12746902</v>
      </c>
      <c r="C339">
        <v>8196659</v>
      </c>
      <c r="D339">
        <v>7424390.5</v>
      </c>
      <c r="E339">
        <v>6367624.5</v>
      </c>
      <c r="F339">
        <v>5812958.5</v>
      </c>
      <c r="G339">
        <v>4711665.5</v>
      </c>
      <c r="H339">
        <v>4942948.5</v>
      </c>
      <c r="I339">
        <v>5044233</v>
      </c>
      <c r="J339">
        <v>5605584.5</v>
      </c>
      <c r="K339">
        <v>5621498</v>
      </c>
      <c r="L339">
        <v>4491645</v>
      </c>
      <c r="M339">
        <v>4005103.25</v>
      </c>
      <c r="N339">
        <v>3347425.5</v>
      </c>
      <c r="O339">
        <v>3583310</v>
      </c>
      <c r="P339">
        <v>3260196.5</v>
      </c>
      <c r="Q339">
        <v>85162136</v>
      </c>
    </row>
    <row r="340" spans="1:17" customFormat="1" ht="13.2" x14ac:dyDescent="0.25">
      <c r="A340" t="s">
        <v>48</v>
      </c>
      <c r="B340">
        <v>12746902</v>
      </c>
      <c r="C340">
        <v>8196660</v>
      </c>
      <c r="D340">
        <v>7424390.5</v>
      </c>
      <c r="E340">
        <v>6367625</v>
      </c>
      <c r="F340">
        <v>5812958.5</v>
      </c>
      <c r="G340">
        <v>4711666.5</v>
      </c>
      <c r="H340">
        <v>4942948.5</v>
      </c>
      <c r="I340">
        <v>5044233</v>
      </c>
      <c r="J340">
        <v>5605584.5</v>
      </c>
      <c r="K340">
        <v>5621498.5</v>
      </c>
      <c r="L340">
        <v>4491645.5</v>
      </c>
      <c r="M340">
        <v>4005103.5</v>
      </c>
      <c r="N340">
        <v>3347426</v>
      </c>
      <c r="O340">
        <v>3583310.25</v>
      </c>
      <c r="P340">
        <v>3260196.5</v>
      </c>
      <c r="Q340">
        <v>85162136</v>
      </c>
    </row>
    <row r="341" spans="1:17" customFormat="1" ht="13.2" x14ac:dyDescent="0.25">
      <c r="A341" t="s">
        <v>49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</row>
    <row r="342" spans="1:17" customFormat="1" ht="13.2" x14ac:dyDescent="0.25">
      <c r="A342" t="s">
        <v>50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</row>
    <row r="343" spans="1:17" customFormat="1" ht="13.2" x14ac:dyDescent="0.25">
      <c r="A343" t="s">
        <v>51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</row>
    <row r="344" spans="1:17" customFormat="1" ht="13.2" x14ac:dyDescent="0.25">
      <c r="A344" t="s">
        <v>58</v>
      </c>
      <c r="B344">
        <v>13480246</v>
      </c>
      <c r="C344">
        <v>8466492</v>
      </c>
      <c r="D344">
        <v>7696872</v>
      </c>
      <c r="E344">
        <v>6643268.5</v>
      </c>
      <c r="F344">
        <v>5861872</v>
      </c>
      <c r="G344">
        <v>5290253</v>
      </c>
      <c r="H344">
        <v>5206906</v>
      </c>
      <c r="I344">
        <v>5078646</v>
      </c>
      <c r="J344">
        <v>5971359</v>
      </c>
      <c r="K344">
        <v>5734043.5</v>
      </c>
      <c r="L344">
        <v>4491558</v>
      </c>
      <c r="M344">
        <v>4148154.25</v>
      </c>
      <c r="N344">
        <v>3563286.25</v>
      </c>
      <c r="O344">
        <v>3747571.25</v>
      </c>
      <c r="P344">
        <v>3446977</v>
      </c>
      <c r="Q344">
        <v>88827496</v>
      </c>
    </row>
    <row r="345" spans="1:17" customFormat="1" ht="13.2" x14ac:dyDescent="0.25">
      <c r="A345" t="s">
        <v>48</v>
      </c>
      <c r="B345">
        <v>13480246</v>
      </c>
      <c r="C345">
        <v>8466493</v>
      </c>
      <c r="D345">
        <v>7696872</v>
      </c>
      <c r="E345">
        <v>6643268.5</v>
      </c>
      <c r="F345">
        <v>5861873</v>
      </c>
      <c r="G345">
        <v>5290253</v>
      </c>
      <c r="H345">
        <v>5206906</v>
      </c>
      <c r="I345">
        <v>5078646.5</v>
      </c>
      <c r="J345">
        <v>5971359</v>
      </c>
      <c r="K345">
        <v>5734044</v>
      </c>
      <c r="L345">
        <v>4491558</v>
      </c>
      <c r="M345">
        <v>4148154.25</v>
      </c>
      <c r="N345">
        <v>3563286.5</v>
      </c>
      <c r="O345">
        <v>3747571.5</v>
      </c>
      <c r="P345">
        <v>3446977</v>
      </c>
      <c r="Q345">
        <v>88827496</v>
      </c>
    </row>
    <row r="346" spans="1:17" customFormat="1" ht="13.2" x14ac:dyDescent="0.25">
      <c r="A346" t="s">
        <v>49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</row>
    <row r="347" spans="1:17" customFormat="1" ht="13.2" x14ac:dyDescent="0.25">
      <c r="A347" t="s">
        <v>50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</row>
    <row r="348" spans="1:17" customFormat="1" ht="13.2" x14ac:dyDescent="0.25">
      <c r="A348" t="s">
        <v>51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</row>
    <row r="349" spans="1:17" customFormat="1" ht="13.2" x14ac:dyDescent="0.25">
      <c r="A349" t="s">
        <v>104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12934679</v>
      </c>
      <c r="M349">
        <v>12119183</v>
      </c>
      <c r="N349">
        <v>10662592</v>
      </c>
      <c r="O349">
        <v>10503088</v>
      </c>
      <c r="P349">
        <v>9897009</v>
      </c>
      <c r="Q349">
        <v>56116552</v>
      </c>
    </row>
    <row r="350" spans="1:17" customFormat="1" ht="13.2" x14ac:dyDescent="0.25">
      <c r="A350" t="s">
        <v>48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12934679</v>
      </c>
      <c r="M350">
        <v>12119184</v>
      </c>
      <c r="N350">
        <v>10662592</v>
      </c>
      <c r="O350">
        <v>10503089</v>
      </c>
      <c r="P350">
        <v>9897009</v>
      </c>
      <c r="Q350">
        <v>56116560</v>
      </c>
    </row>
    <row r="351" spans="1:17" customFormat="1" ht="13.2" x14ac:dyDescent="0.25">
      <c r="A351" t="s">
        <v>49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</row>
    <row r="352" spans="1:17" customFormat="1" ht="13.2" x14ac:dyDescent="0.25">
      <c r="A352" t="s">
        <v>50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</row>
    <row r="353" spans="1:17" customFormat="1" ht="13.2" x14ac:dyDescent="0.25">
      <c r="A353" t="s">
        <v>51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</row>
    <row r="354" spans="1:17" customFormat="1" ht="13.2" x14ac:dyDescent="0.25">
      <c r="A354" t="s">
        <v>38</v>
      </c>
      <c r="B354">
        <v>316788320</v>
      </c>
      <c r="C354">
        <v>253477376</v>
      </c>
      <c r="D354">
        <v>256033856</v>
      </c>
      <c r="E354">
        <v>263301904</v>
      </c>
      <c r="F354">
        <v>269597056</v>
      </c>
      <c r="G354">
        <v>257568880</v>
      </c>
      <c r="H354">
        <v>261972272</v>
      </c>
      <c r="I354">
        <v>254661120</v>
      </c>
      <c r="J354">
        <v>264977568</v>
      </c>
      <c r="K354">
        <v>265472304</v>
      </c>
      <c r="L354">
        <v>261918976</v>
      </c>
      <c r="M354">
        <v>255922656</v>
      </c>
      <c r="N354">
        <v>242715504</v>
      </c>
      <c r="O354">
        <v>249598560</v>
      </c>
      <c r="P354">
        <v>257198560</v>
      </c>
      <c r="Q354">
        <v>3931205376</v>
      </c>
    </row>
    <row r="355" spans="1:17" s="7" customFormat="1" x14ac:dyDescent="0.3">
      <c r="A355" s="7" t="s">
        <v>0</v>
      </c>
    </row>
    <row r="356" spans="1:17" customFormat="1" ht="13.2" x14ac:dyDescent="0.25">
      <c r="A356" t="s">
        <v>43</v>
      </c>
    </row>
    <row r="357" spans="1:17" customFormat="1" ht="13.2" x14ac:dyDescent="0.25">
      <c r="A357" t="s">
        <v>0</v>
      </c>
      <c r="B357" t="s">
        <v>2</v>
      </c>
      <c r="C357" t="s">
        <v>3</v>
      </c>
      <c r="D357" t="s">
        <v>53</v>
      </c>
      <c r="E357" t="s">
        <v>54</v>
      </c>
      <c r="F357" t="s">
        <v>55</v>
      </c>
      <c r="G357" t="s">
        <v>59</v>
      </c>
      <c r="H357" t="s">
        <v>60</v>
      </c>
      <c r="I357" t="s">
        <v>61</v>
      </c>
      <c r="J357" t="s">
        <v>64</v>
      </c>
      <c r="K357" t="s">
        <v>65</v>
      </c>
      <c r="L357" t="s">
        <v>66</v>
      </c>
      <c r="M357" t="s">
        <v>67</v>
      </c>
      <c r="N357" t="s">
        <v>68</v>
      </c>
      <c r="O357" t="s">
        <v>69</v>
      </c>
      <c r="P357" t="s">
        <v>70</v>
      </c>
      <c r="Q357" t="s">
        <v>71</v>
      </c>
    </row>
    <row r="358" spans="1:17" customFormat="1" ht="13.2" x14ac:dyDescent="0.25">
      <c r="A358" t="s">
        <v>24</v>
      </c>
      <c r="B358">
        <v>3933009.5</v>
      </c>
      <c r="C358">
        <v>1630638.875</v>
      </c>
      <c r="D358">
        <v>1274199</v>
      </c>
      <c r="E358">
        <v>748666.0625</v>
      </c>
      <c r="F358">
        <v>419129.03129999997</v>
      </c>
      <c r="G358">
        <v>296797.875</v>
      </c>
      <c r="H358">
        <v>224956.54689999999</v>
      </c>
      <c r="I358">
        <v>200809.98439999999</v>
      </c>
      <c r="J358">
        <v>193653.70310000001</v>
      </c>
      <c r="K358">
        <v>186699.76560000001</v>
      </c>
      <c r="L358">
        <v>113681.4219</v>
      </c>
      <c r="M358">
        <v>81487.171900000001</v>
      </c>
      <c r="N358">
        <v>41454.453099999999</v>
      </c>
      <c r="O358">
        <v>29005.603500000001</v>
      </c>
      <c r="P358">
        <v>54459.421900000001</v>
      </c>
      <c r="Q358">
        <v>9428648</v>
      </c>
    </row>
    <row r="359" spans="1:17" customFormat="1" ht="13.2" x14ac:dyDescent="0.25">
      <c r="A359" t="s">
        <v>25</v>
      </c>
      <c r="B359">
        <v>7021276</v>
      </c>
      <c r="C359">
        <v>3330943</v>
      </c>
      <c r="D359">
        <v>2552127</v>
      </c>
      <c r="E359">
        <v>1618852.625</v>
      </c>
      <c r="F359">
        <v>1159560.75</v>
      </c>
      <c r="G359">
        <v>931279.8125</v>
      </c>
      <c r="H359">
        <v>873686.25</v>
      </c>
      <c r="I359">
        <v>702927.8125</v>
      </c>
      <c r="J359">
        <v>798580.125</v>
      </c>
      <c r="K359">
        <v>780044.25</v>
      </c>
      <c r="L359">
        <v>441711.25</v>
      </c>
      <c r="M359">
        <v>340346.34379999997</v>
      </c>
      <c r="N359">
        <v>210079.23439999999</v>
      </c>
      <c r="O359">
        <v>236535.10939999999</v>
      </c>
      <c r="P359">
        <v>153840.4688</v>
      </c>
      <c r="Q359">
        <v>21151788</v>
      </c>
    </row>
    <row r="360" spans="1:17" customFormat="1" ht="13.2" x14ac:dyDescent="0.25">
      <c r="A360" t="s">
        <v>26</v>
      </c>
      <c r="B360">
        <v>5510538</v>
      </c>
      <c r="C360">
        <v>5023137.5</v>
      </c>
      <c r="D360">
        <v>5511715</v>
      </c>
      <c r="E360">
        <v>5322376.5</v>
      </c>
      <c r="F360">
        <v>5443345.5</v>
      </c>
      <c r="G360">
        <v>5272523.5</v>
      </c>
      <c r="H360">
        <v>4467873.5</v>
      </c>
      <c r="I360">
        <v>4898883</v>
      </c>
      <c r="J360">
        <v>4932729</v>
      </c>
      <c r="K360">
        <v>4452117</v>
      </c>
      <c r="L360">
        <v>4060114.25</v>
      </c>
      <c r="M360">
        <v>3422324</v>
      </c>
      <c r="N360">
        <v>2736386.75</v>
      </c>
      <c r="O360">
        <v>2864054.5</v>
      </c>
      <c r="P360">
        <v>2944614.25</v>
      </c>
      <c r="Q360">
        <v>66862728</v>
      </c>
    </row>
    <row r="361" spans="1:17" customFormat="1" ht="13.2" x14ac:dyDescent="0.25">
      <c r="A361" t="s">
        <v>27</v>
      </c>
      <c r="B361">
        <v>9081208</v>
      </c>
      <c r="C361">
        <v>9072479</v>
      </c>
      <c r="D361">
        <v>9096889</v>
      </c>
      <c r="E361">
        <v>9069181</v>
      </c>
      <c r="F361">
        <v>9435886</v>
      </c>
      <c r="G361">
        <v>8648620</v>
      </c>
      <c r="H361">
        <v>9463663</v>
      </c>
      <c r="I361">
        <v>9433632</v>
      </c>
      <c r="J361">
        <v>9434118</v>
      </c>
      <c r="K361">
        <v>9435687</v>
      </c>
      <c r="L361">
        <v>9459529</v>
      </c>
      <c r="M361">
        <v>9434452</v>
      </c>
      <c r="N361">
        <v>9434760</v>
      </c>
      <c r="O361">
        <v>9432691</v>
      </c>
      <c r="P361">
        <v>9464610</v>
      </c>
      <c r="Q361">
        <v>139397376</v>
      </c>
    </row>
    <row r="362" spans="1:17" customFormat="1" ht="13.2" x14ac:dyDescent="0.25">
      <c r="A362" t="s">
        <v>102</v>
      </c>
      <c r="B362">
        <v>6168482.5</v>
      </c>
      <c r="C362">
        <v>6163052</v>
      </c>
      <c r="D362">
        <v>6181440</v>
      </c>
      <c r="E362">
        <v>5647254.5</v>
      </c>
      <c r="F362">
        <v>6216584</v>
      </c>
      <c r="G362">
        <v>6218988.5</v>
      </c>
      <c r="H362">
        <v>6236927</v>
      </c>
      <c r="I362">
        <v>6217883</v>
      </c>
      <c r="J362">
        <v>6218092</v>
      </c>
      <c r="K362">
        <v>6219500</v>
      </c>
      <c r="L362">
        <v>6236336.5</v>
      </c>
      <c r="M362">
        <v>6217833.5</v>
      </c>
      <c r="N362">
        <v>6217817.5</v>
      </c>
      <c r="O362">
        <v>6218037</v>
      </c>
      <c r="P362">
        <v>6237252</v>
      </c>
      <c r="Q362">
        <v>92615512</v>
      </c>
    </row>
    <row r="363" spans="1:17" customFormat="1" ht="13.2" x14ac:dyDescent="0.25">
      <c r="A363" t="s">
        <v>28</v>
      </c>
      <c r="B363">
        <v>6033765</v>
      </c>
      <c r="C363">
        <v>6031968</v>
      </c>
      <c r="D363">
        <v>6048317.5</v>
      </c>
      <c r="E363">
        <v>6030833.5</v>
      </c>
      <c r="F363">
        <v>6083924</v>
      </c>
      <c r="G363">
        <v>6084638</v>
      </c>
      <c r="H363">
        <v>6101321.5</v>
      </c>
      <c r="I363">
        <v>5579351</v>
      </c>
      <c r="J363">
        <v>6084894</v>
      </c>
      <c r="K363">
        <v>6083862.5</v>
      </c>
      <c r="L363">
        <v>6102259.5</v>
      </c>
      <c r="M363">
        <v>6085126</v>
      </c>
      <c r="N363">
        <v>6084550</v>
      </c>
      <c r="O363">
        <v>6084286</v>
      </c>
      <c r="P363">
        <v>6104136</v>
      </c>
      <c r="Q363">
        <v>90623240</v>
      </c>
    </row>
    <row r="364" spans="1:17" customFormat="1" ht="13.2" x14ac:dyDescent="0.25">
      <c r="A364" t="s">
        <v>29</v>
      </c>
      <c r="B364">
        <v>2483714.75</v>
      </c>
      <c r="C364">
        <v>2540447.75</v>
      </c>
      <c r="D364">
        <v>2608079.5</v>
      </c>
      <c r="E364">
        <v>2663406.5</v>
      </c>
      <c r="F364">
        <v>2728840</v>
      </c>
      <c r="G364">
        <v>2793859.5</v>
      </c>
      <c r="H364">
        <v>2869115</v>
      </c>
      <c r="I364">
        <v>2929432</v>
      </c>
      <c r="J364">
        <v>2928329</v>
      </c>
      <c r="K364">
        <v>2929702.25</v>
      </c>
      <c r="L364">
        <v>2937182.25</v>
      </c>
      <c r="M364">
        <v>2929131.75</v>
      </c>
      <c r="N364">
        <v>2928625.25</v>
      </c>
      <c r="O364">
        <v>2929582.25</v>
      </c>
      <c r="P364">
        <v>2937009.5</v>
      </c>
      <c r="Q364">
        <v>42136460</v>
      </c>
    </row>
    <row r="365" spans="1:17" customFormat="1" ht="13.2" x14ac:dyDescent="0.25">
      <c r="A365" t="s">
        <v>103</v>
      </c>
      <c r="B365">
        <v>203455.35939999999</v>
      </c>
      <c r="C365">
        <v>208086.8125</v>
      </c>
      <c r="D365">
        <v>213618.76560000001</v>
      </c>
      <c r="E365">
        <v>218207.3125</v>
      </c>
      <c r="F365">
        <v>223430.5</v>
      </c>
      <c r="G365">
        <v>228651.07810000001</v>
      </c>
      <c r="H365">
        <v>234986.0938</v>
      </c>
      <c r="I365">
        <v>239869.4063</v>
      </c>
      <c r="J365">
        <v>240009.4688</v>
      </c>
      <c r="K365">
        <v>239886.7188</v>
      </c>
      <c r="L365">
        <v>240545.98439999999</v>
      </c>
      <c r="M365">
        <v>239894.82810000001</v>
      </c>
      <c r="N365">
        <v>239978.76560000001</v>
      </c>
      <c r="O365">
        <v>239936.875</v>
      </c>
      <c r="P365">
        <v>240623</v>
      </c>
      <c r="Q365">
        <v>3451180.25</v>
      </c>
    </row>
    <row r="366" spans="1:17" customFormat="1" ht="13.2" x14ac:dyDescent="0.25">
      <c r="A366" t="s">
        <v>30</v>
      </c>
      <c r="B366">
        <v>835405.4375</v>
      </c>
      <c r="C366">
        <v>353496.59379999997</v>
      </c>
      <c r="D366">
        <v>490248.875</v>
      </c>
      <c r="E366">
        <v>383388.09379999997</v>
      </c>
      <c r="F366">
        <v>256392.0938</v>
      </c>
      <c r="G366">
        <v>177364.14060000001</v>
      </c>
      <c r="H366">
        <v>230032.125</v>
      </c>
      <c r="I366">
        <v>171954.2813</v>
      </c>
      <c r="J366">
        <v>333419.96879999997</v>
      </c>
      <c r="K366">
        <v>297575.65629999997</v>
      </c>
      <c r="L366">
        <v>143496.625</v>
      </c>
      <c r="M366">
        <v>145237.60939999999</v>
      </c>
      <c r="N366">
        <v>130967.5938</v>
      </c>
      <c r="O366">
        <v>32236.335899999998</v>
      </c>
      <c r="P366">
        <v>125396.21090000001</v>
      </c>
      <c r="Q366">
        <v>4106612</v>
      </c>
    </row>
    <row r="367" spans="1:17" customFormat="1" ht="13.2" x14ac:dyDescent="0.25">
      <c r="A367" t="s">
        <v>31</v>
      </c>
      <c r="B367">
        <v>434249.6875</v>
      </c>
      <c r="C367">
        <v>158275.57810000001</v>
      </c>
      <c r="D367">
        <v>255061.04689999999</v>
      </c>
      <c r="E367">
        <v>220122.42189999999</v>
      </c>
      <c r="F367">
        <v>99439.359400000001</v>
      </c>
      <c r="G367">
        <v>55080.871099999997</v>
      </c>
      <c r="H367">
        <v>104139.38280000001</v>
      </c>
      <c r="I367">
        <v>27507.023399999998</v>
      </c>
      <c r="J367">
        <v>108814.9531</v>
      </c>
      <c r="K367">
        <v>106423.75</v>
      </c>
      <c r="L367">
        <v>58705.511700000003</v>
      </c>
      <c r="M367">
        <v>54762.109400000001</v>
      </c>
      <c r="N367">
        <v>30523.152300000002</v>
      </c>
      <c r="O367">
        <v>0</v>
      </c>
      <c r="P367">
        <v>56874.593800000002</v>
      </c>
      <c r="Q367">
        <v>1769979.125</v>
      </c>
    </row>
    <row r="368" spans="1:17" customFormat="1" ht="13.2" x14ac:dyDescent="0.25">
      <c r="A368" t="s">
        <v>32</v>
      </c>
      <c r="B368">
        <v>341896.4375</v>
      </c>
      <c r="C368">
        <v>130415.7656</v>
      </c>
      <c r="D368">
        <v>162489.89060000001</v>
      </c>
      <c r="E368">
        <v>165660.79689999999</v>
      </c>
      <c r="F368">
        <v>70794.507800000007</v>
      </c>
      <c r="G368">
        <v>53003.246099999997</v>
      </c>
      <c r="H368">
        <v>51952.101600000002</v>
      </c>
      <c r="I368">
        <v>0</v>
      </c>
      <c r="J368">
        <v>78191.5625</v>
      </c>
      <c r="K368">
        <v>75450.218800000002</v>
      </c>
      <c r="L368">
        <v>56878.570299999999</v>
      </c>
      <c r="M368">
        <v>52326.476600000002</v>
      </c>
      <c r="N368">
        <v>0</v>
      </c>
      <c r="O368">
        <v>0</v>
      </c>
      <c r="P368">
        <v>54629.593800000002</v>
      </c>
      <c r="Q368">
        <v>1293689.25</v>
      </c>
    </row>
    <row r="369" spans="1:17" customFormat="1" ht="13.2" x14ac:dyDescent="0.25">
      <c r="A369" t="s">
        <v>33</v>
      </c>
      <c r="B369">
        <v>987566.25</v>
      </c>
      <c r="C369">
        <v>604149.125</v>
      </c>
      <c r="D369">
        <v>679361.1875</v>
      </c>
      <c r="E369">
        <v>506167.1875</v>
      </c>
      <c r="F369">
        <v>514783.09379999997</v>
      </c>
      <c r="G369">
        <v>459057.3125</v>
      </c>
      <c r="H369">
        <v>403702.9375</v>
      </c>
      <c r="I369">
        <v>429801.0625</v>
      </c>
      <c r="J369">
        <v>464260.78129999997</v>
      </c>
      <c r="K369">
        <v>434307.65629999997</v>
      </c>
      <c r="L369">
        <v>418196.6875</v>
      </c>
      <c r="M369">
        <v>371216.5625</v>
      </c>
      <c r="N369">
        <v>268436.4375</v>
      </c>
      <c r="O369">
        <v>285602.625</v>
      </c>
      <c r="P369">
        <v>228114.8438</v>
      </c>
      <c r="Q369">
        <v>7054725</v>
      </c>
    </row>
    <row r="370" spans="1:17" customFormat="1" ht="13.2" x14ac:dyDescent="0.25">
      <c r="A370" t="s">
        <v>34</v>
      </c>
      <c r="B370">
        <v>1121626.25</v>
      </c>
      <c r="C370">
        <v>766515.375</v>
      </c>
      <c r="D370">
        <v>769571.0625</v>
      </c>
      <c r="E370">
        <v>661295.125</v>
      </c>
      <c r="F370">
        <v>644282.4375</v>
      </c>
      <c r="G370">
        <v>572286.25</v>
      </c>
      <c r="H370">
        <v>458430.46879999997</v>
      </c>
      <c r="I370">
        <v>549642.75</v>
      </c>
      <c r="J370">
        <v>630735.3125</v>
      </c>
      <c r="K370">
        <v>639499.125</v>
      </c>
      <c r="L370">
        <v>539006.375</v>
      </c>
      <c r="M370">
        <v>436455.25</v>
      </c>
      <c r="N370">
        <v>386399.71879999997</v>
      </c>
      <c r="O370">
        <v>350041.59379999997</v>
      </c>
      <c r="P370">
        <v>259624.875</v>
      </c>
      <c r="Q370">
        <v>8785411</v>
      </c>
    </row>
    <row r="371" spans="1:17" customFormat="1" ht="13.2" x14ac:dyDescent="0.25">
      <c r="A371" t="s">
        <v>35</v>
      </c>
      <c r="B371">
        <v>1012422</v>
      </c>
      <c r="C371">
        <v>619711.375</v>
      </c>
      <c r="D371">
        <v>674267.875</v>
      </c>
      <c r="E371">
        <v>522389.09379999997</v>
      </c>
      <c r="F371">
        <v>537787.5</v>
      </c>
      <c r="G371">
        <v>451947.6875</v>
      </c>
      <c r="H371">
        <v>397993.3125</v>
      </c>
      <c r="I371">
        <v>430856.40629999997</v>
      </c>
      <c r="J371">
        <v>492948.28129999997</v>
      </c>
      <c r="K371">
        <v>440330.0625</v>
      </c>
      <c r="L371">
        <v>421333.8125</v>
      </c>
      <c r="M371">
        <v>378400.8125</v>
      </c>
      <c r="N371">
        <v>277093.3125</v>
      </c>
      <c r="O371">
        <v>307884.90629999997</v>
      </c>
      <c r="P371">
        <v>228069.95310000001</v>
      </c>
      <c r="Q371">
        <v>7193437</v>
      </c>
    </row>
    <row r="372" spans="1:17" customFormat="1" ht="13.2" x14ac:dyDescent="0.25">
      <c r="A372" t="s">
        <v>36</v>
      </c>
      <c r="B372">
        <v>988913.9375</v>
      </c>
      <c r="C372">
        <v>621116.125</v>
      </c>
      <c r="D372">
        <v>669613.6875</v>
      </c>
      <c r="E372">
        <v>464098.875</v>
      </c>
      <c r="F372">
        <v>471113.59379999997</v>
      </c>
      <c r="G372">
        <v>411248.90629999997</v>
      </c>
      <c r="H372">
        <v>376690.0625</v>
      </c>
      <c r="I372">
        <v>423529.5625</v>
      </c>
      <c r="J372">
        <v>452575.375</v>
      </c>
      <c r="K372">
        <v>410397.78129999997</v>
      </c>
      <c r="L372">
        <v>382976.84379999997</v>
      </c>
      <c r="M372">
        <v>350130.6875</v>
      </c>
      <c r="N372">
        <v>273134.53129999997</v>
      </c>
      <c r="O372">
        <v>261230.35939999999</v>
      </c>
      <c r="P372">
        <v>226302.82810000001</v>
      </c>
      <c r="Q372">
        <v>6783075</v>
      </c>
    </row>
    <row r="373" spans="1:17" customFormat="1" ht="13.2" x14ac:dyDescent="0.25">
      <c r="A373" t="s">
        <v>72</v>
      </c>
      <c r="B373">
        <v>1221470.75</v>
      </c>
      <c r="C373">
        <v>1176039.125</v>
      </c>
      <c r="D373">
        <v>1208492.875</v>
      </c>
      <c r="E373">
        <v>1115910.25</v>
      </c>
      <c r="F373">
        <v>952960.4375</v>
      </c>
      <c r="G373">
        <v>923700</v>
      </c>
      <c r="H373">
        <v>949583.375</v>
      </c>
      <c r="I373">
        <v>954960.375</v>
      </c>
      <c r="J373">
        <v>927447.375</v>
      </c>
      <c r="K373">
        <v>1055554.125</v>
      </c>
      <c r="L373">
        <v>678192.5</v>
      </c>
      <c r="M373">
        <v>759637.25</v>
      </c>
      <c r="N373">
        <v>512444.5</v>
      </c>
      <c r="O373">
        <v>422957.625</v>
      </c>
      <c r="P373">
        <v>518333.03129999997</v>
      </c>
      <c r="Q373">
        <v>13377681</v>
      </c>
    </row>
    <row r="374" spans="1:17" customFormat="1" ht="13.2" x14ac:dyDescent="0.25">
      <c r="A374" t="s">
        <v>73</v>
      </c>
      <c r="B374">
        <v>1156410.125</v>
      </c>
      <c r="C374">
        <v>1031328.125</v>
      </c>
      <c r="D374">
        <v>933566.5</v>
      </c>
      <c r="E374">
        <v>837139.125</v>
      </c>
      <c r="F374">
        <v>644730.5</v>
      </c>
      <c r="G374">
        <v>496652.875</v>
      </c>
      <c r="H374">
        <v>582332.125</v>
      </c>
      <c r="I374">
        <v>486163.375</v>
      </c>
      <c r="J374">
        <v>750134.375</v>
      </c>
      <c r="K374">
        <v>816983.8125</v>
      </c>
      <c r="L374">
        <v>298219</v>
      </c>
      <c r="M374">
        <v>486549.8125</v>
      </c>
      <c r="N374">
        <v>287928.125</v>
      </c>
      <c r="O374">
        <v>138777.0938</v>
      </c>
      <c r="P374">
        <v>354176.5</v>
      </c>
      <c r="Q374">
        <v>9301093</v>
      </c>
    </row>
    <row r="375" spans="1:17" customFormat="1" ht="13.2" x14ac:dyDescent="0.25">
      <c r="A375" t="s">
        <v>74</v>
      </c>
      <c r="B375">
        <v>1221143.5</v>
      </c>
      <c r="C375">
        <v>1184875.875</v>
      </c>
      <c r="D375">
        <v>1217287</v>
      </c>
      <c r="E375">
        <v>1164546.125</v>
      </c>
      <c r="F375">
        <v>1187106.125</v>
      </c>
      <c r="G375">
        <v>1125555</v>
      </c>
      <c r="H375">
        <v>1033306.4375</v>
      </c>
      <c r="I375">
        <v>1122779</v>
      </c>
      <c r="J375">
        <v>1140488.625</v>
      </c>
      <c r="K375">
        <v>1064260</v>
      </c>
      <c r="L375">
        <v>790024.25</v>
      </c>
      <c r="M375">
        <v>854729.8125</v>
      </c>
      <c r="N375">
        <v>630763.4375</v>
      </c>
      <c r="O375">
        <v>447789.0625</v>
      </c>
      <c r="P375">
        <v>522899.4375</v>
      </c>
      <c r="Q375">
        <v>14707555</v>
      </c>
    </row>
    <row r="376" spans="1:17" customFormat="1" ht="13.2" x14ac:dyDescent="0.25">
      <c r="A376" t="s">
        <v>37</v>
      </c>
      <c r="B376">
        <v>2690076</v>
      </c>
      <c r="C376">
        <v>2059054</v>
      </c>
      <c r="D376">
        <v>2041852</v>
      </c>
      <c r="E376">
        <v>1799909.75</v>
      </c>
      <c r="F376">
        <v>1724096.125</v>
      </c>
      <c r="G376">
        <v>1390200</v>
      </c>
      <c r="H376">
        <v>1496003.5</v>
      </c>
      <c r="I376">
        <v>1515179.375</v>
      </c>
      <c r="J376">
        <v>1824154.5</v>
      </c>
      <c r="K376">
        <v>1835568.75</v>
      </c>
      <c r="L376">
        <v>1485355.375</v>
      </c>
      <c r="M376">
        <v>1314569</v>
      </c>
      <c r="N376">
        <v>1096420</v>
      </c>
      <c r="O376">
        <v>1144294.5</v>
      </c>
      <c r="P376">
        <v>998697.5</v>
      </c>
      <c r="Q376">
        <v>24415432</v>
      </c>
    </row>
    <row r="377" spans="1:17" customFormat="1" ht="13.2" x14ac:dyDescent="0.25">
      <c r="A377" t="s">
        <v>58</v>
      </c>
      <c r="B377">
        <v>2822089.75</v>
      </c>
      <c r="C377">
        <v>2129593.5</v>
      </c>
      <c r="D377">
        <v>2120137</v>
      </c>
      <c r="E377">
        <v>1879977.375</v>
      </c>
      <c r="F377">
        <v>1735302.75</v>
      </c>
      <c r="G377">
        <v>1581166.625</v>
      </c>
      <c r="H377">
        <v>1574280.5</v>
      </c>
      <c r="I377">
        <v>1521422.375</v>
      </c>
      <c r="J377">
        <v>1951905.5</v>
      </c>
      <c r="K377">
        <v>1857887</v>
      </c>
      <c r="L377">
        <v>1484693.375</v>
      </c>
      <c r="M377">
        <v>1365021.875</v>
      </c>
      <c r="N377">
        <v>1172459.125</v>
      </c>
      <c r="O377">
        <v>1195843.75</v>
      </c>
      <c r="P377">
        <v>1058759.75</v>
      </c>
      <c r="Q377">
        <v>25450534</v>
      </c>
    </row>
    <row r="378" spans="1:17" customFormat="1" ht="13.2" x14ac:dyDescent="0.25">
      <c r="A378" t="s">
        <v>104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1616433.125</v>
      </c>
      <c r="M378">
        <v>1532826.125</v>
      </c>
      <c r="N378">
        <v>1360457.5</v>
      </c>
      <c r="O378">
        <v>1286698.125</v>
      </c>
      <c r="P378">
        <v>1177561.875</v>
      </c>
      <c r="Q378">
        <v>6973977.5</v>
      </c>
    </row>
    <row r="379" spans="1:17" customFormat="1" ht="13.2" x14ac:dyDescent="0.25">
      <c r="A379" t="s">
        <v>38</v>
      </c>
      <c r="B379">
        <v>55268720</v>
      </c>
      <c r="C379">
        <v>44835328</v>
      </c>
      <c r="D379">
        <v>44708332</v>
      </c>
      <c r="E379">
        <v>41039384</v>
      </c>
      <c r="F379">
        <v>40549488</v>
      </c>
      <c r="G379">
        <v>38172624</v>
      </c>
      <c r="H379">
        <v>38130980</v>
      </c>
      <c r="I379">
        <v>37836588</v>
      </c>
      <c r="J379">
        <v>39985484</v>
      </c>
      <c r="K379">
        <v>39361740</v>
      </c>
      <c r="L379">
        <v>37964868</v>
      </c>
      <c r="M379">
        <v>36852460</v>
      </c>
      <c r="N379">
        <v>34320680</v>
      </c>
      <c r="O379">
        <v>33907484</v>
      </c>
      <c r="P379">
        <v>33945984</v>
      </c>
      <c r="Q379">
        <v>596880128</v>
      </c>
    </row>
    <row r="380" spans="1:17" s="7" customFormat="1" x14ac:dyDescent="0.3">
      <c r="A380" s="7" t="s">
        <v>0</v>
      </c>
    </row>
    <row r="381" spans="1:17" customFormat="1" ht="13.2" x14ac:dyDescent="0.25">
      <c r="A381" t="s">
        <v>44</v>
      </c>
    </row>
    <row r="382" spans="1:17" customFormat="1" ht="13.2" x14ac:dyDescent="0.25">
      <c r="A382" t="s">
        <v>0</v>
      </c>
      <c r="B382" t="s">
        <v>2</v>
      </c>
      <c r="C382" t="s">
        <v>3</v>
      </c>
      <c r="D382" t="s">
        <v>53</v>
      </c>
      <c r="E382" t="s">
        <v>54</v>
      </c>
      <c r="F382" t="s">
        <v>55</v>
      </c>
      <c r="G382" t="s">
        <v>59</v>
      </c>
      <c r="H382" t="s">
        <v>60</v>
      </c>
      <c r="I382" t="s">
        <v>61</v>
      </c>
      <c r="J382" t="s">
        <v>64</v>
      </c>
      <c r="K382" t="s">
        <v>65</v>
      </c>
      <c r="L382" t="s">
        <v>66</v>
      </c>
      <c r="M382" t="s">
        <v>67</v>
      </c>
      <c r="N382" t="s">
        <v>68</v>
      </c>
      <c r="O382" t="s">
        <v>69</v>
      </c>
      <c r="P382" t="s">
        <v>70</v>
      </c>
      <c r="Q382" t="s">
        <v>71</v>
      </c>
    </row>
    <row r="383" spans="1:17" customFormat="1" ht="13.2" x14ac:dyDescent="0.25">
      <c r="A383" t="s">
        <v>24</v>
      </c>
      <c r="B383">
        <v>2.2100000000000002E-2</v>
      </c>
      <c r="C383">
        <v>2.3E-2</v>
      </c>
      <c r="D383">
        <v>2.29E-2</v>
      </c>
      <c r="E383">
        <v>2.3E-2</v>
      </c>
      <c r="F383">
        <v>2.29E-2</v>
      </c>
      <c r="G383">
        <v>2.3E-2</v>
      </c>
      <c r="H383">
        <v>2.2800000000000001E-2</v>
      </c>
      <c r="I383">
        <v>2.3099999999999999E-2</v>
      </c>
      <c r="J383">
        <v>2.29E-2</v>
      </c>
      <c r="K383">
        <v>2.3099999999999999E-2</v>
      </c>
      <c r="L383">
        <v>2.29E-2</v>
      </c>
      <c r="M383">
        <v>2.3E-2</v>
      </c>
      <c r="N383">
        <v>2.2800000000000001E-2</v>
      </c>
      <c r="O383">
        <v>2.3E-2</v>
      </c>
      <c r="P383">
        <v>2.29E-2</v>
      </c>
      <c r="Q383">
        <v>2.29E-2</v>
      </c>
    </row>
    <row r="384" spans="1:17" customFormat="1" ht="13.2" x14ac:dyDescent="0.25">
      <c r="A384" t="s">
        <v>25</v>
      </c>
      <c r="B384">
        <v>2.69E-2</v>
      </c>
      <c r="C384">
        <v>2.8199999999999999E-2</v>
      </c>
      <c r="D384">
        <v>2.8299999999999999E-2</v>
      </c>
      <c r="E384">
        <v>2.81E-2</v>
      </c>
      <c r="F384">
        <v>2.81E-2</v>
      </c>
      <c r="G384">
        <v>2.81E-2</v>
      </c>
      <c r="H384">
        <v>2.8199999999999999E-2</v>
      </c>
      <c r="I384">
        <v>2.81E-2</v>
      </c>
      <c r="J384">
        <v>2.81E-2</v>
      </c>
      <c r="K384">
        <v>2.8299999999999999E-2</v>
      </c>
      <c r="L384">
        <v>2.8000000000000001E-2</v>
      </c>
      <c r="M384">
        <v>2.8199999999999999E-2</v>
      </c>
      <c r="N384">
        <v>2.8199999999999999E-2</v>
      </c>
      <c r="O384">
        <v>2.8000000000000001E-2</v>
      </c>
      <c r="P384">
        <v>2.8299999999999999E-2</v>
      </c>
      <c r="Q384">
        <v>2.81E-2</v>
      </c>
    </row>
    <row r="385" spans="1:17" customFormat="1" ht="13.2" x14ac:dyDescent="0.25">
      <c r="A385" t="s">
        <v>26</v>
      </c>
      <c r="B385">
        <v>2.9600000000000001E-2</v>
      </c>
      <c r="C385">
        <v>3.0599999999999999E-2</v>
      </c>
      <c r="D385">
        <v>3.04E-2</v>
      </c>
      <c r="E385">
        <v>3.0599999999999999E-2</v>
      </c>
      <c r="F385">
        <v>3.0599999999999999E-2</v>
      </c>
      <c r="G385">
        <v>3.0599999999999999E-2</v>
      </c>
      <c r="H385">
        <v>3.0499999999999999E-2</v>
      </c>
      <c r="I385">
        <v>3.04E-2</v>
      </c>
      <c r="J385">
        <v>3.0499999999999999E-2</v>
      </c>
      <c r="K385">
        <v>3.04E-2</v>
      </c>
      <c r="L385">
        <v>3.0599999999999999E-2</v>
      </c>
      <c r="M385">
        <v>3.0499999999999999E-2</v>
      </c>
      <c r="N385">
        <v>3.0499999999999999E-2</v>
      </c>
      <c r="O385">
        <v>3.0499999999999999E-2</v>
      </c>
      <c r="P385">
        <v>3.04E-2</v>
      </c>
      <c r="Q385">
        <v>3.04E-2</v>
      </c>
    </row>
    <row r="386" spans="1:17" customFormat="1" ht="13.2" x14ac:dyDescent="0.25">
      <c r="A386" t="s">
        <v>27</v>
      </c>
      <c r="B386">
        <v>6.2E-2</v>
      </c>
      <c r="C386">
        <v>6.2899999999999998E-2</v>
      </c>
      <c r="D386">
        <v>6.3299999999999995E-2</v>
      </c>
      <c r="E386">
        <v>6.3299999999999995E-2</v>
      </c>
      <c r="F386">
        <v>6.3E-2</v>
      </c>
      <c r="G386">
        <v>6.3299999999999995E-2</v>
      </c>
      <c r="H386">
        <v>6.3E-2</v>
      </c>
      <c r="I386">
        <v>6.3200000000000006E-2</v>
      </c>
      <c r="J386">
        <v>6.3200000000000006E-2</v>
      </c>
      <c r="K386">
        <v>6.3E-2</v>
      </c>
      <c r="L386">
        <v>6.3399999999999998E-2</v>
      </c>
      <c r="M386">
        <v>6.3100000000000003E-2</v>
      </c>
      <c r="N386">
        <v>6.3100000000000003E-2</v>
      </c>
      <c r="O386">
        <v>6.3299999999999995E-2</v>
      </c>
      <c r="P386">
        <v>6.2899999999999998E-2</v>
      </c>
      <c r="Q386">
        <v>6.3100000000000003E-2</v>
      </c>
    </row>
    <row r="387" spans="1:17" customFormat="1" ht="13.2" x14ac:dyDescent="0.25">
      <c r="A387" t="s">
        <v>102</v>
      </c>
      <c r="B387">
        <v>4.4699999999999997E-2</v>
      </c>
      <c r="C387">
        <v>4.5499999999999999E-2</v>
      </c>
      <c r="D387">
        <v>4.5499999999999999E-2</v>
      </c>
      <c r="E387">
        <v>4.5400000000000003E-2</v>
      </c>
      <c r="F387">
        <v>4.58E-2</v>
      </c>
      <c r="G387">
        <v>4.5400000000000003E-2</v>
      </c>
      <c r="H387">
        <v>4.5499999999999999E-2</v>
      </c>
      <c r="I387">
        <v>4.5600000000000002E-2</v>
      </c>
      <c r="J387">
        <v>4.5600000000000002E-2</v>
      </c>
      <c r="K387">
        <v>4.53E-2</v>
      </c>
      <c r="L387">
        <v>4.5600000000000002E-2</v>
      </c>
      <c r="M387">
        <v>4.5600000000000002E-2</v>
      </c>
      <c r="N387">
        <v>4.5600000000000002E-2</v>
      </c>
      <c r="O387">
        <v>4.5600000000000002E-2</v>
      </c>
      <c r="P387">
        <v>4.5499999999999999E-2</v>
      </c>
      <c r="Q387">
        <v>4.5499999999999999E-2</v>
      </c>
    </row>
    <row r="388" spans="1:17" customFormat="1" ht="13.2" x14ac:dyDescent="0.25">
      <c r="A388" t="s">
        <v>28</v>
      </c>
      <c r="B388">
        <v>6.5500000000000003E-2</v>
      </c>
      <c r="C388">
        <v>6.5799999999999997E-2</v>
      </c>
      <c r="D388">
        <v>6.6100000000000006E-2</v>
      </c>
      <c r="E388">
        <v>6.6000000000000003E-2</v>
      </c>
      <c r="F388">
        <v>6.6199999999999995E-2</v>
      </c>
      <c r="G388">
        <v>6.6000000000000003E-2</v>
      </c>
      <c r="H388">
        <v>6.6299999999999998E-2</v>
      </c>
      <c r="I388">
        <v>6.6000000000000003E-2</v>
      </c>
      <c r="J388">
        <v>6.6000000000000003E-2</v>
      </c>
      <c r="K388">
        <v>6.6199999999999995E-2</v>
      </c>
      <c r="L388">
        <v>6.6100000000000006E-2</v>
      </c>
      <c r="M388">
        <v>6.6000000000000003E-2</v>
      </c>
      <c r="N388">
        <v>6.6100000000000006E-2</v>
      </c>
      <c r="O388">
        <v>6.6100000000000006E-2</v>
      </c>
      <c r="P388">
        <v>6.5799999999999997E-2</v>
      </c>
      <c r="Q388">
        <v>6.6000000000000003E-2</v>
      </c>
    </row>
    <row r="389" spans="1:17" customFormat="1" ht="13.2" x14ac:dyDescent="0.25">
      <c r="A389" t="s">
        <v>29</v>
      </c>
      <c r="B389">
        <v>1.9800000000000002E-2</v>
      </c>
      <c r="C389">
        <v>2.06E-2</v>
      </c>
      <c r="D389">
        <v>2.06E-2</v>
      </c>
      <c r="E389">
        <v>2.07E-2</v>
      </c>
      <c r="F389">
        <v>2.06E-2</v>
      </c>
      <c r="G389">
        <v>2.06E-2</v>
      </c>
      <c r="H389">
        <v>2.0799999999999999E-2</v>
      </c>
      <c r="I389">
        <v>2.0400000000000001E-2</v>
      </c>
      <c r="J389">
        <v>2.0799999999999999E-2</v>
      </c>
      <c r="K389">
        <v>2.0500000000000001E-2</v>
      </c>
      <c r="L389">
        <v>2.07E-2</v>
      </c>
      <c r="M389">
        <v>2.06E-2</v>
      </c>
      <c r="N389">
        <v>2.06E-2</v>
      </c>
      <c r="O389">
        <v>2.07E-2</v>
      </c>
      <c r="P389">
        <v>2.0500000000000001E-2</v>
      </c>
      <c r="Q389">
        <v>2.06E-2</v>
      </c>
    </row>
    <row r="390" spans="1:17" customFormat="1" ht="13.2" x14ac:dyDescent="0.25">
      <c r="A390" t="s">
        <v>103</v>
      </c>
      <c r="B390">
        <v>1.8599999999999998E-2</v>
      </c>
      <c r="C390">
        <v>1.9300000000000001E-2</v>
      </c>
      <c r="D390">
        <v>1.95E-2</v>
      </c>
      <c r="E390">
        <v>1.9599999999999999E-2</v>
      </c>
      <c r="F390">
        <v>1.95E-2</v>
      </c>
      <c r="G390">
        <v>1.9599999999999999E-2</v>
      </c>
      <c r="H390">
        <v>1.9300000000000001E-2</v>
      </c>
      <c r="I390">
        <v>1.9599999999999999E-2</v>
      </c>
      <c r="J390">
        <v>1.95E-2</v>
      </c>
      <c r="K390">
        <v>1.95E-2</v>
      </c>
      <c r="L390">
        <v>1.95E-2</v>
      </c>
      <c r="M390">
        <v>1.9599999999999999E-2</v>
      </c>
      <c r="N390">
        <v>1.95E-2</v>
      </c>
      <c r="O390">
        <v>1.95E-2</v>
      </c>
      <c r="P390">
        <v>1.95E-2</v>
      </c>
      <c r="Q390">
        <v>1.9400000000000001E-2</v>
      </c>
    </row>
    <row r="391" spans="1:17" customFormat="1" ht="13.2" x14ac:dyDescent="0.25">
      <c r="A391" t="s">
        <v>30</v>
      </c>
      <c r="B391">
        <v>2.18E-2</v>
      </c>
      <c r="C391">
        <v>2.18E-2</v>
      </c>
      <c r="D391">
        <v>2.18E-2</v>
      </c>
      <c r="E391">
        <v>2.18E-2</v>
      </c>
      <c r="F391">
        <v>2.18E-2</v>
      </c>
      <c r="G391">
        <v>2.18E-2</v>
      </c>
      <c r="H391">
        <v>2.18E-2</v>
      </c>
      <c r="I391">
        <v>2.18E-2</v>
      </c>
      <c r="J391">
        <v>2.18E-2</v>
      </c>
      <c r="K391">
        <v>2.18E-2</v>
      </c>
      <c r="L391">
        <v>2.18E-2</v>
      </c>
      <c r="M391">
        <v>2.18E-2</v>
      </c>
      <c r="N391">
        <v>2.18E-2</v>
      </c>
      <c r="O391">
        <v>2.18E-2</v>
      </c>
      <c r="P391">
        <v>2.18E-2</v>
      </c>
      <c r="Q391">
        <v>2.18E-2</v>
      </c>
    </row>
    <row r="392" spans="1:17" customFormat="1" ht="13.2" x14ac:dyDescent="0.25">
      <c r="A392" t="s">
        <v>31</v>
      </c>
      <c r="B392">
        <v>3.5900000000000001E-2</v>
      </c>
      <c r="C392">
        <v>3.5900000000000001E-2</v>
      </c>
      <c r="D392">
        <v>3.5799999999999998E-2</v>
      </c>
      <c r="E392">
        <v>3.5900000000000001E-2</v>
      </c>
      <c r="F392">
        <v>3.5900000000000001E-2</v>
      </c>
      <c r="G392">
        <v>3.5799999999999998E-2</v>
      </c>
      <c r="H392">
        <v>3.5900000000000001E-2</v>
      </c>
      <c r="I392">
        <v>3.5900000000000001E-2</v>
      </c>
      <c r="J392">
        <v>3.5900000000000001E-2</v>
      </c>
      <c r="K392">
        <v>3.5900000000000001E-2</v>
      </c>
      <c r="L392">
        <v>3.5799999999999998E-2</v>
      </c>
      <c r="M392">
        <v>3.5799999999999998E-2</v>
      </c>
      <c r="N392">
        <v>3.5900000000000001E-2</v>
      </c>
      <c r="O392">
        <v>3.5900000000000001E-2</v>
      </c>
      <c r="P392">
        <v>3.5900000000000001E-2</v>
      </c>
      <c r="Q392">
        <v>3.5900000000000001E-2</v>
      </c>
    </row>
    <row r="393" spans="1:17" customFormat="1" ht="13.2" x14ac:dyDescent="0.25">
      <c r="A393" t="s">
        <v>32</v>
      </c>
      <c r="B393">
        <v>7.0999999999999994E-2</v>
      </c>
      <c r="C393">
        <v>7.0999999999999994E-2</v>
      </c>
      <c r="D393">
        <v>7.0999999999999994E-2</v>
      </c>
      <c r="E393">
        <v>7.0999999999999994E-2</v>
      </c>
      <c r="F393">
        <v>7.0999999999999994E-2</v>
      </c>
      <c r="G393">
        <v>7.0999999999999994E-2</v>
      </c>
      <c r="H393">
        <v>7.0999999999999994E-2</v>
      </c>
      <c r="I393">
        <v>7.0999999999999994E-2</v>
      </c>
      <c r="J393">
        <v>7.1099999999999997E-2</v>
      </c>
      <c r="K393">
        <v>7.0999999999999994E-2</v>
      </c>
      <c r="L393">
        <v>7.0999999999999994E-2</v>
      </c>
      <c r="M393">
        <v>7.1099999999999997E-2</v>
      </c>
      <c r="N393">
        <v>7.0999999999999994E-2</v>
      </c>
      <c r="O393">
        <v>7.0900000000000005E-2</v>
      </c>
      <c r="P393">
        <v>7.1099999999999997E-2</v>
      </c>
      <c r="Q393">
        <v>7.0999999999999994E-2</v>
      </c>
    </row>
    <row r="394" spans="1:17" customFormat="1" ht="13.2" x14ac:dyDescent="0.25">
      <c r="A394" t="s">
        <v>33</v>
      </c>
      <c r="B394">
        <v>3.2300000000000002E-2</v>
      </c>
      <c r="C394">
        <v>3.2399999999999998E-2</v>
      </c>
      <c r="D394">
        <v>3.2399999999999998E-2</v>
      </c>
      <c r="E394">
        <v>3.2300000000000002E-2</v>
      </c>
      <c r="F394">
        <v>3.2300000000000002E-2</v>
      </c>
      <c r="G394">
        <v>3.2399999999999998E-2</v>
      </c>
      <c r="H394">
        <v>3.2399999999999998E-2</v>
      </c>
      <c r="I394">
        <v>3.2399999999999998E-2</v>
      </c>
      <c r="J394">
        <v>3.2399999999999998E-2</v>
      </c>
      <c r="K394">
        <v>3.2300000000000002E-2</v>
      </c>
      <c r="L394">
        <v>3.2399999999999998E-2</v>
      </c>
      <c r="M394">
        <v>3.2399999999999998E-2</v>
      </c>
      <c r="N394">
        <v>3.2300000000000002E-2</v>
      </c>
      <c r="O394">
        <v>3.2399999999999998E-2</v>
      </c>
      <c r="P394">
        <v>3.2399999999999998E-2</v>
      </c>
      <c r="Q394">
        <v>3.2399999999999998E-2</v>
      </c>
    </row>
    <row r="395" spans="1:17" customFormat="1" ht="13.2" x14ac:dyDescent="0.25">
      <c r="A395" t="s">
        <v>34</v>
      </c>
      <c r="B395">
        <v>2.7699999999999999E-2</v>
      </c>
      <c r="C395">
        <v>2.7799999999999998E-2</v>
      </c>
      <c r="D395">
        <v>2.7699999999999999E-2</v>
      </c>
      <c r="E395">
        <v>2.7799999999999998E-2</v>
      </c>
      <c r="F395">
        <v>2.7799999999999998E-2</v>
      </c>
      <c r="G395">
        <v>2.7799999999999998E-2</v>
      </c>
      <c r="H395">
        <v>2.7799999999999998E-2</v>
      </c>
      <c r="I395">
        <v>2.7799999999999998E-2</v>
      </c>
      <c r="J395">
        <v>2.7799999999999998E-2</v>
      </c>
      <c r="K395">
        <v>2.7799999999999998E-2</v>
      </c>
      <c r="L395">
        <v>2.7799999999999998E-2</v>
      </c>
      <c r="M395">
        <v>2.7799999999999998E-2</v>
      </c>
      <c r="N395">
        <v>2.7799999999999998E-2</v>
      </c>
      <c r="O395">
        <v>2.7799999999999998E-2</v>
      </c>
      <c r="P395">
        <v>2.7799999999999998E-2</v>
      </c>
      <c r="Q395">
        <v>2.7799999999999998E-2</v>
      </c>
    </row>
    <row r="396" spans="1:17" customFormat="1" ht="13.2" x14ac:dyDescent="0.25">
      <c r="A396" t="s">
        <v>35</v>
      </c>
      <c r="B396">
        <v>6.2199999999999998E-2</v>
      </c>
      <c r="C396">
        <v>6.2300000000000001E-2</v>
      </c>
      <c r="D396">
        <v>6.2300000000000001E-2</v>
      </c>
      <c r="E396">
        <v>6.2199999999999998E-2</v>
      </c>
      <c r="F396">
        <v>6.2199999999999998E-2</v>
      </c>
      <c r="G396">
        <v>6.2399999999999997E-2</v>
      </c>
      <c r="H396">
        <v>6.2100000000000002E-2</v>
      </c>
      <c r="I396">
        <v>6.2300000000000001E-2</v>
      </c>
      <c r="J396">
        <v>6.2199999999999998E-2</v>
      </c>
      <c r="K396">
        <v>6.2399999999999997E-2</v>
      </c>
      <c r="L396">
        <v>6.2100000000000002E-2</v>
      </c>
      <c r="M396">
        <v>6.2300000000000001E-2</v>
      </c>
      <c r="N396">
        <v>6.2199999999999998E-2</v>
      </c>
      <c r="O396">
        <v>6.2399999999999997E-2</v>
      </c>
      <c r="P396">
        <v>6.2100000000000002E-2</v>
      </c>
      <c r="Q396">
        <v>6.2199999999999998E-2</v>
      </c>
    </row>
    <row r="397" spans="1:17" customFormat="1" ht="13.2" x14ac:dyDescent="0.25">
      <c r="A397" t="s">
        <v>36</v>
      </c>
      <c r="B397">
        <v>1.95E-2</v>
      </c>
      <c r="C397">
        <v>1.95E-2</v>
      </c>
      <c r="D397">
        <v>1.95E-2</v>
      </c>
      <c r="E397">
        <v>1.95E-2</v>
      </c>
      <c r="F397">
        <v>1.95E-2</v>
      </c>
      <c r="G397">
        <v>1.9400000000000001E-2</v>
      </c>
      <c r="H397">
        <v>1.95E-2</v>
      </c>
      <c r="I397">
        <v>1.95E-2</v>
      </c>
      <c r="J397">
        <v>1.95E-2</v>
      </c>
      <c r="K397">
        <v>1.95E-2</v>
      </c>
      <c r="L397">
        <v>1.95E-2</v>
      </c>
      <c r="M397">
        <v>1.95E-2</v>
      </c>
      <c r="N397">
        <v>1.95E-2</v>
      </c>
      <c r="O397">
        <v>1.95E-2</v>
      </c>
      <c r="P397">
        <v>1.95E-2</v>
      </c>
      <c r="Q397">
        <v>1.95E-2</v>
      </c>
    </row>
    <row r="398" spans="1:17" customFormat="1" ht="13.2" x14ac:dyDescent="0.25">
      <c r="A398" t="s">
        <v>72</v>
      </c>
      <c r="B398">
        <v>5.74E-2</v>
      </c>
      <c r="C398">
        <v>5.7099999999999998E-2</v>
      </c>
      <c r="D398">
        <v>5.7299999999999997E-2</v>
      </c>
      <c r="E398">
        <v>5.74E-2</v>
      </c>
      <c r="F398">
        <v>5.7200000000000001E-2</v>
      </c>
      <c r="G398">
        <v>5.7200000000000001E-2</v>
      </c>
      <c r="H398">
        <v>5.7200000000000001E-2</v>
      </c>
      <c r="I398">
        <v>5.7299999999999997E-2</v>
      </c>
      <c r="J398">
        <v>5.7299999999999997E-2</v>
      </c>
      <c r="K398">
        <v>5.7200000000000001E-2</v>
      </c>
      <c r="L398">
        <v>5.7299999999999997E-2</v>
      </c>
      <c r="M398">
        <v>5.7299999999999997E-2</v>
      </c>
      <c r="N398">
        <v>5.7200000000000001E-2</v>
      </c>
      <c r="O398">
        <v>5.7299999999999997E-2</v>
      </c>
      <c r="P398">
        <v>5.7299999999999997E-2</v>
      </c>
      <c r="Q398">
        <v>5.7299999999999997E-2</v>
      </c>
    </row>
    <row r="399" spans="1:17" customFormat="1" ht="13.2" x14ac:dyDescent="0.25">
      <c r="A399" t="s">
        <v>73</v>
      </c>
      <c r="B399">
        <v>6.4000000000000001E-2</v>
      </c>
      <c r="C399">
        <v>6.3700000000000007E-2</v>
      </c>
      <c r="D399">
        <v>6.3799999999999996E-2</v>
      </c>
      <c r="E399">
        <v>6.3899999999999998E-2</v>
      </c>
      <c r="F399">
        <v>6.3700000000000007E-2</v>
      </c>
      <c r="G399">
        <v>6.3899999999999998E-2</v>
      </c>
      <c r="H399">
        <v>6.3799999999999996E-2</v>
      </c>
      <c r="I399">
        <v>6.3899999999999998E-2</v>
      </c>
      <c r="J399">
        <v>6.3899999999999998E-2</v>
      </c>
      <c r="K399">
        <v>6.3799999999999996E-2</v>
      </c>
      <c r="L399">
        <v>6.3799999999999996E-2</v>
      </c>
      <c r="M399">
        <v>6.3700000000000007E-2</v>
      </c>
      <c r="N399">
        <v>6.3700000000000007E-2</v>
      </c>
      <c r="O399">
        <v>6.3899999999999998E-2</v>
      </c>
      <c r="P399">
        <v>6.3799999999999996E-2</v>
      </c>
      <c r="Q399">
        <v>6.3799999999999996E-2</v>
      </c>
    </row>
    <row r="400" spans="1:17" customFormat="1" ht="13.2" x14ac:dyDescent="0.25">
      <c r="A400" t="s">
        <v>74</v>
      </c>
      <c r="B400">
        <v>7.1099999999999997E-2</v>
      </c>
      <c r="C400">
        <v>7.1199999999999999E-2</v>
      </c>
      <c r="D400">
        <v>7.0999999999999994E-2</v>
      </c>
      <c r="E400">
        <v>7.1199999999999999E-2</v>
      </c>
      <c r="F400">
        <v>7.1099999999999997E-2</v>
      </c>
      <c r="G400">
        <v>7.0999999999999994E-2</v>
      </c>
      <c r="H400">
        <v>7.0999999999999994E-2</v>
      </c>
      <c r="I400">
        <v>7.0999999999999994E-2</v>
      </c>
      <c r="J400">
        <v>7.1099999999999997E-2</v>
      </c>
      <c r="K400">
        <v>7.1099999999999997E-2</v>
      </c>
      <c r="L400">
        <v>7.1099999999999997E-2</v>
      </c>
      <c r="M400">
        <v>7.1099999999999997E-2</v>
      </c>
      <c r="N400">
        <v>7.1099999999999997E-2</v>
      </c>
      <c r="O400">
        <v>7.1099999999999997E-2</v>
      </c>
      <c r="P400">
        <v>7.1099999999999997E-2</v>
      </c>
      <c r="Q400">
        <v>7.1099999999999997E-2</v>
      </c>
    </row>
    <row r="401" spans="1:17" customFormat="1" ht="13.2" x14ac:dyDescent="0.25">
      <c r="A401" t="s">
        <v>37</v>
      </c>
      <c r="B401">
        <v>3.7199999999999997E-2</v>
      </c>
      <c r="C401">
        <v>3.73E-2</v>
      </c>
      <c r="D401">
        <v>3.73E-2</v>
      </c>
      <c r="E401">
        <v>3.7199999999999997E-2</v>
      </c>
      <c r="F401">
        <v>3.7199999999999997E-2</v>
      </c>
      <c r="G401">
        <v>3.73E-2</v>
      </c>
      <c r="H401">
        <v>3.7199999999999997E-2</v>
      </c>
      <c r="I401">
        <v>3.7400000000000003E-2</v>
      </c>
      <c r="J401">
        <v>3.7199999999999997E-2</v>
      </c>
      <c r="K401">
        <v>3.7199999999999997E-2</v>
      </c>
      <c r="L401">
        <v>3.73E-2</v>
      </c>
      <c r="M401">
        <v>3.73E-2</v>
      </c>
      <c r="N401">
        <v>3.7199999999999997E-2</v>
      </c>
      <c r="O401">
        <v>3.73E-2</v>
      </c>
      <c r="P401">
        <v>3.7199999999999997E-2</v>
      </c>
      <c r="Q401">
        <v>3.7199999999999997E-2</v>
      </c>
    </row>
    <row r="402" spans="1:17" customFormat="1" ht="13.2" x14ac:dyDescent="0.25">
      <c r="A402" t="s">
        <v>58</v>
      </c>
      <c r="B402">
        <v>1.43E-2</v>
      </c>
      <c r="C402">
        <v>1.43E-2</v>
      </c>
      <c r="D402">
        <v>1.43E-2</v>
      </c>
      <c r="E402">
        <v>1.44E-2</v>
      </c>
      <c r="F402">
        <v>1.43E-2</v>
      </c>
      <c r="G402">
        <v>1.43E-2</v>
      </c>
      <c r="H402">
        <v>1.43E-2</v>
      </c>
      <c r="I402">
        <v>1.43E-2</v>
      </c>
      <c r="J402">
        <v>1.43E-2</v>
      </c>
      <c r="K402">
        <v>1.43E-2</v>
      </c>
      <c r="L402">
        <v>1.43E-2</v>
      </c>
      <c r="M402">
        <v>1.44E-2</v>
      </c>
      <c r="N402">
        <v>1.43E-2</v>
      </c>
      <c r="O402">
        <v>1.43E-2</v>
      </c>
      <c r="P402">
        <v>1.43E-2</v>
      </c>
      <c r="Q402">
        <v>1.43E-2</v>
      </c>
    </row>
    <row r="403" spans="1:17" customFormat="1" ht="13.2" x14ac:dyDescent="0.25">
      <c r="A403" t="s">
        <v>104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2.4199999999999999E-2</v>
      </c>
      <c r="M403">
        <v>2.4199999999999999E-2</v>
      </c>
      <c r="N403">
        <v>2.41E-2</v>
      </c>
      <c r="O403">
        <v>2.4199999999999999E-2</v>
      </c>
      <c r="P403">
        <v>2.41E-2</v>
      </c>
      <c r="Q403">
        <v>2.4199999999999999E-2</v>
      </c>
    </row>
    <row r="404" spans="1:17" s="7" customFormat="1" x14ac:dyDescent="0.3">
      <c r="A404" s="7" t="s">
        <v>0</v>
      </c>
    </row>
    <row r="405" spans="1:17" customFormat="1" ht="13.2" x14ac:dyDescent="0.25">
      <c r="A405" t="s">
        <v>45</v>
      </c>
    </row>
    <row r="406" spans="1:17" customFormat="1" ht="13.2" x14ac:dyDescent="0.25">
      <c r="A406" t="s">
        <v>0</v>
      </c>
      <c r="B406" t="s">
        <v>2</v>
      </c>
      <c r="C406" t="s">
        <v>3</v>
      </c>
      <c r="D406" t="s">
        <v>53</v>
      </c>
      <c r="E406" t="s">
        <v>54</v>
      </c>
      <c r="F406" t="s">
        <v>55</v>
      </c>
      <c r="G406" t="s">
        <v>59</v>
      </c>
      <c r="H406" t="s">
        <v>60</v>
      </c>
      <c r="I406" t="s">
        <v>61</v>
      </c>
      <c r="J406" t="s">
        <v>64</v>
      </c>
      <c r="K406" t="s">
        <v>65</v>
      </c>
      <c r="L406" t="s">
        <v>66</v>
      </c>
      <c r="M406" t="s">
        <v>67</v>
      </c>
      <c r="N406" t="s">
        <v>68</v>
      </c>
      <c r="O406" t="s">
        <v>69</v>
      </c>
      <c r="P406" t="s">
        <v>70</v>
      </c>
      <c r="Q406" t="s">
        <v>71</v>
      </c>
    </row>
    <row r="407" spans="1:17" customFormat="1" ht="13.2" x14ac:dyDescent="0.25">
      <c r="A407" t="s">
        <v>24</v>
      </c>
      <c r="B407">
        <v>552</v>
      </c>
      <c r="C407">
        <v>552</v>
      </c>
      <c r="D407">
        <v>552</v>
      </c>
      <c r="E407">
        <v>552</v>
      </c>
      <c r="F407">
        <v>336</v>
      </c>
      <c r="G407">
        <v>336</v>
      </c>
      <c r="H407">
        <v>336</v>
      </c>
      <c r="I407">
        <v>336</v>
      </c>
      <c r="J407">
        <v>336</v>
      </c>
      <c r="K407">
        <v>336</v>
      </c>
      <c r="L407">
        <v>336</v>
      </c>
      <c r="M407">
        <v>336</v>
      </c>
      <c r="N407">
        <v>336</v>
      </c>
      <c r="O407">
        <v>336</v>
      </c>
      <c r="P407">
        <v>336</v>
      </c>
      <c r="Q407">
        <v>5904</v>
      </c>
    </row>
    <row r="408" spans="1:17" customFormat="1" ht="13.2" x14ac:dyDescent="0.25">
      <c r="A408" t="s">
        <v>25</v>
      </c>
      <c r="B408">
        <v>1392</v>
      </c>
      <c r="C408">
        <v>552</v>
      </c>
      <c r="D408">
        <v>552</v>
      </c>
      <c r="E408">
        <v>552</v>
      </c>
      <c r="F408">
        <v>504</v>
      </c>
      <c r="G408">
        <v>504</v>
      </c>
      <c r="H408">
        <v>504</v>
      </c>
      <c r="I408">
        <v>504</v>
      </c>
      <c r="J408">
        <v>504</v>
      </c>
      <c r="K408">
        <v>504</v>
      </c>
      <c r="L408">
        <v>504</v>
      </c>
      <c r="M408">
        <v>504</v>
      </c>
      <c r="N408">
        <v>504</v>
      </c>
      <c r="O408">
        <v>504</v>
      </c>
      <c r="P408">
        <v>504</v>
      </c>
      <c r="Q408">
        <v>8592</v>
      </c>
    </row>
    <row r="409" spans="1:17" customFormat="1" ht="13.2" x14ac:dyDescent="0.25">
      <c r="A409" t="s">
        <v>26</v>
      </c>
      <c r="B409">
        <v>984</v>
      </c>
      <c r="C409">
        <v>1656</v>
      </c>
      <c r="D409">
        <v>984</v>
      </c>
      <c r="E409">
        <v>984</v>
      </c>
      <c r="F409">
        <v>672</v>
      </c>
      <c r="G409">
        <v>672</v>
      </c>
      <c r="H409">
        <v>672</v>
      </c>
      <c r="I409">
        <v>672</v>
      </c>
      <c r="J409">
        <v>672</v>
      </c>
      <c r="K409">
        <v>672</v>
      </c>
      <c r="L409">
        <v>672</v>
      </c>
      <c r="M409">
        <v>672</v>
      </c>
      <c r="N409">
        <v>672</v>
      </c>
      <c r="O409">
        <v>672</v>
      </c>
      <c r="P409">
        <v>672</v>
      </c>
      <c r="Q409">
        <v>12000</v>
      </c>
    </row>
    <row r="410" spans="1:17" customFormat="1" ht="13.2" x14ac:dyDescent="0.25">
      <c r="A410" t="s">
        <v>27</v>
      </c>
      <c r="B410">
        <v>984</v>
      </c>
      <c r="C410">
        <v>984</v>
      </c>
      <c r="D410">
        <v>984</v>
      </c>
      <c r="E410">
        <v>984</v>
      </c>
      <c r="F410">
        <v>672</v>
      </c>
      <c r="G410">
        <v>1344</v>
      </c>
      <c r="H410">
        <v>672</v>
      </c>
      <c r="I410">
        <v>672</v>
      </c>
      <c r="J410">
        <v>672</v>
      </c>
      <c r="K410">
        <v>672</v>
      </c>
      <c r="L410">
        <v>672</v>
      </c>
      <c r="M410">
        <v>672</v>
      </c>
      <c r="N410">
        <v>672</v>
      </c>
      <c r="O410">
        <v>672</v>
      </c>
      <c r="P410">
        <v>672</v>
      </c>
      <c r="Q410">
        <v>12000</v>
      </c>
    </row>
    <row r="411" spans="1:17" customFormat="1" ht="13.2" x14ac:dyDescent="0.25">
      <c r="A411" t="s">
        <v>102</v>
      </c>
      <c r="B411">
        <v>744</v>
      </c>
      <c r="C411">
        <v>744</v>
      </c>
      <c r="D411">
        <v>744</v>
      </c>
      <c r="E411">
        <v>1416</v>
      </c>
      <c r="F411">
        <v>672</v>
      </c>
      <c r="G411">
        <v>672</v>
      </c>
      <c r="H411">
        <v>672</v>
      </c>
      <c r="I411">
        <v>672</v>
      </c>
      <c r="J411">
        <v>672</v>
      </c>
      <c r="K411">
        <v>672</v>
      </c>
      <c r="L411">
        <v>672</v>
      </c>
      <c r="M411">
        <v>672</v>
      </c>
      <c r="N411">
        <v>672</v>
      </c>
      <c r="O411">
        <v>672</v>
      </c>
      <c r="P411">
        <v>672</v>
      </c>
      <c r="Q411">
        <v>11040</v>
      </c>
    </row>
    <row r="412" spans="1:17" customFormat="1" ht="13.2" x14ac:dyDescent="0.25">
      <c r="A412" t="s">
        <v>28</v>
      </c>
      <c r="B412">
        <v>744</v>
      </c>
      <c r="C412">
        <v>744</v>
      </c>
      <c r="D412">
        <v>744</v>
      </c>
      <c r="E412">
        <v>744</v>
      </c>
      <c r="F412">
        <v>672</v>
      </c>
      <c r="G412">
        <v>672</v>
      </c>
      <c r="H412">
        <v>672</v>
      </c>
      <c r="I412">
        <v>1344</v>
      </c>
      <c r="J412">
        <v>672</v>
      </c>
      <c r="K412">
        <v>672</v>
      </c>
      <c r="L412">
        <v>672</v>
      </c>
      <c r="M412">
        <v>672</v>
      </c>
      <c r="N412">
        <v>672</v>
      </c>
      <c r="O412">
        <v>672</v>
      </c>
      <c r="P412">
        <v>672</v>
      </c>
      <c r="Q412">
        <v>11040</v>
      </c>
    </row>
    <row r="413" spans="1:17" customFormat="1" ht="13.2" x14ac:dyDescent="0.25">
      <c r="A413" t="s">
        <v>29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</row>
    <row r="414" spans="1:17" customFormat="1" ht="13.2" x14ac:dyDescent="0.25">
      <c r="A414" t="s">
        <v>103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</row>
    <row r="415" spans="1:17" customFormat="1" ht="13.2" x14ac:dyDescent="0.25">
      <c r="A415" t="s">
        <v>30</v>
      </c>
      <c r="B415">
        <v>288</v>
      </c>
      <c r="C415">
        <v>0</v>
      </c>
      <c r="D415">
        <v>0</v>
      </c>
      <c r="E415">
        <v>0</v>
      </c>
      <c r="F415">
        <v>168</v>
      </c>
      <c r="G415">
        <v>168</v>
      </c>
      <c r="H415">
        <v>168</v>
      </c>
      <c r="I415">
        <v>168</v>
      </c>
      <c r="J415">
        <v>168</v>
      </c>
      <c r="K415">
        <v>168</v>
      </c>
      <c r="L415">
        <v>168</v>
      </c>
      <c r="M415">
        <v>168</v>
      </c>
      <c r="N415">
        <v>168</v>
      </c>
      <c r="O415">
        <v>168</v>
      </c>
      <c r="P415">
        <v>168</v>
      </c>
      <c r="Q415">
        <v>2136</v>
      </c>
    </row>
    <row r="416" spans="1:17" customFormat="1" ht="13.2" x14ac:dyDescent="0.25">
      <c r="A416" t="s">
        <v>31</v>
      </c>
      <c r="B416">
        <v>288</v>
      </c>
      <c r="C416">
        <v>0</v>
      </c>
      <c r="D416">
        <v>0</v>
      </c>
      <c r="E416">
        <v>0</v>
      </c>
      <c r="F416">
        <v>168</v>
      </c>
      <c r="G416">
        <v>168</v>
      </c>
      <c r="H416">
        <v>168</v>
      </c>
      <c r="I416">
        <v>168</v>
      </c>
      <c r="J416">
        <v>168</v>
      </c>
      <c r="K416">
        <v>168</v>
      </c>
      <c r="L416">
        <v>168</v>
      </c>
      <c r="M416">
        <v>168</v>
      </c>
      <c r="N416">
        <v>168</v>
      </c>
      <c r="O416">
        <v>168</v>
      </c>
      <c r="P416">
        <v>168</v>
      </c>
      <c r="Q416">
        <v>2136</v>
      </c>
    </row>
    <row r="417" spans="1:17" customFormat="1" ht="13.2" x14ac:dyDescent="0.25">
      <c r="A417" t="s">
        <v>32</v>
      </c>
      <c r="B417">
        <v>288</v>
      </c>
      <c r="C417">
        <v>0</v>
      </c>
      <c r="D417">
        <v>0</v>
      </c>
      <c r="E417">
        <v>0</v>
      </c>
      <c r="F417">
        <v>168</v>
      </c>
      <c r="G417">
        <v>168</v>
      </c>
      <c r="H417">
        <v>168</v>
      </c>
      <c r="I417">
        <v>168</v>
      </c>
      <c r="J417">
        <v>168</v>
      </c>
      <c r="K417">
        <v>168</v>
      </c>
      <c r="L417">
        <v>168</v>
      </c>
      <c r="M417">
        <v>168</v>
      </c>
      <c r="N417">
        <v>168</v>
      </c>
      <c r="O417">
        <v>168</v>
      </c>
      <c r="P417">
        <v>168</v>
      </c>
      <c r="Q417">
        <v>2136</v>
      </c>
    </row>
    <row r="418" spans="1:17" customFormat="1" ht="13.2" x14ac:dyDescent="0.25">
      <c r="A418" t="s">
        <v>33</v>
      </c>
      <c r="B418">
        <v>288</v>
      </c>
      <c r="C418">
        <v>0</v>
      </c>
      <c r="D418">
        <v>0</v>
      </c>
      <c r="E418">
        <v>0</v>
      </c>
      <c r="F418">
        <v>168</v>
      </c>
      <c r="G418">
        <v>168</v>
      </c>
      <c r="H418">
        <v>168</v>
      </c>
      <c r="I418">
        <v>168</v>
      </c>
      <c r="J418">
        <v>168</v>
      </c>
      <c r="K418">
        <v>168</v>
      </c>
      <c r="L418">
        <v>168</v>
      </c>
      <c r="M418">
        <v>168</v>
      </c>
      <c r="N418">
        <v>168</v>
      </c>
      <c r="O418">
        <v>168</v>
      </c>
      <c r="P418">
        <v>168</v>
      </c>
      <c r="Q418">
        <v>2136</v>
      </c>
    </row>
    <row r="419" spans="1:17" customFormat="1" ht="13.2" x14ac:dyDescent="0.25">
      <c r="A419" t="s">
        <v>34</v>
      </c>
      <c r="B419">
        <v>288</v>
      </c>
      <c r="C419">
        <v>0</v>
      </c>
      <c r="D419">
        <v>0</v>
      </c>
      <c r="E419">
        <v>0</v>
      </c>
      <c r="F419">
        <v>168</v>
      </c>
      <c r="G419">
        <v>168</v>
      </c>
      <c r="H419">
        <v>168</v>
      </c>
      <c r="I419">
        <v>168</v>
      </c>
      <c r="J419">
        <v>168</v>
      </c>
      <c r="K419">
        <v>168</v>
      </c>
      <c r="L419">
        <v>168</v>
      </c>
      <c r="M419">
        <v>168</v>
      </c>
      <c r="N419">
        <v>168</v>
      </c>
      <c r="O419">
        <v>168</v>
      </c>
      <c r="P419">
        <v>168</v>
      </c>
      <c r="Q419">
        <v>2136</v>
      </c>
    </row>
    <row r="420" spans="1:17" customFormat="1" ht="13.2" x14ac:dyDescent="0.25">
      <c r="A420" t="s">
        <v>35</v>
      </c>
      <c r="B420">
        <v>288</v>
      </c>
      <c r="C420">
        <v>0</v>
      </c>
      <c r="D420">
        <v>0</v>
      </c>
      <c r="E420">
        <v>0</v>
      </c>
      <c r="F420">
        <v>168</v>
      </c>
      <c r="G420">
        <v>168</v>
      </c>
      <c r="H420">
        <v>168</v>
      </c>
      <c r="I420">
        <v>168</v>
      </c>
      <c r="J420">
        <v>168</v>
      </c>
      <c r="K420">
        <v>168</v>
      </c>
      <c r="L420">
        <v>168</v>
      </c>
      <c r="M420">
        <v>168</v>
      </c>
      <c r="N420">
        <v>168</v>
      </c>
      <c r="O420">
        <v>168</v>
      </c>
      <c r="P420">
        <v>168</v>
      </c>
      <c r="Q420">
        <v>2136</v>
      </c>
    </row>
    <row r="421" spans="1:17" customFormat="1" ht="13.2" x14ac:dyDescent="0.25">
      <c r="A421" t="s">
        <v>36</v>
      </c>
      <c r="B421">
        <v>288</v>
      </c>
      <c r="C421">
        <v>0</v>
      </c>
      <c r="D421">
        <v>0</v>
      </c>
      <c r="E421">
        <v>0</v>
      </c>
      <c r="F421">
        <v>168</v>
      </c>
      <c r="G421">
        <v>168</v>
      </c>
      <c r="H421">
        <v>168</v>
      </c>
      <c r="I421">
        <v>168</v>
      </c>
      <c r="J421">
        <v>168</v>
      </c>
      <c r="K421">
        <v>168</v>
      </c>
      <c r="L421">
        <v>168</v>
      </c>
      <c r="M421">
        <v>168</v>
      </c>
      <c r="N421">
        <v>168</v>
      </c>
      <c r="O421">
        <v>168</v>
      </c>
      <c r="P421">
        <v>168</v>
      </c>
      <c r="Q421">
        <v>2136</v>
      </c>
    </row>
    <row r="422" spans="1:17" customFormat="1" ht="13.2" x14ac:dyDescent="0.25">
      <c r="A422" t="s">
        <v>72</v>
      </c>
      <c r="B422">
        <v>816</v>
      </c>
      <c r="C422">
        <v>864</v>
      </c>
      <c r="D422">
        <v>816</v>
      </c>
      <c r="E422">
        <v>864</v>
      </c>
      <c r="F422">
        <v>168</v>
      </c>
      <c r="G422">
        <v>168</v>
      </c>
      <c r="H422">
        <v>168</v>
      </c>
      <c r="I422">
        <v>168</v>
      </c>
      <c r="J422">
        <v>168</v>
      </c>
      <c r="K422">
        <v>168</v>
      </c>
      <c r="L422">
        <v>168</v>
      </c>
      <c r="M422">
        <v>168</v>
      </c>
      <c r="N422">
        <v>168</v>
      </c>
      <c r="O422">
        <v>168</v>
      </c>
      <c r="P422">
        <v>168</v>
      </c>
      <c r="Q422">
        <v>5208</v>
      </c>
    </row>
    <row r="423" spans="1:17" customFormat="1" ht="13.2" x14ac:dyDescent="0.25">
      <c r="A423" t="s">
        <v>73</v>
      </c>
      <c r="B423">
        <v>816</v>
      </c>
      <c r="C423">
        <v>864</v>
      </c>
      <c r="D423">
        <v>816</v>
      </c>
      <c r="E423">
        <v>864</v>
      </c>
      <c r="F423">
        <v>168</v>
      </c>
      <c r="G423">
        <v>168</v>
      </c>
      <c r="H423">
        <v>168</v>
      </c>
      <c r="I423">
        <v>168</v>
      </c>
      <c r="J423">
        <v>168</v>
      </c>
      <c r="K423">
        <v>168</v>
      </c>
      <c r="L423">
        <v>168</v>
      </c>
      <c r="M423">
        <v>168</v>
      </c>
      <c r="N423">
        <v>168</v>
      </c>
      <c r="O423">
        <v>168</v>
      </c>
      <c r="P423">
        <v>168</v>
      </c>
      <c r="Q423">
        <v>5208</v>
      </c>
    </row>
    <row r="424" spans="1:17" customFormat="1" ht="13.2" x14ac:dyDescent="0.25">
      <c r="A424" t="s">
        <v>74</v>
      </c>
      <c r="B424">
        <v>864</v>
      </c>
      <c r="C424">
        <v>864</v>
      </c>
      <c r="D424">
        <v>864</v>
      </c>
      <c r="E424">
        <v>864</v>
      </c>
      <c r="F424">
        <v>168</v>
      </c>
      <c r="G424">
        <v>168</v>
      </c>
      <c r="H424">
        <v>168</v>
      </c>
      <c r="I424">
        <v>168</v>
      </c>
      <c r="J424">
        <v>168</v>
      </c>
      <c r="K424">
        <v>168</v>
      </c>
      <c r="L424">
        <v>168</v>
      </c>
      <c r="M424">
        <v>168</v>
      </c>
      <c r="N424">
        <v>168</v>
      </c>
      <c r="O424">
        <v>168</v>
      </c>
      <c r="P424">
        <v>168</v>
      </c>
      <c r="Q424">
        <v>5304</v>
      </c>
    </row>
    <row r="425" spans="1:17" customFormat="1" ht="13.2" x14ac:dyDescent="0.25">
      <c r="A425" t="s">
        <v>37</v>
      </c>
      <c r="B425">
        <v>672</v>
      </c>
      <c r="C425">
        <v>0</v>
      </c>
      <c r="D425">
        <v>0</v>
      </c>
      <c r="E425">
        <v>0</v>
      </c>
      <c r="F425">
        <v>336</v>
      </c>
      <c r="G425">
        <v>336</v>
      </c>
      <c r="H425">
        <v>336</v>
      </c>
      <c r="I425">
        <v>336</v>
      </c>
      <c r="J425">
        <v>336</v>
      </c>
      <c r="K425">
        <v>336</v>
      </c>
      <c r="L425">
        <v>336</v>
      </c>
      <c r="M425">
        <v>336</v>
      </c>
      <c r="N425">
        <v>336</v>
      </c>
      <c r="O425">
        <v>336</v>
      </c>
      <c r="P425">
        <v>336</v>
      </c>
      <c r="Q425">
        <v>4368</v>
      </c>
    </row>
    <row r="426" spans="1:17" customFormat="1" ht="13.2" x14ac:dyDescent="0.25">
      <c r="A426" t="s">
        <v>58</v>
      </c>
      <c r="B426">
        <v>672</v>
      </c>
      <c r="C426">
        <v>0</v>
      </c>
      <c r="D426">
        <v>0</v>
      </c>
      <c r="E426">
        <v>0</v>
      </c>
      <c r="F426">
        <v>336</v>
      </c>
      <c r="G426">
        <v>336</v>
      </c>
      <c r="H426">
        <v>336</v>
      </c>
      <c r="I426">
        <v>336</v>
      </c>
      <c r="J426">
        <v>336</v>
      </c>
      <c r="K426">
        <v>336</v>
      </c>
      <c r="L426">
        <v>336</v>
      </c>
      <c r="M426">
        <v>336</v>
      </c>
      <c r="N426">
        <v>336</v>
      </c>
      <c r="O426">
        <v>336</v>
      </c>
      <c r="P426">
        <v>336</v>
      </c>
      <c r="Q426">
        <v>4368</v>
      </c>
    </row>
    <row r="427" spans="1:17" customFormat="1" ht="13.2" x14ac:dyDescent="0.25">
      <c r="A427" t="s">
        <v>104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</row>
    <row r="428" spans="1:17" customFormat="1" ht="13.2" x14ac:dyDescent="0.25">
      <c r="A428" t="s">
        <v>38</v>
      </c>
      <c r="B428">
        <v>11256</v>
      </c>
      <c r="C428">
        <v>7824</v>
      </c>
      <c r="D428">
        <v>7056</v>
      </c>
      <c r="E428">
        <v>7824</v>
      </c>
      <c r="F428">
        <v>5880</v>
      </c>
      <c r="G428">
        <v>6552</v>
      </c>
      <c r="H428">
        <v>5880</v>
      </c>
      <c r="I428">
        <v>6552</v>
      </c>
      <c r="J428">
        <v>5880</v>
      </c>
      <c r="K428">
        <v>5880</v>
      </c>
      <c r="L428">
        <v>5880</v>
      </c>
      <c r="M428">
        <v>5880</v>
      </c>
      <c r="N428">
        <v>5880</v>
      </c>
      <c r="O428">
        <v>5880</v>
      </c>
      <c r="P428">
        <v>5880</v>
      </c>
      <c r="Q428">
        <v>99984</v>
      </c>
    </row>
    <row r="429" spans="1:17" s="7" customFormat="1" x14ac:dyDescent="0.3">
      <c r="A429" s="7" t="s">
        <v>0</v>
      </c>
    </row>
    <row r="430" spans="1:17" customFormat="1" ht="13.2" x14ac:dyDescent="0.25">
      <c r="A430" t="s">
        <v>46</v>
      </c>
    </row>
    <row r="431" spans="1:17" customFormat="1" ht="13.2" x14ac:dyDescent="0.25">
      <c r="A431" t="s">
        <v>0</v>
      </c>
      <c r="B431" t="s">
        <v>2</v>
      </c>
      <c r="C431" t="s">
        <v>3</v>
      </c>
      <c r="D431" t="s">
        <v>53</v>
      </c>
      <c r="E431" t="s">
        <v>54</v>
      </c>
      <c r="F431" t="s">
        <v>55</v>
      </c>
      <c r="G431" t="s">
        <v>59</v>
      </c>
      <c r="H431" t="s">
        <v>60</v>
      </c>
      <c r="I431" t="s">
        <v>61</v>
      </c>
      <c r="J431" t="s">
        <v>64</v>
      </c>
      <c r="K431" t="s">
        <v>65</v>
      </c>
      <c r="L431" t="s">
        <v>66</v>
      </c>
      <c r="M431" t="s">
        <v>67</v>
      </c>
      <c r="N431" t="s">
        <v>68</v>
      </c>
      <c r="O431" t="s">
        <v>69</v>
      </c>
      <c r="P431" t="s">
        <v>70</v>
      </c>
      <c r="Q431" t="s">
        <v>71</v>
      </c>
    </row>
    <row r="432" spans="1:17" customFormat="1" ht="13.2" x14ac:dyDescent="0.25">
      <c r="A432" t="s">
        <v>24</v>
      </c>
      <c r="B432">
        <v>0.4299</v>
      </c>
      <c r="C432">
        <v>0.17710000000000001</v>
      </c>
      <c r="D432">
        <v>0.13569999999999999</v>
      </c>
      <c r="E432">
        <v>7.9100000000000004E-2</v>
      </c>
      <c r="F432">
        <v>4.2900000000000001E-2</v>
      </c>
      <c r="G432">
        <v>2.9700000000000001E-2</v>
      </c>
      <c r="H432">
        <v>2.1899999999999999E-2</v>
      </c>
      <c r="I432">
        <v>1.9900000000000001E-2</v>
      </c>
      <c r="J432">
        <v>1.9400000000000001E-2</v>
      </c>
      <c r="K432">
        <v>1.83E-2</v>
      </c>
      <c r="L432">
        <v>1.0699999999999999E-2</v>
      </c>
      <c r="M432">
        <v>7.4999999999999997E-3</v>
      </c>
      <c r="N432">
        <v>3.8E-3</v>
      </c>
      <c r="O432">
        <v>2.5000000000000001E-3</v>
      </c>
      <c r="P432">
        <v>5.0000000000000001E-3</v>
      </c>
      <c r="Q432">
        <v>6.6900000000000001E-2</v>
      </c>
    </row>
    <row r="433" spans="1:17" customFormat="1" ht="13.2" x14ac:dyDescent="0.25">
      <c r="A433" t="s">
        <v>25</v>
      </c>
      <c r="B433">
        <v>0.62050000000000005</v>
      </c>
      <c r="C433">
        <v>0.29020000000000001</v>
      </c>
      <c r="D433">
        <v>0.21779999999999999</v>
      </c>
      <c r="E433">
        <v>0.1389</v>
      </c>
      <c r="F433">
        <v>9.7100000000000006E-2</v>
      </c>
      <c r="G433">
        <v>7.6899999999999996E-2</v>
      </c>
      <c r="H433">
        <v>6.9599999999999995E-2</v>
      </c>
      <c r="I433">
        <v>5.5E-2</v>
      </c>
      <c r="J433">
        <v>6.2899999999999998E-2</v>
      </c>
      <c r="K433">
        <v>6.0299999999999999E-2</v>
      </c>
      <c r="L433">
        <v>3.2899999999999999E-2</v>
      </c>
      <c r="M433">
        <v>2.4400000000000002E-2</v>
      </c>
      <c r="N433">
        <v>1.49E-2</v>
      </c>
      <c r="O433">
        <v>1.6299999999999999E-2</v>
      </c>
      <c r="P433">
        <v>1.06E-2</v>
      </c>
      <c r="Q433">
        <v>0.1192</v>
      </c>
    </row>
    <row r="434" spans="1:17" customFormat="1" ht="13.2" x14ac:dyDescent="0.25">
      <c r="A434" t="s">
        <v>26</v>
      </c>
      <c r="B434">
        <v>0.83250000000000002</v>
      </c>
      <c r="C434">
        <v>0.74360000000000004</v>
      </c>
      <c r="D434">
        <v>0.8024</v>
      </c>
      <c r="E434">
        <v>0.73070000000000002</v>
      </c>
      <c r="F434">
        <v>0.76170000000000004</v>
      </c>
      <c r="G434">
        <v>0.71970000000000001</v>
      </c>
      <c r="H434">
        <v>0.60819999999999996</v>
      </c>
      <c r="I434">
        <v>0.67069999999999996</v>
      </c>
      <c r="J434">
        <v>0.66779999999999995</v>
      </c>
      <c r="K434">
        <v>0.60160000000000002</v>
      </c>
      <c r="L434">
        <v>0.54220000000000002</v>
      </c>
      <c r="M434">
        <v>0.45329999999999998</v>
      </c>
      <c r="N434">
        <v>0.36170000000000002</v>
      </c>
      <c r="O434">
        <v>0.37569999999999998</v>
      </c>
      <c r="P434">
        <v>0.3831</v>
      </c>
      <c r="Q434">
        <v>0.61699999999999999</v>
      </c>
    </row>
    <row r="435" spans="1:17" customFormat="1" ht="13.2" x14ac:dyDescent="0.25">
      <c r="A435" t="s">
        <v>27</v>
      </c>
      <c r="B435">
        <v>0.83509999999999995</v>
      </c>
      <c r="C435">
        <v>0.82189999999999996</v>
      </c>
      <c r="D435">
        <v>0.80789999999999995</v>
      </c>
      <c r="E435">
        <v>0.76570000000000005</v>
      </c>
      <c r="F435">
        <v>0.78779999999999994</v>
      </c>
      <c r="G435">
        <v>0.70569999999999999</v>
      </c>
      <c r="H435">
        <v>0.75549999999999995</v>
      </c>
      <c r="I435">
        <v>0.76329999999999998</v>
      </c>
      <c r="J435">
        <v>0.75900000000000001</v>
      </c>
      <c r="K435">
        <v>0.74950000000000006</v>
      </c>
      <c r="L435">
        <v>0.73770000000000002</v>
      </c>
      <c r="M435">
        <v>0.71830000000000005</v>
      </c>
      <c r="N435">
        <v>0.70069999999999999</v>
      </c>
      <c r="O435">
        <v>0.70240000000000002</v>
      </c>
      <c r="P435">
        <v>0.70550000000000002</v>
      </c>
      <c r="Q435">
        <v>0.75439999999999996</v>
      </c>
    </row>
    <row r="436" spans="1:17" customFormat="1" ht="13.2" x14ac:dyDescent="0.25">
      <c r="A436" t="s">
        <v>102</v>
      </c>
      <c r="B436">
        <v>0.83430000000000004</v>
      </c>
      <c r="C436">
        <v>0.82579999999999998</v>
      </c>
      <c r="D436">
        <v>0.81879999999999997</v>
      </c>
      <c r="E436">
        <v>0.72330000000000005</v>
      </c>
      <c r="F436">
        <v>0.78059999999999996</v>
      </c>
      <c r="G436">
        <v>0.76319999999999999</v>
      </c>
      <c r="H436">
        <v>0.75509999999999999</v>
      </c>
      <c r="I436">
        <v>0.76100000000000001</v>
      </c>
      <c r="J436">
        <v>0.75509999999999999</v>
      </c>
      <c r="K436">
        <v>0.74809999999999999</v>
      </c>
      <c r="L436">
        <v>0.73819999999999997</v>
      </c>
      <c r="M436">
        <v>0.72399999999999998</v>
      </c>
      <c r="N436">
        <v>0.71040000000000003</v>
      </c>
      <c r="O436">
        <v>0.71350000000000002</v>
      </c>
      <c r="P436">
        <v>0.71950000000000003</v>
      </c>
      <c r="Q436">
        <v>0.7581</v>
      </c>
    </row>
    <row r="437" spans="1:17" customFormat="1" ht="13.2" x14ac:dyDescent="0.25">
      <c r="A437" t="s">
        <v>28</v>
      </c>
      <c r="B437">
        <v>0.8004</v>
      </c>
      <c r="C437">
        <v>0.79579999999999995</v>
      </c>
      <c r="D437">
        <v>0.79069999999999996</v>
      </c>
      <c r="E437">
        <v>0.76990000000000003</v>
      </c>
      <c r="F437">
        <v>0.76859999999999995</v>
      </c>
      <c r="G437">
        <v>0.7621</v>
      </c>
      <c r="H437">
        <v>0.75549999999999995</v>
      </c>
      <c r="I437">
        <v>0.6986</v>
      </c>
      <c r="J437">
        <v>0.75670000000000004</v>
      </c>
      <c r="K437">
        <v>0.75190000000000001</v>
      </c>
      <c r="L437">
        <v>0.74539999999999995</v>
      </c>
      <c r="M437">
        <v>0.73570000000000002</v>
      </c>
      <c r="N437">
        <v>0.7258</v>
      </c>
      <c r="O437">
        <v>0.72819999999999996</v>
      </c>
      <c r="P437">
        <v>0.72970000000000002</v>
      </c>
      <c r="Q437">
        <v>0.75429999999999997</v>
      </c>
    </row>
    <row r="438" spans="1:17" customFormat="1" ht="13.2" x14ac:dyDescent="0.25">
      <c r="A438" t="s">
        <v>29</v>
      </c>
      <c r="B438">
        <v>0.69740000000000002</v>
      </c>
      <c r="C438">
        <v>0.6966</v>
      </c>
      <c r="D438">
        <v>0.69650000000000001</v>
      </c>
      <c r="E438">
        <v>0.69650000000000001</v>
      </c>
      <c r="F438">
        <v>0.69689999999999996</v>
      </c>
      <c r="G438">
        <v>0.69679999999999997</v>
      </c>
      <c r="H438">
        <v>0.69679999999999997</v>
      </c>
      <c r="I438">
        <v>0.69669999999999999</v>
      </c>
      <c r="J438">
        <v>0.69650000000000001</v>
      </c>
      <c r="K438">
        <v>0.69679999999999997</v>
      </c>
      <c r="L438">
        <v>0.69669999999999999</v>
      </c>
      <c r="M438">
        <v>0.6966</v>
      </c>
      <c r="N438">
        <v>0.69650000000000001</v>
      </c>
      <c r="O438">
        <v>0.69669999999999999</v>
      </c>
      <c r="P438">
        <v>0.6966</v>
      </c>
      <c r="Q438">
        <v>0.69669999999999999</v>
      </c>
    </row>
    <row r="439" spans="1:17" customFormat="1" ht="13.2" x14ac:dyDescent="0.25">
      <c r="A439" t="s">
        <v>103</v>
      </c>
      <c r="B439">
        <v>5.7099999999999998E-2</v>
      </c>
      <c r="C439">
        <v>5.7099999999999998E-2</v>
      </c>
      <c r="D439">
        <v>5.7000000000000002E-2</v>
      </c>
      <c r="E439">
        <v>5.7099999999999998E-2</v>
      </c>
      <c r="F439">
        <v>5.7099999999999998E-2</v>
      </c>
      <c r="G439">
        <v>5.7000000000000002E-2</v>
      </c>
      <c r="H439">
        <v>5.7099999999999998E-2</v>
      </c>
      <c r="I439">
        <v>5.7000000000000002E-2</v>
      </c>
      <c r="J439">
        <v>5.7099999999999998E-2</v>
      </c>
      <c r="K439">
        <v>5.7099999999999998E-2</v>
      </c>
      <c r="L439">
        <v>5.7099999999999998E-2</v>
      </c>
      <c r="M439">
        <v>5.7099999999999998E-2</v>
      </c>
      <c r="N439">
        <v>5.7099999999999998E-2</v>
      </c>
      <c r="O439">
        <v>5.7099999999999998E-2</v>
      </c>
      <c r="P439">
        <v>5.7099999999999998E-2</v>
      </c>
      <c r="Q439">
        <v>5.7099999999999998E-2</v>
      </c>
    </row>
    <row r="440" spans="1:17" customFormat="1" ht="13.2" x14ac:dyDescent="0.25">
      <c r="A440" t="s">
        <v>30</v>
      </c>
      <c r="B440">
        <v>6.8500000000000005E-2</v>
      </c>
      <c r="C440">
        <v>2.8199999999999999E-2</v>
      </c>
      <c r="D440">
        <v>3.78E-2</v>
      </c>
      <c r="E440">
        <v>2.9100000000000001E-2</v>
      </c>
      <c r="F440">
        <v>1.89E-2</v>
      </c>
      <c r="G440">
        <v>1.2699999999999999E-2</v>
      </c>
      <c r="H440">
        <v>1.6199999999999999E-2</v>
      </c>
      <c r="I440">
        <v>1.17E-2</v>
      </c>
      <c r="J440">
        <v>2.23E-2</v>
      </c>
      <c r="K440">
        <v>1.9599999999999999E-2</v>
      </c>
      <c r="L440">
        <v>8.9999999999999993E-3</v>
      </c>
      <c r="M440">
        <v>9.1000000000000004E-3</v>
      </c>
      <c r="N440">
        <v>7.7999999999999996E-3</v>
      </c>
      <c r="O440">
        <v>1.9E-3</v>
      </c>
      <c r="P440">
        <v>7.3000000000000001E-3</v>
      </c>
      <c r="Q440">
        <v>0.02</v>
      </c>
    </row>
    <row r="441" spans="1:17" customFormat="1" ht="13.2" x14ac:dyDescent="0.25">
      <c r="A441" t="s">
        <v>31</v>
      </c>
      <c r="B441">
        <v>3.5900000000000001E-2</v>
      </c>
      <c r="C441">
        <v>1.26E-2</v>
      </c>
      <c r="D441">
        <v>1.95E-2</v>
      </c>
      <c r="E441">
        <v>1.6799999999999999E-2</v>
      </c>
      <c r="F441">
        <v>7.1999999999999998E-3</v>
      </c>
      <c r="G441">
        <v>3.8999999999999998E-3</v>
      </c>
      <c r="H441">
        <v>7.1999999999999998E-3</v>
      </c>
      <c r="I441">
        <v>1.8E-3</v>
      </c>
      <c r="J441">
        <v>7.4999999999999997E-3</v>
      </c>
      <c r="K441">
        <v>6.7999999999999996E-3</v>
      </c>
      <c r="L441">
        <v>3.7000000000000002E-3</v>
      </c>
      <c r="M441">
        <v>3.3E-3</v>
      </c>
      <c r="N441">
        <v>1.8E-3</v>
      </c>
      <c r="O441">
        <v>0</v>
      </c>
      <c r="P441">
        <v>3.2000000000000002E-3</v>
      </c>
      <c r="Q441">
        <v>8.8000000000000005E-3</v>
      </c>
    </row>
    <row r="442" spans="1:17" customFormat="1" ht="13.2" x14ac:dyDescent="0.25">
      <c r="A442" t="s">
        <v>32</v>
      </c>
      <c r="B442">
        <v>2.8500000000000001E-2</v>
      </c>
      <c r="C442">
        <v>1.0500000000000001E-2</v>
      </c>
      <c r="D442">
        <v>1.24E-2</v>
      </c>
      <c r="E442">
        <v>1.24E-2</v>
      </c>
      <c r="F442">
        <v>5.1000000000000004E-3</v>
      </c>
      <c r="G442">
        <v>3.7000000000000002E-3</v>
      </c>
      <c r="H442">
        <v>3.5999999999999999E-3</v>
      </c>
      <c r="I442">
        <v>0</v>
      </c>
      <c r="J442">
        <v>5.3E-3</v>
      </c>
      <c r="K442">
        <v>4.7999999999999996E-3</v>
      </c>
      <c r="L442">
        <v>3.5999999999999999E-3</v>
      </c>
      <c r="M442">
        <v>3.2000000000000002E-3</v>
      </c>
      <c r="N442">
        <v>0</v>
      </c>
      <c r="O442">
        <v>0</v>
      </c>
      <c r="P442">
        <v>3.0999999999999999E-3</v>
      </c>
      <c r="Q442">
        <v>6.4000000000000003E-3</v>
      </c>
    </row>
    <row r="443" spans="1:17" customFormat="1" ht="13.2" x14ac:dyDescent="0.25">
      <c r="A443" t="s">
        <v>33</v>
      </c>
      <c r="B443">
        <v>0.16159999999999999</v>
      </c>
      <c r="C443">
        <v>9.6699999999999994E-2</v>
      </c>
      <c r="D443">
        <v>0.1051</v>
      </c>
      <c r="E443">
        <v>7.7600000000000002E-2</v>
      </c>
      <c r="F443">
        <v>7.6799999999999993E-2</v>
      </c>
      <c r="G443">
        <v>6.6600000000000006E-2</v>
      </c>
      <c r="H443">
        <v>5.7099999999999998E-2</v>
      </c>
      <c r="I443">
        <v>5.96E-2</v>
      </c>
      <c r="J443">
        <v>6.2899999999999998E-2</v>
      </c>
      <c r="K443">
        <v>5.7599999999999998E-2</v>
      </c>
      <c r="L443">
        <v>5.3100000000000001E-2</v>
      </c>
      <c r="M443">
        <v>4.7E-2</v>
      </c>
      <c r="N443">
        <v>3.3000000000000002E-2</v>
      </c>
      <c r="O443">
        <v>3.3799999999999997E-2</v>
      </c>
      <c r="P443">
        <v>2.63E-2</v>
      </c>
      <c r="Q443">
        <v>6.7699999999999996E-2</v>
      </c>
    </row>
    <row r="444" spans="1:17" customFormat="1" ht="13.2" x14ac:dyDescent="0.25">
      <c r="A444" t="s">
        <v>34</v>
      </c>
      <c r="B444">
        <v>0.18340000000000001</v>
      </c>
      <c r="C444">
        <v>0.12239999999999999</v>
      </c>
      <c r="D444">
        <v>0.1191</v>
      </c>
      <c r="E444">
        <v>0.1013</v>
      </c>
      <c r="F444">
        <v>9.5699999999999993E-2</v>
      </c>
      <c r="G444">
        <v>8.2799999999999999E-2</v>
      </c>
      <c r="H444">
        <v>6.4699999999999994E-2</v>
      </c>
      <c r="I444">
        <v>7.6100000000000001E-2</v>
      </c>
      <c r="J444">
        <v>8.5199999999999998E-2</v>
      </c>
      <c r="K444">
        <v>8.4500000000000006E-2</v>
      </c>
      <c r="L444">
        <v>6.8599999999999994E-2</v>
      </c>
      <c r="M444">
        <v>5.5399999999999998E-2</v>
      </c>
      <c r="N444">
        <v>4.7500000000000001E-2</v>
      </c>
      <c r="O444">
        <v>4.1799999999999997E-2</v>
      </c>
      <c r="P444">
        <v>3.0099999999999998E-2</v>
      </c>
      <c r="Q444">
        <v>8.3900000000000002E-2</v>
      </c>
    </row>
    <row r="445" spans="1:17" customFormat="1" ht="13.2" x14ac:dyDescent="0.25">
      <c r="A445" t="s">
        <v>35</v>
      </c>
      <c r="B445">
        <v>0.16539999999999999</v>
      </c>
      <c r="C445">
        <v>9.9099999999999994E-2</v>
      </c>
      <c r="D445">
        <v>0.10440000000000001</v>
      </c>
      <c r="E445">
        <v>8.0100000000000005E-2</v>
      </c>
      <c r="F445">
        <v>0.08</v>
      </c>
      <c r="G445">
        <v>6.5600000000000006E-2</v>
      </c>
      <c r="H445">
        <v>5.6300000000000003E-2</v>
      </c>
      <c r="I445">
        <v>5.9700000000000003E-2</v>
      </c>
      <c r="J445">
        <v>6.6600000000000006E-2</v>
      </c>
      <c r="K445">
        <v>5.8500000000000003E-2</v>
      </c>
      <c r="L445">
        <v>5.3400000000000003E-2</v>
      </c>
      <c r="M445">
        <v>4.7899999999999998E-2</v>
      </c>
      <c r="N445">
        <v>3.4000000000000002E-2</v>
      </c>
      <c r="O445">
        <v>3.6499999999999998E-2</v>
      </c>
      <c r="P445">
        <v>2.6200000000000001E-2</v>
      </c>
      <c r="Q445">
        <v>6.8900000000000003E-2</v>
      </c>
    </row>
    <row r="446" spans="1:17" customFormat="1" ht="13.2" x14ac:dyDescent="0.25">
      <c r="A446" t="s">
        <v>36</v>
      </c>
      <c r="B446">
        <v>0.16170000000000001</v>
      </c>
      <c r="C446">
        <v>9.9099999999999994E-2</v>
      </c>
      <c r="D446">
        <v>0.10390000000000001</v>
      </c>
      <c r="E446">
        <v>7.1300000000000002E-2</v>
      </c>
      <c r="F446">
        <v>7.0000000000000007E-2</v>
      </c>
      <c r="G446">
        <v>5.96E-2</v>
      </c>
      <c r="H446">
        <v>5.33E-2</v>
      </c>
      <c r="I446">
        <v>5.8799999999999998E-2</v>
      </c>
      <c r="J446">
        <v>6.13E-2</v>
      </c>
      <c r="K446">
        <v>5.45E-2</v>
      </c>
      <c r="L446">
        <v>4.8599999999999997E-2</v>
      </c>
      <c r="M446">
        <v>4.4299999999999999E-2</v>
      </c>
      <c r="N446">
        <v>3.3599999999999998E-2</v>
      </c>
      <c r="O446">
        <v>3.09E-2</v>
      </c>
      <c r="P446">
        <v>2.5899999999999999E-2</v>
      </c>
      <c r="Q446">
        <v>6.5100000000000005E-2</v>
      </c>
    </row>
    <row r="447" spans="1:17" customFormat="1" ht="13.2" x14ac:dyDescent="0.25">
      <c r="A447" t="s">
        <v>72</v>
      </c>
      <c r="B447">
        <v>5.96E-2</v>
      </c>
      <c r="C447">
        <v>5.57E-2</v>
      </c>
      <c r="D447">
        <v>5.5599999999999997E-2</v>
      </c>
      <c r="E447">
        <v>5.0900000000000001E-2</v>
      </c>
      <c r="F447">
        <v>4.2200000000000001E-2</v>
      </c>
      <c r="G447">
        <v>3.9800000000000002E-2</v>
      </c>
      <c r="H447">
        <v>4.02E-2</v>
      </c>
      <c r="I447">
        <v>3.9199999999999999E-2</v>
      </c>
      <c r="J447">
        <v>3.73E-2</v>
      </c>
      <c r="K447">
        <v>4.1399999999999999E-2</v>
      </c>
      <c r="L447">
        <v>2.5899999999999999E-2</v>
      </c>
      <c r="M447">
        <v>2.8400000000000002E-2</v>
      </c>
      <c r="N447">
        <v>1.89E-2</v>
      </c>
      <c r="O447">
        <v>1.4999999999999999E-2</v>
      </c>
      <c r="P447">
        <v>1.7899999999999999E-2</v>
      </c>
      <c r="Q447">
        <v>3.78E-2</v>
      </c>
    </row>
    <row r="448" spans="1:17" customFormat="1" ht="13.2" x14ac:dyDescent="0.25">
      <c r="A448" t="s">
        <v>73</v>
      </c>
      <c r="B448">
        <v>5.5399999999999998E-2</v>
      </c>
      <c r="C448">
        <v>4.8000000000000001E-2</v>
      </c>
      <c r="D448">
        <v>4.19E-2</v>
      </c>
      <c r="E448">
        <v>3.7400000000000003E-2</v>
      </c>
      <c r="F448">
        <v>2.7900000000000001E-2</v>
      </c>
      <c r="G448">
        <v>2.07E-2</v>
      </c>
      <c r="H448">
        <v>2.3900000000000001E-2</v>
      </c>
      <c r="I448">
        <v>1.9E-2</v>
      </c>
      <c r="J448">
        <v>2.9499999999999998E-2</v>
      </c>
      <c r="K448">
        <v>3.1099999999999999E-2</v>
      </c>
      <c r="L448">
        <v>1.0999999999999999E-2</v>
      </c>
      <c r="M448">
        <v>1.7899999999999999E-2</v>
      </c>
      <c r="N448">
        <v>9.7999999999999997E-3</v>
      </c>
      <c r="O448">
        <v>4.5999999999999999E-3</v>
      </c>
      <c r="P448">
        <v>1.2200000000000001E-2</v>
      </c>
      <c r="Q448">
        <v>2.5999999999999999E-2</v>
      </c>
    </row>
    <row r="449" spans="1:17" customFormat="1" ht="13.2" x14ac:dyDescent="0.25">
      <c r="A449" t="s">
        <v>74</v>
      </c>
      <c r="B449">
        <v>5.9799999999999999E-2</v>
      </c>
      <c r="C449">
        <v>5.6800000000000003E-2</v>
      </c>
      <c r="D449">
        <v>5.6500000000000002E-2</v>
      </c>
      <c r="E449">
        <v>5.33E-2</v>
      </c>
      <c r="F449">
        <v>5.28E-2</v>
      </c>
      <c r="G449">
        <v>4.8800000000000003E-2</v>
      </c>
      <c r="H449">
        <v>4.3900000000000002E-2</v>
      </c>
      <c r="I449">
        <v>4.6100000000000002E-2</v>
      </c>
      <c r="J449">
        <v>4.5900000000000003E-2</v>
      </c>
      <c r="K449">
        <v>4.2200000000000001E-2</v>
      </c>
      <c r="L449">
        <v>3.0099999999999998E-2</v>
      </c>
      <c r="M449">
        <v>3.2399999999999998E-2</v>
      </c>
      <c r="N449">
        <v>2.3300000000000001E-2</v>
      </c>
      <c r="O449">
        <v>1.5900000000000001E-2</v>
      </c>
      <c r="P449">
        <v>1.83E-2</v>
      </c>
      <c r="Q449">
        <v>4.1700000000000001E-2</v>
      </c>
    </row>
    <row r="450" spans="1:17" customFormat="1" ht="13.2" x14ac:dyDescent="0.25">
      <c r="A450" t="s">
        <v>37</v>
      </c>
      <c r="B450">
        <v>0.40079999999999999</v>
      </c>
      <c r="C450">
        <v>0.29949999999999999</v>
      </c>
      <c r="D450">
        <v>0.28939999999999999</v>
      </c>
      <c r="E450">
        <v>0.25040000000000001</v>
      </c>
      <c r="F450">
        <v>0.23469999999999999</v>
      </c>
      <c r="G450">
        <v>0.1852</v>
      </c>
      <c r="H450">
        <v>0.1928</v>
      </c>
      <c r="I450">
        <v>0.19170000000000001</v>
      </c>
      <c r="J450">
        <v>0.22509999999999999</v>
      </c>
      <c r="K450">
        <v>0.22170000000000001</v>
      </c>
      <c r="L450">
        <v>0.17419999999999999</v>
      </c>
      <c r="M450">
        <v>0.15179999999999999</v>
      </c>
      <c r="N450">
        <v>0.12379999999999999</v>
      </c>
      <c r="O450">
        <v>0.12570000000000001</v>
      </c>
      <c r="P450">
        <v>0.1061</v>
      </c>
      <c r="Q450">
        <v>0.21149999999999999</v>
      </c>
    </row>
    <row r="451" spans="1:17" customFormat="1" ht="13.2" x14ac:dyDescent="0.25">
      <c r="A451" t="s">
        <v>58</v>
      </c>
      <c r="B451">
        <v>0.42059999999999997</v>
      </c>
      <c r="C451">
        <v>0.30969999999999998</v>
      </c>
      <c r="D451">
        <v>0.30049999999999999</v>
      </c>
      <c r="E451">
        <v>0.2616</v>
      </c>
      <c r="F451">
        <v>0.23630000000000001</v>
      </c>
      <c r="G451">
        <v>0.21</v>
      </c>
      <c r="H451">
        <v>0.20280000000000001</v>
      </c>
      <c r="I451">
        <v>0.19239999999999999</v>
      </c>
      <c r="J451">
        <v>0.2409</v>
      </c>
      <c r="K451">
        <v>0.2243</v>
      </c>
      <c r="L451">
        <v>0.17399999999999999</v>
      </c>
      <c r="M451">
        <v>0.15759999999999999</v>
      </c>
      <c r="N451">
        <v>0.1321</v>
      </c>
      <c r="O451">
        <v>0.1313</v>
      </c>
      <c r="P451">
        <v>0.11269999999999999</v>
      </c>
      <c r="Q451">
        <v>0.2205</v>
      </c>
    </row>
    <row r="452" spans="1:17" customFormat="1" ht="13.2" x14ac:dyDescent="0.25">
      <c r="A452" t="s">
        <v>104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0.46920000000000001</v>
      </c>
      <c r="M452">
        <v>0.4335</v>
      </c>
      <c r="N452">
        <v>0.37609999999999999</v>
      </c>
      <c r="O452">
        <v>0.34689999999999999</v>
      </c>
      <c r="P452">
        <v>0.30459999999999998</v>
      </c>
      <c r="Q452">
        <v>0.12870000000000001</v>
      </c>
    </row>
    <row r="453" spans="1:17" s="7" customFormat="1" x14ac:dyDescent="0.3">
      <c r="A453" s="7" t="s">
        <v>0</v>
      </c>
    </row>
    <row r="454" spans="1:17" customFormat="1" ht="13.2" x14ac:dyDescent="0.25">
      <c r="A454" t="s">
        <v>137</v>
      </c>
    </row>
    <row r="455" spans="1:17" customFormat="1" ht="13.2" x14ac:dyDescent="0.25">
      <c r="A455" t="s">
        <v>0</v>
      </c>
      <c r="B455" t="s">
        <v>2</v>
      </c>
      <c r="C455" t="s">
        <v>3</v>
      </c>
      <c r="D455" t="s">
        <v>53</v>
      </c>
      <c r="E455" t="s">
        <v>54</v>
      </c>
      <c r="F455" t="s">
        <v>55</v>
      </c>
      <c r="G455" t="s">
        <v>59</v>
      </c>
      <c r="H455" t="s">
        <v>60</v>
      </c>
      <c r="I455" t="s">
        <v>61</v>
      </c>
      <c r="J455" t="s">
        <v>64</v>
      </c>
      <c r="K455" t="s">
        <v>65</v>
      </c>
      <c r="L455" t="s">
        <v>66</v>
      </c>
      <c r="M455" t="s">
        <v>67</v>
      </c>
      <c r="N455" t="s">
        <v>68</v>
      </c>
      <c r="O455" t="s">
        <v>69</v>
      </c>
      <c r="P455" t="s">
        <v>70</v>
      </c>
      <c r="Q455" t="s">
        <v>71</v>
      </c>
    </row>
    <row r="456" spans="1:17" customFormat="1" ht="13.2" x14ac:dyDescent="0.25">
      <c r="A456" t="s">
        <v>138</v>
      </c>
      <c r="B456">
        <v>195908.26560000001</v>
      </c>
      <c r="C456">
        <v>79607.265599999999</v>
      </c>
      <c r="D456">
        <v>61459.304700000001</v>
      </c>
      <c r="E456">
        <v>35699.695299999999</v>
      </c>
      <c r="F456">
        <v>19688.142599999999</v>
      </c>
      <c r="G456">
        <v>13726.5615</v>
      </c>
      <c r="H456">
        <v>10196.487300000001</v>
      </c>
      <c r="I456">
        <v>9231.7705000000005</v>
      </c>
      <c r="J456">
        <v>8927.0938000000006</v>
      </c>
      <c r="K456">
        <v>8508.3222999999998</v>
      </c>
      <c r="L456">
        <v>5020.9486999999999</v>
      </c>
      <c r="M456">
        <v>3529.3557000000001</v>
      </c>
      <c r="N456">
        <v>1766.5509</v>
      </c>
      <c r="O456">
        <v>1204.845</v>
      </c>
      <c r="P456">
        <v>2354.6338000000001</v>
      </c>
      <c r="Q456">
        <v>456829.25</v>
      </c>
    </row>
    <row r="457" spans="1:17" customFormat="1" ht="13.2" x14ac:dyDescent="0.25">
      <c r="A457" t="s">
        <v>139</v>
      </c>
      <c r="B457">
        <v>516675.34379999997</v>
      </c>
      <c r="C457">
        <v>240645.04689999999</v>
      </c>
      <c r="D457">
        <v>181303.76560000001</v>
      </c>
      <c r="E457">
        <v>113160.49219999999</v>
      </c>
      <c r="F457">
        <v>79998.625</v>
      </c>
      <c r="G457">
        <v>63307.082000000002</v>
      </c>
      <c r="H457">
        <v>58058.550799999997</v>
      </c>
      <c r="I457">
        <v>46020.457000000002</v>
      </c>
      <c r="J457">
        <v>51689.226600000002</v>
      </c>
      <c r="K457">
        <v>49630.511700000003</v>
      </c>
      <c r="L457">
        <v>27735.5645</v>
      </c>
      <c r="M457">
        <v>20703.857400000001</v>
      </c>
      <c r="N457">
        <v>12668.9951</v>
      </c>
      <c r="O457">
        <v>13965.515600000001</v>
      </c>
      <c r="P457">
        <v>9074.8320000000003</v>
      </c>
      <c r="Q457">
        <v>1484637.375</v>
      </c>
    </row>
    <row r="458" spans="1:17" customFormat="1" ht="13.2" x14ac:dyDescent="0.25">
      <c r="A458" t="s">
        <v>140</v>
      </c>
      <c r="B458">
        <v>968981.875</v>
      </c>
      <c r="C458">
        <v>868196</v>
      </c>
      <c r="D458">
        <v>940407</v>
      </c>
      <c r="E458">
        <v>860170.5625</v>
      </c>
      <c r="F458">
        <v>895866.375</v>
      </c>
      <c r="G458">
        <v>849482.6875</v>
      </c>
      <c r="H458">
        <v>722418.125</v>
      </c>
      <c r="I458">
        <v>792797.25</v>
      </c>
      <c r="J458">
        <v>790655.875</v>
      </c>
      <c r="K458">
        <v>712761.0625</v>
      </c>
      <c r="L458">
        <v>646564.6875</v>
      </c>
      <c r="M458">
        <v>539559.125</v>
      </c>
      <c r="N458">
        <v>430701.9375</v>
      </c>
      <c r="O458">
        <v>447417.15629999997</v>
      </c>
      <c r="P458">
        <v>459675.0625</v>
      </c>
      <c r="Q458">
        <v>10925652</v>
      </c>
    </row>
    <row r="459" spans="1:17" customFormat="1" ht="13.2" x14ac:dyDescent="0.25">
      <c r="A459" t="s">
        <v>141</v>
      </c>
      <c r="B459">
        <v>1603273.75</v>
      </c>
      <c r="C459">
        <v>1579030.125</v>
      </c>
      <c r="D459">
        <v>1561442.25</v>
      </c>
      <c r="E459">
        <v>1483373.625</v>
      </c>
      <c r="F459">
        <v>1526787</v>
      </c>
      <c r="G459">
        <v>1371678.25</v>
      </c>
      <c r="H459">
        <v>1476434.75</v>
      </c>
      <c r="I459">
        <v>1484962.625</v>
      </c>
      <c r="J459">
        <v>1476855</v>
      </c>
      <c r="K459">
        <v>1461466.25</v>
      </c>
      <c r="L459">
        <v>1445347.25</v>
      </c>
      <c r="M459">
        <v>1407324.875</v>
      </c>
      <c r="N459">
        <v>1377263.875</v>
      </c>
      <c r="O459">
        <v>1380214.375</v>
      </c>
      <c r="P459">
        <v>1390592.875</v>
      </c>
      <c r="Q459">
        <v>22026052</v>
      </c>
    </row>
    <row r="460" spans="1:17" customFormat="1" ht="13.2" x14ac:dyDescent="0.25">
      <c r="A460" t="s">
        <v>142</v>
      </c>
      <c r="B460">
        <v>865033.625</v>
      </c>
      <c r="C460">
        <v>858005.5625</v>
      </c>
      <c r="D460">
        <v>853996.0625</v>
      </c>
      <c r="E460">
        <v>756142.0625</v>
      </c>
      <c r="F460">
        <v>818070.3125</v>
      </c>
      <c r="G460">
        <v>802503.5</v>
      </c>
      <c r="H460">
        <v>799235.625</v>
      </c>
      <c r="I460">
        <v>801853.1875</v>
      </c>
      <c r="J460">
        <v>795520.1875</v>
      </c>
      <c r="K460">
        <v>789267.625</v>
      </c>
      <c r="L460">
        <v>784221.5</v>
      </c>
      <c r="M460">
        <v>768943.875</v>
      </c>
      <c r="N460">
        <v>756849.9375</v>
      </c>
      <c r="O460">
        <v>759532.6875</v>
      </c>
      <c r="P460">
        <v>767024.5625</v>
      </c>
      <c r="Q460">
        <v>11976201</v>
      </c>
    </row>
    <row r="461" spans="1:17" customFormat="1" ht="13.2" x14ac:dyDescent="0.25">
      <c r="A461" t="s">
        <v>143</v>
      </c>
      <c r="B461">
        <v>833724.625</v>
      </c>
      <c r="C461">
        <v>829538.5625</v>
      </c>
      <c r="D461">
        <v>827255</v>
      </c>
      <c r="E461">
        <v>805855.6875</v>
      </c>
      <c r="F461">
        <v>806368.75</v>
      </c>
      <c r="G461">
        <v>800379.4375</v>
      </c>
      <c r="H461">
        <v>796154.5625</v>
      </c>
      <c r="I461">
        <v>732848.625</v>
      </c>
      <c r="J461">
        <v>794581.25</v>
      </c>
      <c r="K461">
        <v>790243.1875</v>
      </c>
      <c r="L461">
        <v>787340.0625</v>
      </c>
      <c r="M461">
        <v>776222.3125</v>
      </c>
      <c r="N461">
        <v>766991.75</v>
      </c>
      <c r="O461">
        <v>769896.625</v>
      </c>
      <c r="P461">
        <v>772512</v>
      </c>
      <c r="Q461">
        <v>11889914</v>
      </c>
    </row>
    <row r="462" spans="1:17" customFormat="1" ht="13.2" x14ac:dyDescent="0.25">
      <c r="A462" t="s">
        <v>144</v>
      </c>
      <c r="B462">
        <v>1146003</v>
      </c>
      <c r="C462">
        <v>1144708.5</v>
      </c>
      <c r="D462">
        <v>1147639.125</v>
      </c>
      <c r="E462">
        <v>1144529.625</v>
      </c>
      <c r="F462">
        <v>1145098.25</v>
      </c>
      <c r="G462">
        <v>1144874.875</v>
      </c>
      <c r="H462">
        <v>1148218.5</v>
      </c>
      <c r="I462">
        <v>1144861.5</v>
      </c>
      <c r="J462">
        <v>1144519.5</v>
      </c>
      <c r="K462">
        <v>1144964.125</v>
      </c>
      <c r="L462">
        <v>1147905.875</v>
      </c>
      <c r="M462">
        <v>1144762.625</v>
      </c>
      <c r="N462">
        <v>1144615.75</v>
      </c>
      <c r="O462">
        <v>1144936</v>
      </c>
      <c r="P462">
        <v>1147874.875</v>
      </c>
      <c r="Q462">
        <v>17185510</v>
      </c>
    </row>
    <row r="463" spans="1:17" customFormat="1" ht="13.2" x14ac:dyDescent="0.25">
      <c r="A463" t="s">
        <v>145</v>
      </c>
      <c r="B463">
        <v>940198.75</v>
      </c>
      <c r="C463">
        <v>391176.25</v>
      </c>
      <c r="D463">
        <v>534340.625</v>
      </c>
      <c r="E463">
        <v>399557.71879999997</v>
      </c>
      <c r="F463">
        <v>259644.8125</v>
      </c>
      <c r="G463">
        <v>181398.48439999999</v>
      </c>
      <c r="H463">
        <v>230676.9375</v>
      </c>
      <c r="I463">
        <v>169031.04689999999</v>
      </c>
      <c r="J463">
        <v>314361.28129999997</v>
      </c>
      <c r="K463">
        <v>271432.65629999997</v>
      </c>
      <c r="L463">
        <v>127688.8438</v>
      </c>
      <c r="M463">
        <v>131276.1875</v>
      </c>
      <c r="N463">
        <v>113332.92969999999</v>
      </c>
      <c r="O463">
        <v>27785.410199999998</v>
      </c>
      <c r="P463">
        <v>97571.445300000007</v>
      </c>
      <c r="Q463">
        <v>4189474</v>
      </c>
    </row>
    <row r="464" spans="1:17" customFormat="1" ht="13.2" x14ac:dyDescent="0.25">
      <c r="A464" t="s">
        <v>146</v>
      </c>
      <c r="B464">
        <v>495471.34379999997</v>
      </c>
      <c r="C464">
        <v>178785.5938</v>
      </c>
      <c r="D464">
        <v>280336.375</v>
      </c>
      <c r="E464">
        <v>237231.8125</v>
      </c>
      <c r="F464">
        <v>102720.39840000001</v>
      </c>
      <c r="G464">
        <v>57388.746099999997</v>
      </c>
      <c r="H464">
        <v>105971.7031</v>
      </c>
      <c r="I464">
        <v>27334.529299999998</v>
      </c>
      <c r="J464">
        <v>102216.52340000001</v>
      </c>
      <c r="K464">
        <v>97096.835900000005</v>
      </c>
      <c r="L464">
        <v>54330.898399999998</v>
      </c>
      <c r="M464">
        <v>49502.035199999998</v>
      </c>
      <c r="N464">
        <v>26940.0098</v>
      </c>
      <c r="O464">
        <v>0</v>
      </c>
      <c r="P464">
        <v>45089.929700000001</v>
      </c>
      <c r="Q464">
        <v>1860417</v>
      </c>
    </row>
    <row r="465" spans="1:17" customFormat="1" ht="13.2" x14ac:dyDescent="0.25">
      <c r="A465" t="s">
        <v>147</v>
      </c>
      <c r="B465">
        <v>397784.03129999997</v>
      </c>
      <c r="C465">
        <v>147027.9063</v>
      </c>
      <c r="D465">
        <v>178281.45310000001</v>
      </c>
      <c r="E465">
        <v>177705.67189999999</v>
      </c>
      <c r="F465">
        <v>72261.828099999999</v>
      </c>
      <c r="G465">
        <v>55223.328099999999</v>
      </c>
      <c r="H465">
        <v>52865.531300000002</v>
      </c>
      <c r="I465">
        <v>0</v>
      </c>
      <c r="J465">
        <v>72596.515599999999</v>
      </c>
      <c r="K465">
        <v>67647.093800000002</v>
      </c>
      <c r="L465">
        <v>52640.097699999998</v>
      </c>
      <c r="M465">
        <v>47300.460899999998</v>
      </c>
      <c r="N465">
        <v>0</v>
      </c>
      <c r="O465">
        <v>0</v>
      </c>
      <c r="P465">
        <v>43310.820299999999</v>
      </c>
      <c r="Q465">
        <v>1364644.875</v>
      </c>
    </row>
    <row r="466" spans="1:17" customFormat="1" ht="13.2" x14ac:dyDescent="0.25">
      <c r="A466" t="s">
        <v>148</v>
      </c>
      <c r="B466">
        <v>1397975.5</v>
      </c>
      <c r="C466">
        <v>830663.25</v>
      </c>
      <c r="D466">
        <v>926739.8125</v>
      </c>
      <c r="E466">
        <v>672595.5</v>
      </c>
      <c r="F466">
        <v>665199.875</v>
      </c>
      <c r="G466">
        <v>575317.125</v>
      </c>
      <c r="H466">
        <v>499881.8125</v>
      </c>
      <c r="I466">
        <v>523416.3125</v>
      </c>
      <c r="J466">
        <v>545887.9375</v>
      </c>
      <c r="K466">
        <v>499427.4375</v>
      </c>
      <c r="L466">
        <v>470074.0625</v>
      </c>
      <c r="M466">
        <v>405771.5625</v>
      </c>
      <c r="N466">
        <v>292874.6875</v>
      </c>
      <c r="O466">
        <v>307303.25</v>
      </c>
      <c r="P466">
        <v>236653.20310000001</v>
      </c>
      <c r="Q466">
        <v>8849783</v>
      </c>
    </row>
    <row r="467" spans="1:17" customFormat="1" ht="13.2" x14ac:dyDescent="0.25">
      <c r="A467" t="s">
        <v>149</v>
      </c>
      <c r="B467">
        <v>1584511.75</v>
      </c>
      <c r="C467">
        <v>1041773.9375</v>
      </c>
      <c r="D467">
        <v>1044289.0625</v>
      </c>
      <c r="E467">
        <v>872903.4375</v>
      </c>
      <c r="F467">
        <v>823539.75</v>
      </c>
      <c r="G467">
        <v>706298.5</v>
      </c>
      <c r="H467">
        <v>561928.6875</v>
      </c>
      <c r="I467">
        <v>661068.6875</v>
      </c>
      <c r="J467">
        <v>736698.375</v>
      </c>
      <c r="K467">
        <v>727990.1875</v>
      </c>
      <c r="L467">
        <v>602046.5625</v>
      </c>
      <c r="M467">
        <v>476506.9375</v>
      </c>
      <c r="N467">
        <v>418784.6875</v>
      </c>
      <c r="O467">
        <v>367743.65629999997</v>
      </c>
      <c r="P467">
        <v>266593.5625</v>
      </c>
      <c r="Q467">
        <v>10892681</v>
      </c>
    </row>
    <row r="468" spans="1:17" customFormat="1" ht="13.2" x14ac:dyDescent="0.25">
      <c r="A468" t="s">
        <v>150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</row>
    <row r="469" spans="1:17" customFormat="1" ht="13.2" x14ac:dyDescent="0.25">
      <c r="A469" t="s">
        <v>151</v>
      </c>
      <c r="B469">
        <v>2830119.75</v>
      </c>
      <c r="C469">
        <v>1714899.75</v>
      </c>
      <c r="D469">
        <v>1838833</v>
      </c>
      <c r="E469">
        <v>1314800.375</v>
      </c>
      <c r="F469">
        <v>1300654.25</v>
      </c>
      <c r="G469">
        <v>1083480.125</v>
      </c>
      <c r="H469">
        <v>960461.3125</v>
      </c>
      <c r="I469">
        <v>1039093.9375</v>
      </c>
      <c r="J469">
        <v>1116288.25</v>
      </c>
      <c r="K469">
        <v>983109.1875</v>
      </c>
      <c r="L469">
        <v>908871.375</v>
      </c>
      <c r="M469">
        <v>798312.8125</v>
      </c>
      <c r="N469">
        <v>601677.875</v>
      </c>
      <c r="O469">
        <v>609440.5</v>
      </c>
      <c r="P469">
        <v>471338.125</v>
      </c>
      <c r="Q469">
        <v>17571384</v>
      </c>
    </row>
    <row r="470" spans="1:17" customFormat="1" ht="13.2" x14ac:dyDescent="0.25">
      <c r="A470" t="s">
        <v>152</v>
      </c>
      <c r="B470">
        <v>2997937.5</v>
      </c>
      <c r="C470">
        <v>2230921</v>
      </c>
      <c r="D470">
        <v>2158360</v>
      </c>
      <c r="E470">
        <v>1863479.875</v>
      </c>
      <c r="F470">
        <v>1737954.375</v>
      </c>
      <c r="G470">
        <v>1371258</v>
      </c>
      <c r="H470">
        <v>1434799.875</v>
      </c>
      <c r="I470">
        <v>1418988.375</v>
      </c>
      <c r="J470">
        <v>1669728.75</v>
      </c>
      <c r="K470">
        <v>1645870.75</v>
      </c>
      <c r="L470">
        <v>1294671.625</v>
      </c>
      <c r="M470">
        <v>1117729.75</v>
      </c>
      <c r="N470">
        <v>913366.0625</v>
      </c>
      <c r="O470">
        <v>925671.875</v>
      </c>
      <c r="P470">
        <v>788007.9375</v>
      </c>
      <c r="Q470">
        <v>23568742</v>
      </c>
    </row>
    <row r="471" spans="1:17" customFormat="1" ht="13.2" x14ac:dyDescent="0.25">
      <c r="A471" t="s">
        <v>153</v>
      </c>
      <c r="B471">
        <v>3149373.75</v>
      </c>
      <c r="C471">
        <v>2307505.5</v>
      </c>
      <c r="D471">
        <v>2241513</v>
      </c>
      <c r="E471">
        <v>1945000.125</v>
      </c>
      <c r="F471">
        <v>1746551.75</v>
      </c>
      <c r="G471">
        <v>1553524.125</v>
      </c>
      <c r="H471">
        <v>1510296.375</v>
      </c>
      <c r="I471">
        <v>1423045</v>
      </c>
      <c r="J471">
        <v>1787789.25</v>
      </c>
      <c r="K471">
        <v>1667609</v>
      </c>
      <c r="L471">
        <v>1292050.25</v>
      </c>
      <c r="M471">
        <v>1160618.875</v>
      </c>
      <c r="N471">
        <v>972949.875</v>
      </c>
      <c r="O471">
        <v>965720.375</v>
      </c>
      <c r="P471">
        <v>835265.625</v>
      </c>
      <c r="Q471">
        <v>24558810</v>
      </c>
    </row>
    <row r="472" spans="1:17" customFormat="1" ht="13.2" x14ac:dyDescent="0.25">
      <c r="A472" t="s">
        <v>154</v>
      </c>
      <c r="B472">
        <v>986045.875</v>
      </c>
      <c r="C472">
        <v>914163.375</v>
      </c>
      <c r="D472">
        <v>917772.75</v>
      </c>
      <c r="E472">
        <v>835394.5</v>
      </c>
      <c r="F472">
        <v>689260</v>
      </c>
      <c r="G472">
        <v>652253.125</v>
      </c>
      <c r="H472">
        <v>662126.25</v>
      </c>
      <c r="I472">
        <v>648340.5</v>
      </c>
      <c r="J472">
        <v>617868.1875</v>
      </c>
      <c r="K472">
        <v>683384.25</v>
      </c>
      <c r="L472">
        <v>426917.6875</v>
      </c>
      <c r="M472">
        <v>467868.25</v>
      </c>
      <c r="N472">
        <v>313620.71879999997</v>
      </c>
      <c r="O472">
        <v>251169.67189999999</v>
      </c>
      <c r="P472">
        <v>298480.28129999997</v>
      </c>
      <c r="Q472">
        <v>9364664</v>
      </c>
    </row>
    <row r="473" spans="1:17" customFormat="1" ht="13.2" x14ac:dyDescent="0.25">
      <c r="A473" t="s">
        <v>155</v>
      </c>
      <c r="B473">
        <v>914446</v>
      </c>
      <c r="C473">
        <v>796081.0625</v>
      </c>
      <c r="D473">
        <v>708659.875</v>
      </c>
      <c r="E473">
        <v>629123.375</v>
      </c>
      <c r="F473">
        <v>467167.65629999997</v>
      </c>
      <c r="G473">
        <v>350552.8125</v>
      </c>
      <c r="H473">
        <v>407053.96879999997</v>
      </c>
      <c r="I473">
        <v>329675.65629999997</v>
      </c>
      <c r="J473">
        <v>498433.375</v>
      </c>
      <c r="K473">
        <v>525624.5625</v>
      </c>
      <c r="L473">
        <v>189483.5313</v>
      </c>
      <c r="M473">
        <v>302847.34379999997</v>
      </c>
      <c r="N473">
        <v>173803.85939999999</v>
      </c>
      <c r="O473">
        <v>81001.921900000001</v>
      </c>
      <c r="P473">
        <v>205832.9688</v>
      </c>
      <c r="Q473">
        <v>6579789.5</v>
      </c>
    </row>
    <row r="474" spans="1:17" customFormat="1" ht="13.2" x14ac:dyDescent="0.25">
      <c r="A474" t="s">
        <v>156</v>
      </c>
      <c r="B474">
        <v>990862.125</v>
      </c>
      <c r="C474">
        <v>928664.875</v>
      </c>
      <c r="D474">
        <v>930786.125</v>
      </c>
      <c r="E474">
        <v>871207.5625</v>
      </c>
      <c r="F474">
        <v>857160.25</v>
      </c>
      <c r="G474">
        <v>792843</v>
      </c>
      <c r="H474">
        <v>720100.75</v>
      </c>
      <c r="I474">
        <v>758936</v>
      </c>
      <c r="J474">
        <v>751130.625</v>
      </c>
      <c r="K474">
        <v>691667.375</v>
      </c>
      <c r="L474">
        <v>496887.125</v>
      </c>
      <c r="M474">
        <v>527771.625</v>
      </c>
      <c r="N474">
        <v>383391.28129999997</v>
      </c>
      <c r="O474">
        <v>264909.84379999997</v>
      </c>
      <c r="P474">
        <v>303202.28129999997</v>
      </c>
      <c r="Q474">
        <v>10269520</v>
      </c>
    </row>
    <row r="475" spans="1:17" customFormat="1" ht="13.2" x14ac:dyDescent="0.25">
      <c r="A475" t="s">
        <v>157</v>
      </c>
      <c r="B475">
        <v>108094.0313</v>
      </c>
      <c r="C475">
        <v>58783.523399999998</v>
      </c>
      <c r="D475">
        <v>49413.128900000003</v>
      </c>
      <c r="E475">
        <v>52374.285199999998</v>
      </c>
      <c r="F475">
        <v>36007.5625</v>
      </c>
      <c r="G475">
        <v>24045.101600000002</v>
      </c>
      <c r="H475">
        <v>12042.604499999999</v>
      </c>
      <c r="I475">
        <v>19841.0605</v>
      </c>
      <c r="J475">
        <v>23684.054700000001</v>
      </c>
      <c r="K475">
        <v>27655.468799999999</v>
      </c>
      <c r="L475">
        <v>11866.0967</v>
      </c>
      <c r="M475">
        <v>7846.5459000000001</v>
      </c>
      <c r="N475">
        <v>3947.3425000000002</v>
      </c>
      <c r="O475">
        <v>3802.9285</v>
      </c>
      <c r="P475">
        <v>11456.921899999999</v>
      </c>
      <c r="Q475">
        <v>450860.71879999997</v>
      </c>
    </row>
    <row r="476" spans="1:17" customFormat="1" ht="13.2" x14ac:dyDescent="0.25">
      <c r="A476" t="s">
        <v>158</v>
      </c>
      <c r="B476">
        <v>134607.51560000001</v>
      </c>
      <c r="C476">
        <v>167561.89060000001</v>
      </c>
      <c r="D476">
        <v>148148.20310000001</v>
      </c>
      <c r="E476">
        <v>106526.99219999999</v>
      </c>
      <c r="F476">
        <v>127258.4531</v>
      </c>
      <c r="G476">
        <v>119161.3281</v>
      </c>
      <c r="H476">
        <v>102602.8906</v>
      </c>
      <c r="I476">
        <v>95276.445300000007</v>
      </c>
      <c r="J476">
        <v>110795.0938</v>
      </c>
      <c r="K476">
        <v>117254.89840000001</v>
      </c>
      <c r="L476">
        <v>78443.140599999999</v>
      </c>
      <c r="M476">
        <v>31678.507799999999</v>
      </c>
      <c r="N476">
        <v>16127.824199999999</v>
      </c>
      <c r="O476">
        <v>23758.8125</v>
      </c>
      <c r="P476">
        <v>31470.101600000002</v>
      </c>
      <c r="Q476">
        <v>1410672.375</v>
      </c>
    </row>
    <row r="477" spans="1:17" customFormat="1" ht="13.2" x14ac:dyDescent="0.25">
      <c r="A477" t="s">
        <v>159</v>
      </c>
      <c r="B477">
        <v>80409.093800000002</v>
      </c>
      <c r="C477">
        <v>76093.234400000001</v>
      </c>
      <c r="D477">
        <v>80678.789099999995</v>
      </c>
      <c r="E477">
        <v>103224.75</v>
      </c>
      <c r="F477">
        <v>127109.67969999999</v>
      </c>
      <c r="G477">
        <v>125384.25</v>
      </c>
      <c r="H477">
        <v>164269.0625</v>
      </c>
      <c r="I477">
        <v>179791.73439999999</v>
      </c>
      <c r="J477">
        <v>191468.125</v>
      </c>
      <c r="K477">
        <v>182671.39060000001</v>
      </c>
      <c r="L477">
        <v>168055.625</v>
      </c>
      <c r="M477">
        <v>192593.07810000001</v>
      </c>
      <c r="N477">
        <v>189156.57810000001</v>
      </c>
      <c r="O477">
        <v>170158.0938</v>
      </c>
      <c r="P477">
        <v>190508.60939999999</v>
      </c>
      <c r="Q477">
        <v>2221572.5</v>
      </c>
    </row>
    <row r="478" spans="1:17" customFormat="1" ht="13.2" x14ac:dyDescent="0.25">
      <c r="A478" t="s">
        <v>160</v>
      </c>
      <c r="B478">
        <v>391908.65629999997</v>
      </c>
      <c r="C478">
        <v>389508.5625</v>
      </c>
      <c r="D478">
        <v>392787.625</v>
      </c>
      <c r="E478">
        <v>393504</v>
      </c>
      <c r="F478">
        <v>371075.4375</v>
      </c>
      <c r="G478">
        <v>344252</v>
      </c>
      <c r="H478">
        <v>371454.53129999997</v>
      </c>
      <c r="I478">
        <v>372393.78129999997</v>
      </c>
      <c r="J478">
        <v>370544.15629999997</v>
      </c>
      <c r="K478">
        <v>370658.8125</v>
      </c>
      <c r="L478">
        <v>373532.8125</v>
      </c>
      <c r="M478">
        <v>371339.375</v>
      </c>
      <c r="N478">
        <v>370254.84379999997</v>
      </c>
      <c r="O478">
        <v>374121.46879999997</v>
      </c>
      <c r="P478">
        <v>370683.125</v>
      </c>
      <c r="Q478">
        <v>5628019</v>
      </c>
    </row>
    <row r="479" spans="1:17" customFormat="1" ht="13.2" x14ac:dyDescent="0.25">
      <c r="A479" t="s">
        <v>161</v>
      </c>
      <c r="B479">
        <v>201482.98439999999</v>
      </c>
      <c r="C479">
        <v>205871.54689999999</v>
      </c>
      <c r="D479">
        <v>205180.1563</v>
      </c>
      <c r="E479">
        <v>190990.5313</v>
      </c>
      <c r="F479">
        <v>206893.6563</v>
      </c>
      <c r="G479">
        <v>205210.29689999999</v>
      </c>
      <c r="H479">
        <v>207104.23439999999</v>
      </c>
      <c r="I479">
        <v>206953.95310000001</v>
      </c>
      <c r="J479">
        <v>206021.98439999999</v>
      </c>
      <c r="K479">
        <v>205180.25</v>
      </c>
      <c r="L479">
        <v>206743.5313</v>
      </c>
      <c r="M479">
        <v>205781.48439999999</v>
      </c>
      <c r="N479">
        <v>206983.9688</v>
      </c>
      <c r="O479">
        <v>207735.60939999999</v>
      </c>
      <c r="P479">
        <v>206593.1563</v>
      </c>
      <c r="Q479">
        <v>3074727.5</v>
      </c>
    </row>
    <row r="480" spans="1:17" customFormat="1" ht="13.2" x14ac:dyDescent="0.25">
      <c r="A480" t="s">
        <v>162</v>
      </c>
      <c r="B480">
        <v>275558.5</v>
      </c>
      <c r="C480">
        <v>275708.59379999997</v>
      </c>
      <c r="D480">
        <v>277602.4375</v>
      </c>
      <c r="E480">
        <v>275949.0625</v>
      </c>
      <c r="F480">
        <v>278895.1875</v>
      </c>
      <c r="G480">
        <v>279135.625</v>
      </c>
      <c r="H480">
        <v>279135.5625</v>
      </c>
      <c r="I480">
        <v>258091.625</v>
      </c>
      <c r="J480">
        <v>279376.125</v>
      </c>
      <c r="K480">
        <v>278955.28129999997</v>
      </c>
      <c r="L480">
        <v>279165.8125</v>
      </c>
      <c r="M480">
        <v>278744.875</v>
      </c>
      <c r="N480">
        <v>278354.21879999997</v>
      </c>
      <c r="O480">
        <v>277181.4375</v>
      </c>
      <c r="P480">
        <v>277722.71879999997</v>
      </c>
      <c r="Q480">
        <v>4149577.75</v>
      </c>
    </row>
    <row r="481" spans="1:17" customFormat="1" ht="13.2" x14ac:dyDescent="0.25">
      <c r="A481" t="s">
        <v>163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3696667.25</v>
      </c>
      <c r="M481">
        <v>3398058.25</v>
      </c>
      <c r="N481">
        <v>2935691.25</v>
      </c>
      <c r="O481">
        <v>2707632</v>
      </c>
      <c r="P481">
        <v>2389715.5</v>
      </c>
      <c r="Q481">
        <v>15127763</v>
      </c>
    </row>
    <row r="482" spans="1:17" customFormat="1" ht="13.2" x14ac:dyDescent="0.25">
      <c r="A482" t="s">
        <v>38</v>
      </c>
      <c r="B482">
        <v>24006388</v>
      </c>
      <c r="C482">
        <v>18254920</v>
      </c>
      <c r="D482">
        <v>18487226</v>
      </c>
      <c r="E482">
        <v>16140501</v>
      </c>
      <c r="F482">
        <v>15161232</v>
      </c>
      <c r="G482">
        <v>13522677</v>
      </c>
      <c r="H482">
        <v>13293489</v>
      </c>
      <c r="I482">
        <v>13143855</v>
      </c>
      <c r="J482">
        <v>14457636</v>
      </c>
      <c r="K482">
        <v>14000075</v>
      </c>
      <c r="L482">
        <v>15574274</v>
      </c>
      <c r="M482">
        <v>14632594</v>
      </c>
      <c r="N482">
        <v>12702117</v>
      </c>
      <c r="O482">
        <v>12082304</v>
      </c>
      <c r="P482">
        <v>11618606</v>
      </c>
      <c r="Q482">
        <v>227077904</v>
      </c>
    </row>
    <row r="483" spans="1:17" s="7" customFormat="1" x14ac:dyDescent="0.3">
      <c r="A483" s="7" t="s">
        <v>0</v>
      </c>
    </row>
    <row r="484" spans="1:17" x14ac:dyDescent="0.3">
      <c r="A484" t="s">
        <v>164</v>
      </c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x14ac:dyDescent="0.3">
      <c r="A485" t="s">
        <v>0</v>
      </c>
      <c r="B485" t="s">
        <v>2</v>
      </c>
      <c r="C485" t="s">
        <v>3</v>
      </c>
      <c r="D485" t="s">
        <v>53</v>
      </c>
      <c r="E485" t="s">
        <v>54</v>
      </c>
      <c r="F485" t="s">
        <v>55</v>
      </c>
      <c r="G485" t="s">
        <v>59</v>
      </c>
      <c r="H485" t="s">
        <v>60</v>
      </c>
      <c r="I485" t="s">
        <v>61</v>
      </c>
      <c r="J485" t="s">
        <v>64</v>
      </c>
      <c r="K485" t="s">
        <v>65</v>
      </c>
      <c r="L485" t="s">
        <v>66</v>
      </c>
      <c r="M485" t="s">
        <v>67</v>
      </c>
      <c r="N485" t="s">
        <v>68</v>
      </c>
      <c r="O485" t="s">
        <v>69</v>
      </c>
      <c r="P485" t="s">
        <v>70</v>
      </c>
      <c r="Q485" t="s">
        <v>71</v>
      </c>
    </row>
    <row r="486" spans="1:17" x14ac:dyDescent="0.3">
      <c r="A486" t="s">
        <v>165</v>
      </c>
      <c r="B486">
        <v>-14312007</v>
      </c>
      <c r="C486">
        <v>-15084044</v>
      </c>
      <c r="D486">
        <v>-15196952</v>
      </c>
      <c r="E486">
        <v>-15288498</v>
      </c>
      <c r="F486">
        <v>-15389624</v>
      </c>
      <c r="G486">
        <v>-15491976</v>
      </c>
      <c r="H486">
        <v>-15632456</v>
      </c>
      <c r="I486">
        <v>-15732438</v>
      </c>
      <c r="J486">
        <v>-15825383</v>
      </c>
      <c r="K486">
        <v>-15935134</v>
      </c>
      <c r="L486">
        <v>-16100964</v>
      </c>
      <c r="M486">
        <v>-16210178</v>
      </c>
      <c r="N486">
        <v>-16359420</v>
      </c>
      <c r="O486">
        <v>-16512890</v>
      </c>
      <c r="P486">
        <v>-16693760</v>
      </c>
      <c r="Q486">
        <v>-235765696</v>
      </c>
    </row>
    <row r="487" spans="1:17" x14ac:dyDescent="0.3">
      <c r="A487" t="s">
        <v>166</v>
      </c>
      <c r="B487">
        <v>9917590</v>
      </c>
      <c r="C487">
        <v>9706333</v>
      </c>
      <c r="D487">
        <v>10089793</v>
      </c>
      <c r="E487">
        <v>9516636</v>
      </c>
      <c r="F487">
        <v>10035964</v>
      </c>
      <c r="G487">
        <v>9940112</v>
      </c>
      <c r="H487">
        <v>10089025</v>
      </c>
      <c r="I487">
        <v>10135134</v>
      </c>
      <c r="J487">
        <v>10227074</v>
      </c>
      <c r="K487">
        <v>10195349</v>
      </c>
      <c r="L487">
        <v>10399560</v>
      </c>
      <c r="M487">
        <v>10188564</v>
      </c>
      <c r="N487">
        <v>9792550</v>
      </c>
      <c r="O487">
        <v>9858020</v>
      </c>
      <c r="P487">
        <v>9925772</v>
      </c>
      <c r="Q487">
        <v>150017472</v>
      </c>
    </row>
    <row r="488" spans="1:17" x14ac:dyDescent="0.3">
      <c r="A488" t="s">
        <v>167</v>
      </c>
      <c r="B488">
        <v>1887923.375</v>
      </c>
      <c r="C488">
        <v>996160.8125</v>
      </c>
      <c r="D488">
        <v>817247.3125</v>
      </c>
      <c r="E488">
        <v>592112.5625</v>
      </c>
      <c r="F488">
        <v>477261.21879999997</v>
      </c>
      <c r="G488">
        <v>425773.6875</v>
      </c>
      <c r="H488">
        <v>406490.875</v>
      </c>
      <c r="I488">
        <v>377799.90629999997</v>
      </c>
      <c r="J488">
        <v>391076.125</v>
      </c>
      <c r="K488">
        <v>385616.96879999997</v>
      </c>
      <c r="L488">
        <v>328378.03129999997</v>
      </c>
      <c r="M488">
        <v>309290.5</v>
      </c>
      <c r="N488">
        <v>287458.875</v>
      </c>
      <c r="O488">
        <v>288935.15629999997</v>
      </c>
      <c r="P488">
        <v>286724.375</v>
      </c>
      <c r="Q488">
        <v>8258250</v>
      </c>
    </row>
    <row r="489" spans="1:17" x14ac:dyDescent="0.3">
      <c r="A489" t="s">
        <v>168</v>
      </c>
      <c r="B489">
        <v>401169.6875</v>
      </c>
      <c r="C489">
        <v>122166.49219999999</v>
      </c>
      <c r="D489">
        <v>152690.29689999999</v>
      </c>
      <c r="E489">
        <v>111250.77340000001</v>
      </c>
      <c r="F489">
        <v>91539.359400000001</v>
      </c>
      <c r="G489">
        <v>78975.507800000007</v>
      </c>
      <c r="H489">
        <v>63212.570299999999</v>
      </c>
      <c r="I489">
        <v>73504.414099999995</v>
      </c>
      <c r="J489">
        <v>92901.765599999999</v>
      </c>
      <c r="K489">
        <v>86975.875</v>
      </c>
      <c r="L489">
        <v>266044.125</v>
      </c>
      <c r="M489">
        <v>210043.76560000001</v>
      </c>
      <c r="N489">
        <v>172934.5938</v>
      </c>
      <c r="O489">
        <v>145484.2188</v>
      </c>
      <c r="P489">
        <v>124690.4531</v>
      </c>
      <c r="Q489">
        <v>2193584</v>
      </c>
    </row>
    <row r="490" spans="1:17" x14ac:dyDescent="0.3">
      <c r="A490" t="s">
        <v>169</v>
      </c>
      <c r="B490">
        <v>520782.3125</v>
      </c>
      <c r="C490">
        <v>295157.6875</v>
      </c>
      <c r="D490">
        <v>293286.1875</v>
      </c>
      <c r="E490">
        <v>256662.39060000001</v>
      </c>
      <c r="F490">
        <v>216150.5</v>
      </c>
      <c r="G490">
        <v>191701.98439999999</v>
      </c>
      <c r="H490">
        <v>181890.6875</v>
      </c>
      <c r="I490">
        <v>187948.9688</v>
      </c>
      <c r="J490">
        <v>205712.07810000001</v>
      </c>
      <c r="K490">
        <v>198111.64060000001</v>
      </c>
      <c r="L490">
        <v>149258.39060000001</v>
      </c>
      <c r="M490">
        <v>125189.2969</v>
      </c>
      <c r="N490">
        <v>93220.445300000007</v>
      </c>
      <c r="O490">
        <v>84600.726599999995</v>
      </c>
      <c r="P490">
        <v>70151.242199999993</v>
      </c>
      <c r="Q490">
        <v>3069825.25</v>
      </c>
    </row>
    <row r="491" spans="1:17" x14ac:dyDescent="0.3">
      <c r="A491" t="s">
        <v>170</v>
      </c>
      <c r="B491">
        <v>-161905.17189999999</v>
      </c>
      <c r="C491">
        <v>-155387.5</v>
      </c>
      <c r="D491">
        <v>-109558.2344</v>
      </c>
      <c r="E491">
        <v>-1019.1035000000001</v>
      </c>
      <c r="F491">
        <v>5279.4883</v>
      </c>
      <c r="G491">
        <v>2577.7891</v>
      </c>
      <c r="H491">
        <v>-1881.9258</v>
      </c>
      <c r="I491">
        <v>175.40430000000001</v>
      </c>
      <c r="J491">
        <v>-1190.7421999999999</v>
      </c>
      <c r="K491">
        <v>4175.6972999999998</v>
      </c>
      <c r="L491">
        <v>19724.859400000001</v>
      </c>
      <c r="M491">
        <v>41396.695299999999</v>
      </c>
      <c r="N491">
        <v>60696.207000000002</v>
      </c>
      <c r="O491">
        <v>55142.691400000003</v>
      </c>
      <c r="P491">
        <v>64271.367200000001</v>
      </c>
      <c r="Q491">
        <v>-177502.5</v>
      </c>
    </row>
    <row r="492" spans="1:17" x14ac:dyDescent="0.3">
      <c r="A492" t="s">
        <v>171</v>
      </c>
      <c r="B492">
        <v>26085.294900000001</v>
      </c>
      <c r="C492">
        <v>5469.0396000000001</v>
      </c>
      <c r="D492">
        <v>5346.8374000000003</v>
      </c>
      <c r="E492">
        <v>13908.309600000001</v>
      </c>
      <c r="F492">
        <v>11437.815399999999</v>
      </c>
      <c r="G492">
        <v>10837.5947</v>
      </c>
      <c r="H492">
        <v>9748.0293000000001</v>
      </c>
      <c r="I492">
        <v>7152.4663</v>
      </c>
      <c r="J492">
        <v>8888.7734</v>
      </c>
      <c r="K492">
        <v>9808.9395000000004</v>
      </c>
      <c r="L492">
        <v>5527.5663999999997</v>
      </c>
      <c r="M492">
        <v>4104.3231999999998</v>
      </c>
      <c r="N492">
        <v>3198.6896999999999</v>
      </c>
      <c r="O492">
        <v>3019.3923</v>
      </c>
      <c r="P492">
        <v>1464.2496000000001</v>
      </c>
      <c r="Q492">
        <v>125997.33590000001</v>
      </c>
    </row>
    <row r="493" spans="1:17" x14ac:dyDescent="0.3">
      <c r="A493" t="s">
        <v>172</v>
      </c>
      <c r="B493">
        <v>263752.78129999997</v>
      </c>
      <c r="C493">
        <v>253185.25</v>
      </c>
      <c r="D493">
        <v>266479.59379999997</v>
      </c>
      <c r="E493">
        <v>208943.20310000001</v>
      </c>
      <c r="F493">
        <v>190057.73439999999</v>
      </c>
      <c r="G493">
        <v>153495.0313</v>
      </c>
      <c r="H493">
        <v>147663.7813</v>
      </c>
      <c r="I493">
        <v>138979.2813</v>
      </c>
      <c r="J493">
        <v>159243.98439999999</v>
      </c>
      <c r="K493">
        <v>144070.29689999999</v>
      </c>
      <c r="L493">
        <v>279946.5</v>
      </c>
      <c r="M493">
        <v>280294.5625</v>
      </c>
      <c r="N493">
        <v>234021.92189999999</v>
      </c>
      <c r="O493">
        <v>227750.10939999999</v>
      </c>
      <c r="P493">
        <v>203678.0625</v>
      </c>
      <c r="Q493">
        <v>3151561.5</v>
      </c>
    </row>
    <row r="494" spans="1:17" x14ac:dyDescent="0.3">
      <c r="A494" t="s">
        <v>173</v>
      </c>
      <c r="B494">
        <v>188115.8125</v>
      </c>
      <c r="C494">
        <v>227478.1875</v>
      </c>
      <c r="D494">
        <v>213286.375</v>
      </c>
      <c r="E494">
        <v>182087.9688</v>
      </c>
      <c r="F494">
        <v>184927.625</v>
      </c>
      <c r="G494">
        <v>144989.4688</v>
      </c>
      <c r="H494">
        <v>156933.125</v>
      </c>
      <c r="I494">
        <v>138958.0625</v>
      </c>
      <c r="J494">
        <v>192176.5313</v>
      </c>
      <c r="K494">
        <v>183542.875</v>
      </c>
      <c r="L494">
        <v>148197.0938</v>
      </c>
      <c r="M494">
        <v>136782.375</v>
      </c>
      <c r="N494">
        <v>123747.21090000001</v>
      </c>
      <c r="O494">
        <v>132680.51560000001</v>
      </c>
      <c r="P494">
        <v>116288.2969</v>
      </c>
      <c r="Q494">
        <v>2470192.25</v>
      </c>
    </row>
    <row r="495" spans="1:17" x14ac:dyDescent="0.3">
      <c r="A495" t="s">
        <v>174</v>
      </c>
      <c r="B495">
        <v>232239.48439999999</v>
      </c>
      <c r="C495">
        <v>198095.45310000001</v>
      </c>
      <c r="D495">
        <v>195591.3125</v>
      </c>
      <c r="E495">
        <v>177345.54689999999</v>
      </c>
      <c r="F495">
        <v>137526.875</v>
      </c>
      <c r="G495">
        <v>118813.4844</v>
      </c>
      <c r="H495">
        <v>108011.27340000001</v>
      </c>
      <c r="I495">
        <v>110372.0938</v>
      </c>
      <c r="J495">
        <v>138638.79689999999</v>
      </c>
      <c r="K495">
        <v>131081.7188</v>
      </c>
      <c r="L495">
        <v>84198.179699999993</v>
      </c>
      <c r="M495">
        <v>87157.648400000005</v>
      </c>
      <c r="N495">
        <v>48542.1875</v>
      </c>
      <c r="O495">
        <v>38388.9375</v>
      </c>
      <c r="P495">
        <v>47927.480499999998</v>
      </c>
      <c r="Q495">
        <v>1853930.5</v>
      </c>
    </row>
    <row r="496" spans="1:17" x14ac:dyDescent="0.3">
      <c r="A496" t="s">
        <v>175</v>
      </c>
      <c r="B496">
        <v>44450.636700000003</v>
      </c>
      <c r="C496">
        <v>54086.082000000002</v>
      </c>
      <c r="D496">
        <v>48856.460899999998</v>
      </c>
      <c r="E496">
        <v>46144.921900000001</v>
      </c>
      <c r="F496">
        <v>54872.703099999999</v>
      </c>
      <c r="G496">
        <v>52724.617200000001</v>
      </c>
      <c r="H496">
        <v>63148.582000000002</v>
      </c>
      <c r="I496">
        <v>55636.953099999999</v>
      </c>
      <c r="J496">
        <v>39923.265599999999</v>
      </c>
      <c r="K496">
        <v>50636.902300000002</v>
      </c>
      <c r="L496">
        <v>22234.849600000001</v>
      </c>
      <c r="M496">
        <v>37018.347699999998</v>
      </c>
      <c r="N496">
        <v>34791.468800000002</v>
      </c>
      <c r="O496">
        <v>18703.544900000001</v>
      </c>
      <c r="P496">
        <v>29322.511699999999</v>
      </c>
      <c r="Q496">
        <v>652551.8125</v>
      </c>
    </row>
    <row r="497" spans="1:17" x14ac:dyDescent="0.3">
      <c r="A497" t="s">
        <v>176</v>
      </c>
      <c r="B497">
        <v>0</v>
      </c>
      <c r="C497">
        <v>-118265.77340000001</v>
      </c>
      <c r="D497">
        <v>-238336.23439999999</v>
      </c>
      <c r="E497">
        <v>-238307.60939999999</v>
      </c>
      <c r="F497">
        <v>-238307.60939999999</v>
      </c>
      <c r="G497">
        <v>-238307.60939999999</v>
      </c>
      <c r="H497">
        <v>-238336.23439999999</v>
      </c>
      <c r="I497">
        <v>-238307.60939999999</v>
      </c>
      <c r="J497">
        <v>-238307.60939999999</v>
      </c>
      <c r="K497">
        <v>-238307.60939999999</v>
      </c>
      <c r="L497">
        <v>-238336.23439999999</v>
      </c>
      <c r="M497">
        <v>-238307.60939999999</v>
      </c>
      <c r="N497">
        <v>-238307.60939999999</v>
      </c>
      <c r="O497">
        <v>-238307.60939999999</v>
      </c>
      <c r="P497">
        <v>-238336.23439999999</v>
      </c>
      <c r="Q497">
        <v>-3216380.75</v>
      </c>
    </row>
    <row r="498" spans="1:17" x14ac:dyDescent="0.3">
      <c r="A498" t="s">
        <v>177</v>
      </c>
      <c r="B498">
        <v>0</v>
      </c>
      <c r="C498">
        <v>0</v>
      </c>
      <c r="D498">
        <v>-107514</v>
      </c>
      <c r="E498">
        <v>-216643</v>
      </c>
      <c r="F498">
        <v>-216643</v>
      </c>
      <c r="G498">
        <v>-216643</v>
      </c>
      <c r="H498">
        <v>-216669</v>
      </c>
      <c r="I498">
        <v>-216643</v>
      </c>
      <c r="J498">
        <v>-216643</v>
      </c>
      <c r="K498">
        <v>-216643</v>
      </c>
      <c r="L498">
        <v>-216669</v>
      </c>
      <c r="M498">
        <v>-216643</v>
      </c>
      <c r="N498">
        <v>-216643</v>
      </c>
      <c r="O498">
        <v>-216643</v>
      </c>
      <c r="P498">
        <v>-216669</v>
      </c>
      <c r="Q498">
        <v>-2707308</v>
      </c>
    </row>
    <row r="499" spans="1:17" x14ac:dyDescent="0.3">
      <c r="A499" t="s">
        <v>178</v>
      </c>
      <c r="B499">
        <v>0</v>
      </c>
      <c r="C499">
        <v>0</v>
      </c>
      <c r="D499">
        <v>-107514</v>
      </c>
      <c r="E499">
        <v>-216643</v>
      </c>
      <c r="F499">
        <v>-216643</v>
      </c>
      <c r="G499">
        <v>-216643</v>
      </c>
      <c r="H499">
        <v>-216669</v>
      </c>
      <c r="I499">
        <v>-216643</v>
      </c>
      <c r="J499">
        <v>-216643</v>
      </c>
      <c r="K499">
        <v>-216643</v>
      </c>
      <c r="L499">
        <v>-216669</v>
      </c>
      <c r="M499">
        <v>-216643</v>
      </c>
      <c r="N499">
        <v>-216643</v>
      </c>
      <c r="O499">
        <v>-216643</v>
      </c>
      <c r="P499">
        <v>-216669</v>
      </c>
      <c r="Q499">
        <v>-2707308</v>
      </c>
    </row>
    <row r="500" spans="1:17" x14ac:dyDescent="0.3">
      <c r="A500" t="s">
        <v>179</v>
      </c>
      <c r="B500">
        <v>0</v>
      </c>
      <c r="C500">
        <v>0</v>
      </c>
      <c r="D500">
        <v>0</v>
      </c>
      <c r="E500">
        <v>0</v>
      </c>
      <c r="F500">
        <v>-107514</v>
      </c>
      <c r="G500">
        <v>-216643</v>
      </c>
      <c r="H500">
        <v>-216669</v>
      </c>
      <c r="I500">
        <v>-216643</v>
      </c>
      <c r="J500">
        <v>-216643</v>
      </c>
      <c r="K500">
        <v>-216643</v>
      </c>
      <c r="L500">
        <v>-216669</v>
      </c>
      <c r="M500">
        <v>-216643</v>
      </c>
      <c r="N500">
        <v>-216643</v>
      </c>
      <c r="O500">
        <v>-216643</v>
      </c>
      <c r="P500">
        <v>-216669</v>
      </c>
      <c r="Q500">
        <v>-2274022</v>
      </c>
    </row>
    <row r="501" spans="1:17" x14ac:dyDescent="0.3">
      <c r="A501" t="s">
        <v>180</v>
      </c>
      <c r="B501">
        <v>0</v>
      </c>
      <c r="C501">
        <v>0</v>
      </c>
      <c r="D501">
        <v>0</v>
      </c>
      <c r="E501">
        <v>0</v>
      </c>
      <c r="F501">
        <v>-107514</v>
      </c>
      <c r="G501">
        <v>-216643</v>
      </c>
      <c r="H501">
        <v>-216669</v>
      </c>
      <c r="I501">
        <v>-216643</v>
      </c>
      <c r="J501">
        <v>-216643</v>
      </c>
      <c r="K501">
        <v>-216643</v>
      </c>
      <c r="L501">
        <v>-216669</v>
      </c>
      <c r="M501">
        <v>-216643</v>
      </c>
      <c r="N501">
        <v>-216643</v>
      </c>
      <c r="O501">
        <v>-216643</v>
      </c>
      <c r="P501">
        <v>-216669</v>
      </c>
      <c r="Q501">
        <v>-2274022</v>
      </c>
    </row>
    <row r="502" spans="1:17" x14ac:dyDescent="0.3">
      <c r="A502" t="s">
        <v>181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-107514</v>
      </c>
      <c r="H502">
        <v>-216669</v>
      </c>
      <c r="I502">
        <v>-216643</v>
      </c>
      <c r="J502">
        <v>-216643</v>
      </c>
      <c r="K502">
        <v>-216643</v>
      </c>
      <c r="L502">
        <v>-216669</v>
      </c>
      <c r="M502">
        <v>-216643</v>
      </c>
      <c r="N502">
        <v>-216643</v>
      </c>
      <c r="O502">
        <v>-216643</v>
      </c>
      <c r="P502">
        <v>-216669</v>
      </c>
      <c r="Q502">
        <v>-2057379</v>
      </c>
    </row>
    <row r="503" spans="1:17" x14ac:dyDescent="0.3">
      <c r="A503" t="s">
        <v>182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-107514</v>
      </c>
      <c r="H503">
        <v>-216669</v>
      </c>
      <c r="I503">
        <v>-216643</v>
      </c>
      <c r="J503">
        <v>-216643</v>
      </c>
      <c r="K503">
        <v>-216643</v>
      </c>
      <c r="L503">
        <v>-216669</v>
      </c>
      <c r="M503">
        <v>-216643</v>
      </c>
      <c r="N503">
        <v>-216643</v>
      </c>
      <c r="O503">
        <v>-216643</v>
      </c>
      <c r="P503">
        <v>-216669</v>
      </c>
      <c r="Q503">
        <v>-2057379</v>
      </c>
    </row>
    <row r="504" spans="1:17" x14ac:dyDescent="0.3">
      <c r="A504" t="s">
        <v>183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-107514</v>
      </c>
      <c r="L504">
        <v>-216669</v>
      </c>
      <c r="M504">
        <v>-216643</v>
      </c>
      <c r="N504">
        <v>-216643</v>
      </c>
      <c r="O504">
        <v>-216643</v>
      </c>
      <c r="P504">
        <v>-216669</v>
      </c>
      <c r="Q504">
        <v>-1190781</v>
      </c>
    </row>
    <row r="505" spans="1:17" x14ac:dyDescent="0.3">
      <c r="A505" t="s">
        <v>184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-107514</v>
      </c>
      <c r="L505">
        <v>-216669</v>
      </c>
      <c r="M505">
        <v>-216643</v>
      </c>
      <c r="N505">
        <v>-216643</v>
      </c>
      <c r="O505">
        <v>-216643</v>
      </c>
      <c r="P505">
        <v>-216669</v>
      </c>
      <c r="Q505">
        <v>-1190781</v>
      </c>
    </row>
    <row r="506" spans="1:17" x14ac:dyDescent="0.3">
      <c r="A506" t="s">
        <v>185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-107514</v>
      </c>
      <c r="M506">
        <v>-216643</v>
      </c>
      <c r="N506">
        <v>-216643</v>
      </c>
      <c r="O506">
        <v>-216643</v>
      </c>
      <c r="P506">
        <v>-216669</v>
      </c>
      <c r="Q506">
        <v>-974112</v>
      </c>
    </row>
    <row r="507" spans="1:17" x14ac:dyDescent="0.3">
      <c r="A507" t="s">
        <v>186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-107514</v>
      </c>
      <c r="M507">
        <v>-216643</v>
      </c>
      <c r="N507">
        <v>-216643</v>
      </c>
      <c r="O507">
        <v>-216643</v>
      </c>
      <c r="P507">
        <v>-216669</v>
      </c>
      <c r="Q507">
        <v>-974112</v>
      </c>
    </row>
    <row r="508" spans="1:17" x14ac:dyDescent="0.3">
      <c r="A508" t="s">
        <v>187</v>
      </c>
      <c r="B508">
        <v>-6200</v>
      </c>
      <c r="C508">
        <v>-6100</v>
      </c>
      <c r="D508">
        <v>-6400</v>
      </c>
      <c r="E508">
        <v>-6400</v>
      </c>
      <c r="F508">
        <v>-6300</v>
      </c>
      <c r="G508">
        <v>-6300</v>
      </c>
      <c r="H508">
        <v>-6200</v>
      </c>
      <c r="I508">
        <v>-6200</v>
      </c>
      <c r="J508">
        <v>-6300</v>
      </c>
      <c r="K508">
        <v>-6400</v>
      </c>
      <c r="L508">
        <v>-6400</v>
      </c>
      <c r="M508">
        <v>-6200</v>
      </c>
      <c r="N508">
        <v>-6100</v>
      </c>
      <c r="O508">
        <v>-6200</v>
      </c>
      <c r="P508">
        <v>-6500</v>
      </c>
      <c r="Q508">
        <v>-94200</v>
      </c>
    </row>
    <row r="509" spans="1:17" x14ac:dyDescent="0.3">
      <c r="A509" t="s">
        <v>38</v>
      </c>
      <c r="B509">
        <v>-998002.625</v>
      </c>
      <c r="C509">
        <v>-3505665</v>
      </c>
      <c r="D509">
        <v>-3683697</v>
      </c>
      <c r="E509">
        <v>-4862418.5</v>
      </c>
      <c r="F509">
        <v>-4877528.5</v>
      </c>
      <c r="G509">
        <v>-5698182.5</v>
      </c>
      <c r="H509">
        <v>-5952764</v>
      </c>
      <c r="I509">
        <v>-6051141.5</v>
      </c>
      <c r="J509">
        <v>-5915403</v>
      </c>
      <c r="K509">
        <v>-6305357.5</v>
      </c>
      <c r="L509">
        <v>-6591010.5</v>
      </c>
      <c r="M509">
        <v>-7201273.5</v>
      </c>
      <c r="N509">
        <v>-7919096.5</v>
      </c>
      <c r="O509">
        <v>-8071103</v>
      </c>
      <c r="P509">
        <v>-8234996</v>
      </c>
      <c r="Q509">
        <v>-85867624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sqref="A1:P1"/>
    </sheetView>
  </sheetViews>
  <sheetFormatPr defaultRowHeight="13.2" x14ac:dyDescent="0.25"/>
  <cols>
    <col min="1" max="1" width="13.33203125" bestFit="1" customWidth="1"/>
  </cols>
  <sheetData>
    <row r="1" spans="1:16" ht="15.6" x14ac:dyDescent="0.3">
      <c r="A1" s="25" t="s">
        <v>112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6" x14ac:dyDescent="0.3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5" t="s">
        <v>105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 t="s">
        <v>106</v>
      </c>
      <c r="B4" s="3">
        <v>2022</v>
      </c>
      <c r="C4" s="3">
        <v>2023</v>
      </c>
      <c r="D4" s="3">
        <v>2024</v>
      </c>
      <c r="E4" s="3">
        <v>2025</v>
      </c>
      <c r="F4" s="3">
        <v>2026</v>
      </c>
      <c r="G4" s="3">
        <v>2027</v>
      </c>
      <c r="H4" s="3">
        <v>2028</v>
      </c>
      <c r="I4" s="3">
        <v>2029</v>
      </c>
      <c r="J4" s="3">
        <v>2030</v>
      </c>
      <c r="K4" s="3">
        <v>2031</v>
      </c>
      <c r="L4" s="3">
        <v>2032</v>
      </c>
      <c r="M4" s="3">
        <v>2033</v>
      </c>
      <c r="N4" s="3">
        <v>2034</v>
      </c>
      <c r="O4" s="3">
        <v>2035</v>
      </c>
      <c r="P4" s="3">
        <v>2036</v>
      </c>
    </row>
    <row r="5" spans="1:16" x14ac:dyDescent="0.25">
      <c r="A5" s="5" t="s">
        <v>107</v>
      </c>
      <c r="B5" s="12">
        <v>179.91</v>
      </c>
      <c r="C5" s="12">
        <v>153.34800000000001</v>
      </c>
      <c r="D5" s="12">
        <v>149.80799999999999</v>
      </c>
      <c r="E5" s="12">
        <v>146.136</v>
      </c>
      <c r="F5" s="12">
        <v>141.97200000000001</v>
      </c>
      <c r="G5" s="12">
        <v>143.05199999999999</v>
      </c>
      <c r="H5" s="12">
        <v>142.608</v>
      </c>
      <c r="I5" s="12">
        <v>145.488</v>
      </c>
      <c r="J5" s="12">
        <v>141.774</v>
      </c>
      <c r="K5" s="12">
        <v>145.15199999999999</v>
      </c>
      <c r="L5" s="12">
        <v>147.16200000000001</v>
      </c>
      <c r="M5" s="12">
        <v>144.834</v>
      </c>
      <c r="N5" s="12">
        <v>144.834</v>
      </c>
      <c r="O5" s="12">
        <v>156.27600000000001</v>
      </c>
      <c r="P5" s="12">
        <v>174.21</v>
      </c>
    </row>
    <row r="6" spans="1:16" x14ac:dyDescent="0.25">
      <c r="A6" s="5" t="s">
        <v>108</v>
      </c>
      <c r="B6" s="13">
        <f>'IRP22'!B32/1000</f>
        <v>14318.207</v>
      </c>
      <c r="C6" s="13">
        <f>'IRP22'!C32/1000</f>
        <v>15208.406999999999</v>
      </c>
      <c r="D6" s="13">
        <f>'IRP22'!D32/1000</f>
        <v>15656.716</v>
      </c>
      <c r="E6" s="13">
        <f>'IRP22'!E32/1000</f>
        <v>15966.492</v>
      </c>
      <c r="F6" s="13">
        <f>'IRP22'!F32/1000</f>
        <v>16282.545</v>
      </c>
      <c r="G6" s="13">
        <f>'IRP22'!G32/1000</f>
        <v>16818.178</v>
      </c>
      <c r="H6" s="13">
        <f>'IRP22'!H32/1000</f>
        <v>17177.008000000002</v>
      </c>
      <c r="I6" s="13">
        <f>'IRP22'!I32/1000</f>
        <v>17276.8</v>
      </c>
      <c r="J6" s="13">
        <f>'IRP22'!J32/1000</f>
        <v>17369.849999999999</v>
      </c>
      <c r="K6" s="13">
        <f>'IRP22'!K32/1000</f>
        <v>17694.727999999999</v>
      </c>
      <c r="L6" s="13">
        <f>'IRP22'!L32/1000</f>
        <v>18294.083999999999</v>
      </c>
      <c r="M6" s="13">
        <f>'IRP22'!M32/1000</f>
        <v>18621.112000000001</v>
      </c>
      <c r="N6" s="13">
        <f>'IRP22'!N32/1000</f>
        <v>18770.258000000002</v>
      </c>
      <c r="O6" s="13">
        <f>'IRP22'!O32/1000</f>
        <v>18923.830000000002</v>
      </c>
      <c r="P6" s="13">
        <f>'IRP22'!P32/1000</f>
        <v>19105.288</v>
      </c>
    </row>
    <row r="7" spans="1:16" x14ac:dyDescent="0.25">
      <c r="A7" s="5" t="s">
        <v>109</v>
      </c>
      <c r="B7" s="12">
        <f>'IRP22'!B29/1000</f>
        <v>256.91504689999999</v>
      </c>
      <c r="C7" s="12">
        <f>'IRP22'!C29/1000</f>
        <v>256.91493750000001</v>
      </c>
      <c r="D7" s="12">
        <f>'IRP22'!D29/1000</f>
        <v>258.4476406</v>
      </c>
      <c r="E7" s="12">
        <f>'IRP22'!E29/1000</f>
        <v>260.1750313</v>
      </c>
      <c r="F7" s="12">
        <f>'IRP22'!F29/1000</f>
        <v>256.96784380000003</v>
      </c>
      <c r="G7" s="12">
        <f>'IRP22'!G29/1000</f>
        <v>257.47087499999998</v>
      </c>
      <c r="H7" s="12">
        <f>'IRP22'!H29/1000</f>
        <v>257.1856406</v>
      </c>
      <c r="I7" s="12">
        <f>'IRP22'!I29/1000</f>
        <v>256.48832809999999</v>
      </c>
      <c r="J7" s="12">
        <f>'IRP22'!J29/1000</f>
        <v>258.8594531</v>
      </c>
      <c r="K7" s="12">
        <f>'IRP22'!K29/1000</f>
        <v>260.21031249999999</v>
      </c>
      <c r="L7" s="12">
        <f>'IRP22'!L29/1000</f>
        <v>257.81243749999999</v>
      </c>
      <c r="M7" s="12">
        <f>'IRP22'!M29/1000</f>
        <v>256.91484380000003</v>
      </c>
      <c r="N7" s="12">
        <f>'IRP22'!N29/1000</f>
        <v>256.91492189999997</v>
      </c>
      <c r="O7" s="12">
        <f>'IRP22'!O29/1000</f>
        <v>256.4706094</v>
      </c>
      <c r="P7" s="12">
        <f>'IRP22'!P29/1000</f>
        <v>261.81220310000003</v>
      </c>
    </row>
    <row r="8" spans="1:16" x14ac:dyDescent="0.25">
      <c r="A8" s="5" t="s">
        <v>110</v>
      </c>
      <c r="B8" s="4">
        <f>SUM(B4:B7)</f>
        <v>16777.0320469</v>
      </c>
      <c r="C8" s="4">
        <f t="shared" ref="C8:P8" si="0">SUM(C4:C7)</f>
        <v>17641.669937499999</v>
      </c>
      <c r="D8" s="4">
        <f t="shared" si="0"/>
        <v>18088.971640600001</v>
      </c>
      <c r="E8" s="4">
        <f t="shared" si="0"/>
        <v>18397.803031300002</v>
      </c>
      <c r="F8" s="4">
        <f t="shared" si="0"/>
        <v>18707.484843800001</v>
      </c>
      <c r="G8" s="4">
        <f t="shared" si="0"/>
        <v>19245.700874999999</v>
      </c>
      <c r="H8" s="4">
        <f t="shared" si="0"/>
        <v>19604.801640600002</v>
      </c>
      <c r="I8" s="4">
        <f t="shared" si="0"/>
        <v>19707.776328100001</v>
      </c>
      <c r="J8" s="4">
        <f t="shared" si="0"/>
        <v>19800.483453100001</v>
      </c>
      <c r="K8" s="4">
        <f t="shared" si="0"/>
        <v>20131.090312499997</v>
      </c>
      <c r="L8" s="4">
        <f t="shared" si="0"/>
        <v>20731.0584375</v>
      </c>
      <c r="M8" s="4">
        <f t="shared" si="0"/>
        <v>21055.860843800001</v>
      </c>
      <c r="N8" s="4">
        <f t="shared" si="0"/>
        <v>21206.0069219</v>
      </c>
      <c r="O8" s="4">
        <f t="shared" si="0"/>
        <v>21371.576609399999</v>
      </c>
      <c r="P8" s="4">
        <f t="shared" si="0"/>
        <v>21577.310203099998</v>
      </c>
    </row>
    <row r="9" spans="1:16" x14ac:dyDescent="0.25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25">
      <c r="A10" s="5" t="s">
        <v>111</v>
      </c>
      <c r="B10" s="13">
        <f>'IRP22'!B36/1000</f>
        <v>13320.204</v>
      </c>
      <c r="C10" s="13">
        <f>'IRP22'!C36/1000</f>
        <v>11702.745999999999</v>
      </c>
      <c r="D10" s="13">
        <f>'IRP22'!D36/1000</f>
        <v>11973.018</v>
      </c>
      <c r="E10" s="13">
        <f>'IRP22'!E36/1000</f>
        <v>11104.075000000001</v>
      </c>
      <c r="F10" s="13">
        <f>'IRP22'!F36/1000</f>
        <v>11405.018</v>
      </c>
      <c r="G10" s="13">
        <f>'IRP22'!G36/1000</f>
        <v>11120</v>
      </c>
      <c r="H10" s="13">
        <f>'IRP22'!H36/1000</f>
        <v>11224.243</v>
      </c>
      <c r="I10" s="13">
        <f>'IRP22'!I36/1000</f>
        <v>11225.664000000001</v>
      </c>
      <c r="J10" s="13">
        <f>'IRP22'!J36/1000</f>
        <v>11454.446</v>
      </c>
      <c r="K10" s="13">
        <f>'IRP22'!K36/1000</f>
        <v>11389.371999999999</v>
      </c>
      <c r="L10" s="13">
        <f>'IRP22'!L36/1000</f>
        <v>11703.071</v>
      </c>
      <c r="M10" s="13">
        <f>'IRP22'!M36/1000</f>
        <v>11419.842000000001</v>
      </c>
      <c r="N10" s="13">
        <f>'IRP22'!N36/1000</f>
        <v>10851.163</v>
      </c>
      <c r="O10" s="13">
        <f>'IRP22'!O36/1000</f>
        <v>10852.724</v>
      </c>
      <c r="P10" s="13">
        <f>'IRP22'!P36/1000</f>
        <v>10870.294</v>
      </c>
    </row>
    <row r="11" spans="1:16" x14ac:dyDescent="0.25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x14ac:dyDescent="0.25">
      <c r="B12" s="22"/>
    </row>
    <row r="15" spans="1:16" x14ac:dyDescent="0.25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x14ac:dyDescent="0.25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x14ac:dyDescent="0.2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</sheetData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sqref="A1:P1"/>
    </sheetView>
  </sheetViews>
  <sheetFormatPr defaultRowHeight="13.2" x14ac:dyDescent="0.25"/>
  <cols>
    <col min="1" max="1" width="18.33203125" customWidth="1"/>
  </cols>
  <sheetData>
    <row r="1" spans="1:17" ht="15.6" x14ac:dyDescent="0.3">
      <c r="A1" s="25" t="s">
        <v>117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0"/>
    </row>
    <row r="2" spans="1:17" ht="15.6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"/>
    </row>
    <row r="3" spans="1:17" ht="13.8" x14ac:dyDescent="0.3">
      <c r="A3" s="5" t="s">
        <v>113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ht="13.8" x14ac:dyDescent="0.3">
      <c r="A4" s="5" t="s">
        <v>106</v>
      </c>
      <c r="B4" s="3">
        <v>2022</v>
      </c>
      <c r="C4" s="3">
        <v>2023</v>
      </c>
      <c r="D4" s="3">
        <v>2024</v>
      </c>
      <c r="E4" s="3">
        <v>2025</v>
      </c>
      <c r="F4" s="3">
        <v>2026</v>
      </c>
      <c r="G4" s="3">
        <v>2027</v>
      </c>
      <c r="H4" s="3">
        <v>2028</v>
      </c>
      <c r="I4" s="3">
        <v>2029</v>
      </c>
      <c r="J4" s="3">
        <v>2030</v>
      </c>
      <c r="K4" s="3">
        <v>2031</v>
      </c>
      <c r="L4" s="3">
        <v>2032</v>
      </c>
      <c r="M4" s="3">
        <v>2033</v>
      </c>
      <c r="N4" s="3">
        <v>2034</v>
      </c>
      <c r="O4" s="3">
        <v>2035</v>
      </c>
      <c r="P4" s="3">
        <v>2036</v>
      </c>
      <c r="Q4" s="15"/>
    </row>
    <row r="5" spans="1:17" ht="13.8" x14ac:dyDescent="0.3">
      <c r="A5" s="5" t="s">
        <v>114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10"/>
    </row>
    <row r="6" spans="1:17" ht="13.8" x14ac:dyDescent="0.3">
      <c r="A6" s="5" t="s">
        <v>115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6">
        <v>0</v>
      </c>
      <c r="N6" s="16">
        <v>0</v>
      </c>
      <c r="O6" s="16">
        <v>0</v>
      </c>
      <c r="P6" s="16">
        <v>0</v>
      </c>
      <c r="Q6" s="10"/>
    </row>
    <row r="7" spans="1:17" ht="13.8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0"/>
    </row>
    <row r="8" spans="1:17" ht="13.8" x14ac:dyDescent="0.3">
      <c r="A8" s="5" t="s">
        <v>116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0"/>
    </row>
  </sheetData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sqref="A1:P1"/>
    </sheetView>
  </sheetViews>
  <sheetFormatPr defaultRowHeight="13.2" x14ac:dyDescent="0.25"/>
  <cols>
    <col min="1" max="1" width="16.109375" customWidth="1"/>
  </cols>
  <sheetData>
    <row r="1" spans="1:16" ht="15.6" x14ac:dyDescent="0.3">
      <c r="A1" s="25" t="s">
        <v>136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6" x14ac:dyDescent="0.3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5" t="s">
        <v>126</v>
      </c>
      <c r="B3" s="3">
        <v>2022</v>
      </c>
      <c r="C3" s="3">
        <v>2023</v>
      </c>
      <c r="D3" s="3">
        <v>2024</v>
      </c>
      <c r="E3" s="3">
        <v>2025</v>
      </c>
      <c r="F3" s="3">
        <v>2026</v>
      </c>
      <c r="G3" s="3">
        <v>2027</v>
      </c>
      <c r="H3" s="3">
        <v>2028</v>
      </c>
      <c r="I3" s="3">
        <v>2029</v>
      </c>
      <c r="J3" s="3">
        <v>2030</v>
      </c>
      <c r="K3" s="3">
        <v>2031</v>
      </c>
      <c r="L3" s="3">
        <v>2032</v>
      </c>
      <c r="M3" s="3">
        <v>2033</v>
      </c>
      <c r="N3" s="3">
        <v>2034</v>
      </c>
      <c r="O3" s="3">
        <v>2035</v>
      </c>
      <c r="P3" s="3">
        <v>2036</v>
      </c>
    </row>
    <row r="4" spans="1:16" x14ac:dyDescent="0.25">
      <c r="A4" s="5" t="s">
        <v>127</v>
      </c>
      <c r="B4" s="4">
        <f>'IRP22'!B34/1000</f>
        <v>14421.063</v>
      </c>
      <c r="C4" s="4">
        <f>'IRP22'!C34/1000</f>
        <v>15192.822</v>
      </c>
      <c r="D4" s="4">
        <f>'IRP22'!D34/1000</f>
        <v>15306.028</v>
      </c>
      <c r="E4" s="4">
        <f>'IRP22'!E34/1000</f>
        <v>15397.25</v>
      </c>
      <c r="F4" s="4">
        <f>'IRP22'!F34/1000</f>
        <v>15498.282999999999</v>
      </c>
      <c r="G4" s="4">
        <f>'IRP22'!G34/1000</f>
        <v>15600.628000000001</v>
      </c>
      <c r="H4" s="4">
        <f>'IRP22'!H34/1000</f>
        <v>15741.450999999999</v>
      </c>
      <c r="I4" s="4">
        <f>'IRP22'!I34/1000</f>
        <v>15840.916999999999</v>
      </c>
      <c r="J4" s="4">
        <f>'IRP22'!J34/1000</f>
        <v>15933.838</v>
      </c>
      <c r="K4" s="4">
        <f>'IRP22'!K34/1000</f>
        <v>16043.634</v>
      </c>
      <c r="L4" s="4">
        <f>'IRP22'!L34/1000</f>
        <v>16209.632</v>
      </c>
      <c r="M4" s="4">
        <f>'IRP22'!M34/1000</f>
        <v>16318.513999999999</v>
      </c>
      <c r="N4" s="4">
        <f>'IRP22'!N34/1000</f>
        <v>16467.774000000001</v>
      </c>
      <c r="O4" s="4">
        <f>'IRP22'!O34/1000</f>
        <v>16621.112000000001</v>
      </c>
      <c r="P4" s="4">
        <f>'IRP22'!P34/1000</f>
        <v>16802.28</v>
      </c>
    </row>
    <row r="5" spans="1:16" x14ac:dyDescent="0.25">
      <c r="A5" s="6" t="s">
        <v>128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5">
      <c r="A7" s="5" t="s">
        <v>129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5" t="s">
        <v>119</v>
      </c>
      <c r="B8" s="13">
        <f>SUM('IRP22'!B66:B71)/1000</f>
        <v>11406.6214375</v>
      </c>
      <c r="C8" s="13">
        <f>SUM('IRP22'!C66:C71)/1000</f>
        <v>10171.321781300001</v>
      </c>
      <c r="D8" s="13">
        <f>SUM('IRP22'!D66:D71)/1000</f>
        <v>10084.625859400001</v>
      </c>
      <c r="E8" s="13">
        <f>SUM('IRP22'!E66:E71)/1000</f>
        <v>9183.4797343999999</v>
      </c>
      <c r="F8" s="13">
        <f>SUM('IRP22'!F66:F71)/1000</f>
        <v>9380.0617421999996</v>
      </c>
      <c r="G8" s="13">
        <f>SUM('IRP22'!G66:G71)/1000</f>
        <v>8795.6304354999993</v>
      </c>
      <c r="H8" s="13">
        <f>SUM('IRP22'!H66:H71)/1000</f>
        <v>8701.6562247000002</v>
      </c>
      <c r="I8" s="13">
        <f>SUM('IRP22'!I66:I71)/1000</f>
        <v>8719.4182304000005</v>
      </c>
      <c r="J8" s="13">
        <f>SUM('IRP22'!J66:J71)/1000</f>
        <v>8822.5292188000003</v>
      </c>
      <c r="K8" s="13">
        <f>SUM('IRP22'!K66:K71)/1000</f>
        <v>8575.1518535000014</v>
      </c>
      <c r="L8" s="13">
        <f>SUM('IRP22'!L66:L71)/1000</f>
        <v>8302.2703564000003</v>
      </c>
      <c r="M8" s="13">
        <f>SUM('IRP22'!M66:M71)/1000</f>
        <v>7875.5092435999995</v>
      </c>
      <c r="N8" s="13">
        <f>SUM('IRP22'!N66:N71)/1000</f>
        <v>7476.1536901999998</v>
      </c>
      <c r="O8" s="13">
        <f>SUM('IRP22'!O66:O71)/1000</f>
        <v>7537.7117036000009</v>
      </c>
      <c r="P8" s="13">
        <f>SUM('IRP22'!P66:P71)/1000</f>
        <v>7604.8998828999993</v>
      </c>
    </row>
    <row r="9" spans="1:16" x14ac:dyDescent="0.25">
      <c r="A9" s="5" t="s">
        <v>120</v>
      </c>
      <c r="B9" s="19">
        <f>SUM('IRP22'!B74:B86)/1000</f>
        <v>1650.5102657999998</v>
      </c>
      <c r="C9" s="19">
        <f>SUM('IRP22'!C74:C86)/1000</f>
        <v>1150.1685556999998</v>
      </c>
      <c r="D9" s="19">
        <f>SUM('IRP22'!D74:D86)/1000</f>
        <v>1170.1909708000001</v>
      </c>
      <c r="E9" s="19">
        <f>SUM('IRP22'!E74:E86)/1000</f>
        <v>982.43423540000015</v>
      </c>
      <c r="F9" s="19">
        <f>SUM('IRP22'!F74:F86)/1000</f>
        <v>875.07502150000005</v>
      </c>
      <c r="G9" s="19">
        <f>SUM('IRP22'!G74:G86)/1000</f>
        <v>740.70022129999995</v>
      </c>
      <c r="H9" s="19">
        <f>SUM('IRP22'!H74:H86)/1000</f>
        <v>720.86023839999996</v>
      </c>
      <c r="I9" s="19">
        <f>SUM('IRP22'!I74:I86)/1000</f>
        <v>705.39966099999992</v>
      </c>
      <c r="J9" s="19">
        <f>SUM('IRP22'!J74:J86)/1000</f>
        <v>828.59605190000013</v>
      </c>
      <c r="K9" s="19">
        <f>SUM('IRP22'!K74:K86)/1000</f>
        <v>794.41960730000005</v>
      </c>
      <c r="L9" s="19">
        <f>SUM('IRP22'!L74:L86)/1000</f>
        <v>949.87920489999999</v>
      </c>
      <c r="M9" s="19">
        <f>SUM('IRP22'!M74:M86)/1000</f>
        <v>876.48680850000005</v>
      </c>
      <c r="N9" s="19">
        <f>SUM('IRP22'!N74:N86)/1000</f>
        <v>707.25791800000002</v>
      </c>
      <c r="O9" s="19">
        <f>SUM('IRP22'!O74:O86)/1000</f>
        <v>647.60797570000011</v>
      </c>
      <c r="P9" s="19">
        <f>SUM('IRP22'!P74:P86)/1000</f>
        <v>592.05795920000003</v>
      </c>
    </row>
    <row r="10" spans="1:16" x14ac:dyDescent="0.25">
      <c r="A10" s="5" t="s">
        <v>130</v>
      </c>
      <c r="B10" s="20">
        <f>SUM('IRP22'!B72:B73)/1000</f>
        <v>95.178157299999995</v>
      </c>
      <c r="C10" s="20">
        <f>SUM('IRP22'!C72:C73)/1000</f>
        <v>95.06997659999999</v>
      </c>
      <c r="D10" s="20">
        <f>SUM('IRP22'!D72:D73)/1000</f>
        <v>95.313074200000003</v>
      </c>
      <c r="E10" s="20">
        <f>SUM('IRP22'!E72:E73)/1000</f>
        <v>95.055169899999996</v>
      </c>
      <c r="F10" s="20">
        <f>SUM('IRP22'!F72:F73)/1000</f>
        <v>95.103203199999996</v>
      </c>
      <c r="G10" s="20">
        <f>SUM('IRP22'!G72:G73)/1000</f>
        <v>95.084396000000012</v>
      </c>
      <c r="H10" s="20">
        <f>SUM('IRP22'!H72:H73)/1000</f>
        <v>95.362397999999999</v>
      </c>
      <c r="I10" s="20">
        <f>SUM('IRP22'!I72:I73)/1000</f>
        <v>95.083111299999999</v>
      </c>
      <c r="J10" s="20">
        <f>SUM('IRP22'!J72:J73)/1000</f>
        <v>95.054211999999993</v>
      </c>
      <c r="K10" s="20">
        <f>SUM('IRP22'!K72:K73)/1000</f>
        <v>95.091723699999989</v>
      </c>
      <c r="L10" s="20">
        <f>SUM('IRP22'!L72:L73)/1000</f>
        <v>95.335934100000003</v>
      </c>
      <c r="M10" s="20">
        <f>SUM('IRP22'!M72:M73)/1000</f>
        <v>95.07485939999998</v>
      </c>
      <c r="N10" s="20">
        <f>SUM('IRP22'!N72:N73)/1000</f>
        <v>95.062181200000012</v>
      </c>
      <c r="O10" s="20">
        <f>SUM('IRP22'!O72:O73)/1000</f>
        <v>95.089651800000013</v>
      </c>
      <c r="P10" s="20">
        <f>SUM('IRP22'!P72:P73)/1000</f>
        <v>95.333064499999992</v>
      </c>
    </row>
    <row r="11" spans="1:16" x14ac:dyDescent="0.25">
      <c r="A11" s="5" t="s">
        <v>131</v>
      </c>
      <c r="B11" s="26">
        <v>13.848452100000001</v>
      </c>
      <c r="C11" s="26">
        <v>131.97034859999999</v>
      </c>
      <c r="D11" s="26">
        <v>467.12033889999998</v>
      </c>
      <c r="E11" s="26">
        <v>685.2981845999999</v>
      </c>
      <c r="F11" s="26">
        <v>900.18132329999992</v>
      </c>
      <c r="G11" s="26">
        <v>1333.4673233000001</v>
      </c>
      <c r="H11" s="26">
        <v>1551.9609501999998</v>
      </c>
      <c r="I11" s="26">
        <v>1551.5755966999998</v>
      </c>
      <c r="J11" s="26">
        <v>1551.5755966999998</v>
      </c>
      <c r="K11" s="26">
        <v>1766.6035966999998</v>
      </c>
      <c r="L11" s="26">
        <v>2200.0314745999999</v>
      </c>
      <c r="M11" s="26">
        <v>2418.0029033000001</v>
      </c>
      <c r="N11" s="26">
        <v>2418.0029033000001</v>
      </c>
      <c r="O11" s="26">
        <v>2417.8592432</v>
      </c>
      <c r="P11" s="26">
        <v>2418.1972979000002</v>
      </c>
    </row>
    <row r="12" spans="1:16" x14ac:dyDescent="0.25">
      <c r="A12" s="21" t="s">
        <v>121</v>
      </c>
      <c r="B12" s="13">
        <f>SUM(B8:B11)</f>
        <v>13166.158312699999</v>
      </c>
      <c r="C12" s="13">
        <f t="shared" ref="C12:P12" si="0">SUM(C8:C11)</f>
        <v>11548.530662200001</v>
      </c>
      <c r="D12" s="13">
        <f t="shared" si="0"/>
        <v>11817.250243300001</v>
      </c>
      <c r="E12" s="13">
        <f t="shared" si="0"/>
        <v>10946.267324300001</v>
      </c>
      <c r="F12" s="13">
        <f t="shared" si="0"/>
        <v>11250.4212902</v>
      </c>
      <c r="G12" s="13">
        <f t="shared" si="0"/>
        <v>10964.882376099999</v>
      </c>
      <c r="H12" s="13">
        <f t="shared" si="0"/>
        <v>11069.8398113</v>
      </c>
      <c r="I12" s="13">
        <f t="shared" si="0"/>
        <v>11071.476599400001</v>
      </c>
      <c r="J12" s="13">
        <f t="shared" si="0"/>
        <v>11297.7550794</v>
      </c>
      <c r="K12" s="13">
        <f t="shared" si="0"/>
        <v>11231.2667812</v>
      </c>
      <c r="L12" s="13">
        <f t="shared" si="0"/>
        <v>11547.516970000001</v>
      </c>
      <c r="M12" s="13">
        <f t="shared" si="0"/>
        <v>11265.073814799998</v>
      </c>
      <c r="N12" s="13">
        <f t="shared" si="0"/>
        <v>10696.476692700002</v>
      </c>
      <c r="O12" s="13">
        <f t="shared" si="0"/>
        <v>10698.268574300002</v>
      </c>
      <c r="P12" s="13">
        <f t="shared" si="0"/>
        <v>10710.488204499999</v>
      </c>
    </row>
    <row r="13" spans="1:16" x14ac:dyDescent="0.25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25">
      <c r="A14" s="5" t="s">
        <v>132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5">
      <c r="A15" s="5" t="s">
        <v>133</v>
      </c>
      <c r="B15" s="12">
        <f>'IRP22'!B29/1000</f>
        <v>256.91504689999999</v>
      </c>
      <c r="C15" s="12">
        <f>'IRP22'!C29/1000</f>
        <v>256.91493750000001</v>
      </c>
      <c r="D15" s="12">
        <f>'IRP22'!D29/1000</f>
        <v>258.4476406</v>
      </c>
      <c r="E15" s="12">
        <f>'IRP22'!E29/1000</f>
        <v>260.1750313</v>
      </c>
      <c r="F15" s="12">
        <f>'IRP22'!F29/1000</f>
        <v>256.96784380000003</v>
      </c>
      <c r="G15" s="12">
        <f>'IRP22'!G29/1000</f>
        <v>257.47087499999998</v>
      </c>
      <c r="H15" s="12">
        <f>'IRP22'!H29/1000</f>
        <v>257.1856406</v>
      </c>
      <c r="I15" s="12">
        <f>'IRP22'!I29/1000</f>
        <v>256.48832809999999</v>
      </c>
      <c r="J15" s="12">
        <f>'IRP22'!J29/1000</f>
        <v>258.8594531</v>
      </c>
      <c r="K15" s="12">
        <f>'IRP22'!K29/1000</f>
        <v>260.21031249999999</v>
      </c>
      <c r="L15" s="12">
        <f>'IRP22'!L29/1000</f>
        <v>257.81243749999999</v>
      </c>
      <c r="M15" s="12">
        <f>'IRP22'!M29/1000</f>
        <v>256.91484380000003</v>
      </c>
      <c r="N15" s="12">
        <f>'IRP22'!N29/1000</f>
        <v>256.91492189999997</v>
      </c>
      <c r="O15" s="12">
        <f>'IRP22'!O29/1000</f>
        <v>256.4706094</v>
      </c>
      <c r="P15" s="12">
        <f>'IRP22'!P29/1000</f>
        <v>261.81220310000003</v>
      </c>
    </row>
    <row r="16" spans="1:16" x14ac:dyDescent="0.25">
      <c r="A16" s="5" t="s">
        <v>134</v>
      </c>
      <c r="B16" s="12">
        <v>179.91</v>
      </c>
      <c r="C16" s="12">
        <v>153.34800000000001</v>
      </c>
      <c r="D16" s="12">
        <v>149.80799999999999</v>
      </c>
      <c r="E16" s="12">
        <v>146.136</v>
      </c>
      <c r="F16" s="12">
        <v>141.97200000000001</v>
      </c>
      <c r="G16" s="12">
        <v>143.05199999999999</v>
      </c>
      <c r="H16" s="12">
        <v>142.608</v>
      </c>
      <c r="I16" s="12">
        <v>145.488</v>
      </c>
      <c r="J16" s="12">
        <v>141.774</v>
      </c>
      <c r="K16" s="12">
        <v>145.15199999999999</v>
      </c>
      <c r="L16" s="12">
        <v>147.16200000000001</v>
      </c>
      <c r="M16" s="12">
        <v>144.834</v>
      </c>
      <c r="N16" s="12">
        <v>144.834</v>
      </c>
      <c r="O16" s="12">
        <v>156.27600000000001</v>
      </c>
      <c r="P16" s="12">
        <v>174.21</v>
      </c>
    </row>
    <row r="17" spans="1:16" x14ac:dyDescent="0.25">
      <c r="A17" s="5" t="s">
        <v>135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x14ac:dyDescent="0.25">
      <c r="A18" s="5" t="s">
        <v>121</v>
      </c>
      <c r="B18" s="19">
        <f>SUM(B15:B17)</f>
        <v>436.82504689999996</v>
      </c>
      <c r="C18" s="19">
        <f t="shared" ref="C18:P18" si="1">SUM(C15:C17)</f>
        <v>410.26293750000002</v>
      </c>
      <c r="D18" s="19">
        <f t="shared" si="1"/>
        <v>408.25564059999999</v>
      </c>
      <c r="E18" s="19">
        <f t="shared" si="1"/>
        <v>406.31103129999997</v>
      </c>
      <c r="F18" s="19">
        <f t="shared" si="1"/>
        <v>398.93984380000006</v>
      </c>
      <c r="G18" s="19">
        <f t="shared" si="1"/>
        <v>400.522875</v>
      </c>
      <c r="H18" s="19">
        <f t="shared" si="1"/>
        <v>399.7936406</v>
      </c>
      <c r="I18" s="19">
        <f t="shared" si="1"/>
        <v>401.97632809999999</v>
      </c>
      <c r="J18" s="19">
        <f t="shared" si="1"/>
        <v>400.6334531</v>
      </c>
      <c r="K18" s="19">
        <f t="shared" si="1"/>
        <v>405.36231249999997</v>
      </c>
      <c r="L18" s="19">
        <f t="shared" si="1"/>
        <v>404.97443750000002</v>
      </c>
      <c r="M18" s="19">
        <f t="shared" si="1"/>
        <v>401.74884380000003</v>
      </c>
      <c r="N18" s="19">
        <f t="shared" si="1"/>
        <v>401.74892189999997</v>
      </c>
      <c r="O18" s="19">
        <f t="shared" si="1"/>
        <v>412.74660940000001</v>
      </c>
      <c r="P18" s="19">
        <f t="shared" si="1"/>
        <v>436.02220310000007</v>
      </c>
    </row>
    <row r="19" spans="1:16" ht="15.6" x14ac:dyDescent="0.3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4" spans="1:16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25">
      <c r="A29" s="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5">
      <c r="A30" s="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5">
      <c r="A31" s="5" t="s">
        <v>131</v>
      </c>
      <c r="B31" s="20">
        <v>13.848452100000001</v>
      </c>
      <c r="C31" s="20">
        <v>4744.3130751999997</v>
      </c>
      <c r="D31" s="20">
        <v>18148.317104499998</v>
      </c>
      <c r="E31" s="20">
        <v>26877.4475752</v>
      </c>
      <c r="F31" s="20">
        <v>35478.444713899997</v>
      </c>
      <c r="G31" s="20">
        <v>52809.908713899997</v>
      </c>
      <c r="H31" s="20">
        <v>61547.661715800001</v>
      </c>
      <c r="I31" s="20">
        <v>61540.080987300003</v>
      </c>
      <c r="J31" s="20">
        <v>61540.080987300003</v>
      </c>
      <c r="K31" s="20">
        <v>70141.222987299989</v>
      </c>
      <c r="L31" s="20">
        <v>87482.052240199992</v>
      </c>
      <c r="M31" s="20">
        <v>96202.864293899998</v>
      </c>
      <c r="N31" s="20">
        <v>96202.864293899998</v>
      </c>
      <c r="O31" s="20">
        <v>96202.720633799996</v>
      </c>
      <c r="P31" s="20">
        <v>96214.310063500001</v>
      </c>
    </row>
    <row r="32" spans="1:16" x14ac:dyDescent="0.25">
      <c r="A32" s="21" t="s">
        <v>121</v>
      </c>
      <c r="B32" s="13">
        <f>SUM(B28:B31)</f>
        <v>13.848452100000001</v>
      </c>
      <c r="C32" s="13">
        <f t="shared" ref="C32:P32" si="2">SUM(C28:C31)</f>
        <v>4744.3130751999997</v>
      </c>
      <c r="D32" s="13">
        <f t="shared" si="2"/>
        <v>18148.317104499998</v>
      </c>
      <c r="E32" s="13">
        <f t="shared" si="2"/>
        <v>26877.4475752</v>
      </c>
      <c r="F32" s="13">
        <f t="shared" si="2"/>
        <v>35478.444713899997</v>
      </c>
      <c r="G32" s="13">
        <f t="shared" si="2"/>
        <v>52809.908713899997</v>
      </c>
      <c r="H32" s="13">
        <f t="shared" si="2"/>
        <v>61547.661715800001</v>
      </c>
      <c r="I32" s="13">
        <f t="shared" si="2"/>
        <v>61540.080987300003</v>
      </c>
      <c r="J32" s="13">
        <f t="shared" si="2"/>
        <v>61540.080987300003</v>
      </c>
      <c r="K32" s="13">
        <f t="shared" si="2"/>
        <v>70141.222987299989</v>
      </c>
      <c r="L32" s="13">
        <f t="shared" si="2"/>
        <v>87482.052240199992</v>
      </c>
      <c r="M32" s="13">
        <f t="shared" si="2"/>
        <v>96202.864293899998</v>
      </c>
      <c r="N32" s="13">
        <f t="shared" si="2"/>
        <v>96202.864293899998</v>
      </c>
      <c r="O32" s="13">
        <f t="shared" si="2"/>
        <v>96202.720633799996</v>
      </c>
      <c r="P32" s="13">
        <f t="shared" si="2"/>
        <v>96214.310063500001</v>
      </c>
    </row>
    <row r="33" spans="1:16" x14ac:dyDescent="0.2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x14ac:dyDescent="0.25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x14ac:dyDescent="0.25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x14ac:dyDescent="0.25">
      <c r="A38" s="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</sheetData>
  <mergeCells count="1">
    <mergeCell ref="A1:P1"/>
  </mergeCells>
  <pageMargins left="0.7" right="0.7" top="0.75" bottom="0.75" header="0.3" footer="0.3"/>
  <ignoredErrors>
    <ignoredError sqref="B8:P8 B9:P9 B10:P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sqref="A1:P1"/>
    </sheetView>
  </sheetViews>
  <sheetFormatPr defaultRowHeight="13.2" x14ac:dyDescent="0.25"/>
  <cols>
    <col min="1" max="1" width="16.88671875" customWidth="1"/>
    <col min="2" max="2" width="9.33203125" bestFit="1" customWidth="1"/>
  </cols>
  <sheetData>
    <row r="1" spans="1:16" ht="15.6" x14ac:dyDescent="0.3">
      <c r="A1" s="25" t="s">
        <v>125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6" x14ac:dyDescent="0.3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5" t="s">
        <v>118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3">
        <v>2022</v>
      </c>
      <c r="C4" s="3">
        <v>2023</v>
      </c>
      <c r="D4" s="3">
        <v>2024</v>
      </c>
      <c r="E4" s="3">
        <v>2025</v>
      </c>
      <c r="F4" s="3">
        <v>2026</v>
      </c>
      <c r="G4" s="3">
        <v>2027</v>
      </c>
      <c r="H4" s="3">
        <v>2028</v>
      </c>
      <c r="I4" s="3">
        <v>2029</v>
      </c>
      <c r="J4" s="3">
        <v>2030</v>
      </c>
      <c r="K4" s="3">
        <v>2031</v>
      </c>
      <c r="L4" s="3">
        <v>2032</v>
      </c>
      <c r="M4" s="3">
        <v>2033</v>
      </c>
      <c r="N4" s="3">
        <v>2034</v>
      </c>
      <c r="O4" s="3">
        <v>2035</v>
      </c>
      <c r="P4" s="3">
        <v>2036</v>
      </c>
    </row>
    <row r="5" spans="1:16" x14ac:dyDescent="0.25">
      <c r="A5" s="5" t="s">
        <v>119</v>
      </c>
      <c r="B5" s="4">
        <f>SUM('IRP22'!B91,'IRP22'!B96,'IRP22'!B101,'IRP22'!B106,'IRP22'!B111,'IRP22'!B116)/1000</f>
        <v>113801.78350000001</v>
      </c>
      <c r="C5" s="4">
        <f>SUM('IRP22'!C91,'IRP22'!C96,'IRP22'!C101,'IRP22'!C106,'IRP22'!C111,'IRP22'!C116)/1000</f>
        <v>101260.882</v>
      </c>
      <c r="D5" s="4">
        <f>SUM('IRP22'!D91,'IRP22'!D96,'IRP22'!D101,'IRP22'!D106,'IRP22'!D111,'IRP22'!D116)/1000</f>
        <v>100516.301375</v>
      </c>
      <c r="E5" s="4">
        <f>SUM('IRP22'!E91,'IRP22'!E96,'IRP22'!E101,'IRP22'!E106,'IRP22'!E111,'IRP22'!E116)/1000</f>
        <v>91993.730374999999</v>
      </c>
      <c r="F5" s="4">
        <f>SUM('IRP22'!F91,'IRP22'!F96,'IRP22'!F101,'IRP22'!F106,'IRP22'!F111,'IRP22'!F116)/1000</f>
        <v>94010.183281300007</v>
      </c>
      <c r="G5" s="4">
        <f>SUM('IRP22'!G91,'IRP22'!G96,'IRP22'!G101,'IRP22'!G106,'IRP22'!G111,'IRP22'!G116)/1000</f>
        <v>88351.023375000004</v>
      </c>
      <c r="H5" s="4">
        <f>SUM('IRP22'!H91,'IRP22'!H96,'IRP22'!H101,'IRP22'!H106,'IRP22'!H111,'IRP22'!H116)/1000</f>
        <v>87467.841031300006</v>
      </c>
      <c r="I5" s="4">
        <f>SUM('IRP22'!I91,'IRP22'!I96,'IRP22'!I101,'IRP22'!I106,'IRP22'!I111,'IRP22'!I116)/1000</f>
        <v>87634.913156300012</v>
      </c>
      <c r="J5" s="4">
        <f>SUM('IRP22'!J91,'IRP22'!J96,'IRP22'!J101,'IRP22'!J106,'IRP22'!J111,'IRP22'!J116)/1000</f>
        <v>88753.580718800004</v>
      </c>
      <c r="K5" s="4">
        <f>SUM('IRP22'!K91,'IRP22'!K96,'IRP22'!K101,'IRP22'!K106,'IRP22'!K111,'IRP22'!K116)/1000</f>
        <v>86315.713796900003</v>
      </c>
      <c r="L5" s="4">
        <f>SUM('IRP22'!L91,'IRP22'!L96,'IRP22'!L101,'IRP22'!L106,'IRP22'!L111,'IRP22'!L116)/1000</f>
        <v>83629.423671900004</v>
      </c>
      <c r="M5" s="4">
        <f>SUM('IRP22'!M91,'IRP22'!M96,'IRP22'!M101,'IRP22'!M106,'IRP22'!M111,'IRP22'!M116)/1000</f>
        <v>79504.4036719</v>
      </c>
      <c r="N5" s="4">
        <f>SUM('IRP22'!N91,'IRP22'!N96,'IRP22'!N101,'IRP22'!N106,'IRP22'!N111,'IRP22'!N116)/1000</f>
        <v>75601.772687600009</v>
      </c>
      <c r="O5" s="4">
        <f>SUM('IRP22'!O91,'IRP22'!O96,'IRP22'!O101,'IRP22'!O106,'IRP22'!O111,'IRP22'!O116)/1000</f>
        <v>76193.53358399999</v>
      </c>
      <c r="P5" s="4">
        <f>SUM('IRP22'!P91,'IRP22'!P96,'IRP22'!P101,'IRP22'!P106,'IRP22'!P111,'IRP22'!P116)/1000</f>
        <v>76851.17175400001</v>
      </c>
    </row>
    <row r="6" spans="1:16" x14ac:dyDescent="0.25">
      <c r="A6" s="5" t="s">
        <v>120</v>
      </c>
      <c r="B6" s="4">
        <f>SUM('IRP22'!B131,'IRP22'!B136,'IRP22'!B141,'IRP22'!B146,'IRP22'!B151,'IRP22'!B156,'IRP22'!B161,'IRP22'!B166,'IRP22'!B171,'IRP22'!B176,'IRP22'!B181,'IRP22'!B186,'IRP22'!B191)/1000</f>
        <v>16928.3176251</v>
      </c>
      <c r="C6" s="4">
        <f>SUM('IRP22'!C131,'IRP22'!C136,'IRP22'!C141,'IRP22'!C146,'IRP22'!C151,'IRP22'!C156,'IRP22'!C161,'IRP22'!C166,'IRP22'!C171,'IRP22'!C176,'IRP22'!C181,'IRP22'!C186,'IRP22'!C191)/1000</f>
        <v>11649.287312500001</v>
      </c>
      <c r="D6" s="4">
        <f>SUM('IRP22'!D131,'IRP22'!D136,'IRP22'!D141,'IRP22'!D146,'IRP22'!D151,'IRP22'!D156,'IRP22'!D161,'IRP22'!D166,'IRP22'!D171,'IRP22'!D176,'IRP22'!D181,'IRP22'!D186,'IRP22'!D191)/1000</f>
        <v>11931.6071563</v>
      </c>
      <c r="E6" s="4">
        <f>SUM('IRP22'!E131,'IRP22'!E136,'IRP22'!E141,'IRP22'!E146,'IRP22'!E151,'IRP22'!E156,'IRP22'!E161,'IRP22'!E166,'IRP22'!E171,'IRP22'!E176,'IRP22'!E181,'IRP22'!E186,'IRP22'!E191)/1000</f>
        <v>9962.3590156999999</v>
      </c>
      <c r="F6" s="4">
        <f>SUM('IRP22'!F131,'IRP22'!F136,'IRP22'!F141,'IRP22'!F146,'IRP22'!F151,'IRP22'!F156,'IRP22'!F161,'IRP22'!F166,'IRP22'!F171,'IRP22'!F176,'IRP22'!F181,'IRP22'!F186,'IRP22'!F191)/1000</f>
        <v>8849.4534140999986</v>
      </c>
      <c r="G6" s="4">
        <f>SUM('IRP22'!G131,'IRP22'!G136,'IRP22'!G141,'IRP22'!G146,'IRP22'!G151,'IRP22'!G156,'IRP22'!G161,'IRP22'!G166,'IRP22'!G171,'IRP22'!G176,'IRP22'!G181,'IRP22'!G186,'IRP22'!G191)/1000</f>
        <v>7487.2747618000003</v>
      </c>
      <c r="H6" s="4">
        <f>SUM('IRP22'!H131,'IRP22'!H136,'IRP22'!H141,'IRP22'!H146,'IRP22'!H151,'IRP22'!H156,'IRP22'!H161,'IRP22'!H166,'IRP22'!H171,'IRP22'!H176,'IRP22'!H181,'IRP22'!H186,'IRP22'!H191)/1000</f>
        <v>7250.4968673000003</v>
      </c>
      <c r="I6" s="4">
        <f>SUM('IRP22'!I131,'IRP22'!I136,'IRP22'!I141,'IRP22'!I146,'IRP22'!I151,'IRP22'!I156,'IRP22'!I161,'IRP22'!I166,'IRP22'!I171,'IRP22'!I176,'IRP22'!I181,'IRP22'!I186,'IRP22'!I191)/1000</f>
        <v>7101.1139668000005</v>
      </c>
      <c r="J6" s="4">
        <f>SUM('IRP22'!J131,'IRP22'!J136,'IRP22'!J141,'IRP22'!J146,'IRP22'!J151,'IRP22'!J156,'IRP22'!J161,'IRP22'!J166,'IRP22'!J171,'IRP22'!J176,'IRP22'!J181,'IRP22'!J186,'IRP22'!J191)/1000</f>
        <v>8332.9129845000007</v>
      </c>
      <c r="K6" s="4">
        <f>SUM('IRP22'!K131,'IRP22'!K136,'IRP22'!K141,'IRP22'!K146,'IRP22'!K151,'IRP22'!K156,'IRP22'!K161,'IRP22'!K166,'IRP22'!K171,'IRP22'!K176,'IRP22'!K181,'IRP22'!K186,'IRP22'!K191)/1000</f>
        <v>7975.6333203999993</v>
      </c>
      <c r="L6" s="4">
        <f>SUM('IRP22'!L131,'IRP22'!L136,'IRP22'!L141,'IRP22'!L146,'IRP22'!L151,'IRP22'!L156,'IRP22'!L161,'IRP22'!L166,'IRP22'!L171,'IRP22'!L176,'IRP22'!L181,'IRP22'!L186,'IRP22'!L191)/1000</f>
        <v>9752.6773517000001</v>
      </c>
      <c r="M6" s="4">
        <f>SUM('IRP22'!M131,'IRP22'!M136,'IRP22'!M141,'IRP22'!M146,'IRP22'!M151,'IRP22'!M156,'IRP22'!M161,'IRP22'!M166,'IRP22'!M171,'IRP22'!M176,'IRP22'!M181,'IRP22'!M186,'IRP22'!M191)/1000</f>
        <v>9013.2562696999994</v>
      </c>
      <c r="N6" s="4">
        <f>SUM('IRP22'!N131,'IRP22'!N136,'IRP22'!N141,'IRP22'!N146,'IRP22'!N151,'IRP22'!N156,'IRP22'!N161,'IRP22'!N166,'IRP22'!N171,'IRP22'!N176,'IRP22'!N181,'IRP22'!N186,'IRP22'!N191)/1000</f>
        <v>7250.7714435999997</v>
      </c>
      <c r="O6" s="4">
        <f>SUM('IRP22'!O131,'IRP22'!O136,'IRP22'!O141,'IRP22'!O146,'IRP22'!O151,'IRP22'!O156,'IRP22'!O161,'IRP22'!O166,'IRP22'!O171,'IRP22'!O176,'IRP22'!O181,'IRP22'!O186,'IRP22'!O191)/1000</f>
        <v>6603.3970489999992</v>
      </c>
      <c r="P6" s="4">
        <f>SUM('IRP22'!P131,'IRP22'!P136,'IRP22'!P141,'IRP22'!P146,'IRP22'!P151,'IRP22'!P156,'IRP22'!P161,'IRP22'!P166,'IRP22'!P171,'IRP22'!P176,'IRP22'!P181,'IRP22'!P186,'IRP22'!P191)/1000</f>
        <v>6068.3810899</v>
      </c>
    </row>
    <row r="7" spans="1:16" x14ac:dyDescent="0.25">
      <c r="A7" s="5" t="s">
        <v>121</v>
      </c>
      <c r="B7" s="17">
        <f>SUM(B5:B6)</f>
        <v>130730.1011251</v>
      </c>
      <c r="C7" s="17">
        <f t="shared" ref="C7:P7" si="0">SUM(C5:C6)</f>
        <v>112910.1693125</v>
      </c>
      <c r="D7" s="17">
        <f t="shared" si="0"/>
        <v>112447.9085313</v>
      </c>
      <c r="E7" s="17">
        <f t="shared" si="0"/>
        <v>101956.0893907</v>
      </c>
      <c r="F7" s="17">
        <f t="shared" si="0"/>
        <v>102859.63669540001</v>
      </c>
      <c r="G7" s="17">
        <f t="shared" si="0"/>
        <v>95838.298136800004</v>
      </c>
      <c r="H7" s="17">
        <f t="shared" si="0"/>
        <v>94718.337898600003</v>
      </c>
      <c r="I7" s="17">
        <f t="shared" si="0"/>
        <v>94736.027123100008</v>
      </c>
      <c r="J7" s="17">
        <f t="shared" si="0"/>
        <v>97086.493703300002</v>
      </c>
      <c r="K7" s="17">
        <f t="shared" si="0"/>
        <v>94291.3471173</v>
      </c>
      <c r="L7" s="17">
        <f t="shared" si="0"/>
        <v>93382.1010236</v>
      </c>
      <c r="M7" s="17">
        <f t="shared" si="0"/>
        <v>88517.659941599995</v>
      </c>
      <c r="N7" s="17">
        <f t="shared" si="0"/>
        <v>82852.544131200004</v>
      </c>
      <c r="O7" s="17">
        <f t="shared" si="0"/>
        <v>82796.930632999982</v>
      </c>
      <c r="P7" s="17">
        <f t="shared" si="0"/>
        <v>82919.552843900005</v>
      </c>
    </row>
    <row r="8" spans="1:16" ht="13.8" x14ac:dyDescent="0.3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5" t="s">
        <v>122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5" t="s">
        <v>123</v>
      </c>
      <c r="B10" s="17">
        <f>SUM('IRP22'!B456:B461)/1000</f>
        <v>4983.5974844000002</v>
      </c>
      <c r="C10" s="17">
        <f>SUM('IRP22'!C456:C461)/1000</f>
        <v>4455.0225625000003</v>
      </c>
      <c r="D10" s="17">
        <f>SUM('IRP22'!D456:D461)/1000</f>
        <v>4425.8633828000002</v>
      </c>
      <c r="E10" s="17">
        <f>SUM('IRP22'!E456:E461)/1000</f>
        <v>4054.4021250000001</v>
      </c>
      <c r="F10" s="17">
        <f>SUM('IRP22'!F456:F461)/1000</f>
        <v>4146.7792050999997</v>
      </c>
      <c r="G10" s="17">
        <f>SUM('IRP22'!G456:G461)/1000</f>
        <v>3901.0775185000002</v>
      </c>
      <c r="H10" s="17">
        <f>SUM('IRP22'!H456:H461)/1000</f>
        <v>3862.4981005999998</v>
      </c>
      <c r="I10" s="17">
        <f>SUM('IRP22'!I456:I461)/1000</f>
        <v>3867.7139149999998</v>
      </c>
      <c r="J10" s="17">
        <f>SUM('IRP22'!J456:J461)/1000</f>
        <v>3918.2286328999999</v>
      </c>
      <c r="K10" s="17">
        <f>SUM('IRP22'!K456:K461)/1000</f>
        <v>3811.8769589999997</v>
      </c>
      <c r="L10" s="17">
        <f>SUM('IRP22'!L456:L461)/1000</f>
        <v>3696.2300132</v>
      </c>
      <c r="M10" s="17">
        <f>SUM('IRP22'!M456:M461)/1000</f>
        <v>3516.2834006000003</v>
      </c>
      <c r="N10" s="17">
        <f>SUM('IRP22'!N456:N461)/1000</f>
        <v>3346.243046</v>
      </c>
      <c r="O10" s="17">
        <f>SUM('IRP22'!O456:O461)/1000</f>
        <v>3372.2312044</v>
      </c>
      <c r="P10" s="17">
        <f>SUM('IRP22'!P456:P461)/1000</f>
        <v>3401.2339658000001</v>
      </c>
    </row>
    <row r="11" spans="1:16" x14ac:dyDescent="0.25">
      <c r="A11" s="5" t="s">
        <v>124</v>
      </c>
      <c r="B11" s="17">
        <f>SUM('IRP22'!B463:B474,'IRP22'!B481)/1000</f>
        <v>16684.726375099999</v>
      </c>
      <c r="C11" s="17">
        <f>SUM('IRP22'!C463:C474,'IRP22'!C481)/1000</f>
        <v>11481.662500099999</v>
      </c>
      <c r="D11" s="17">
        <f>SUM('IRP22'!D463:D474,'IRP22'!D481)/1000</f>
        <v>11759.9120781</v>
      </c>
      <c r="E11" s="17">
        <f>SUM('IRP22'!E463:E474,'IRP22'!E481)/1000</f>
        <v>9818.9999532000002</v>
      </c>
      <c r="F11" s="17">
        <f>SUM('IRP22'!F463:F474,'IRP22'!F481)/1000</f>
        <v>8722.1149452999998</v>
      </c>
      <c r="G11" s="17">
        <f>SUM('IRP22'!G463:G474,'IRP22'!G481)/1000</f>
        <v>7379.5373711000002</v>
      </c>
      <c r="H11" s="17">
        <f>SUM('IRP22'!H463:H474,'IRP22'!H481)/1000</f>
        <v>7146.1632032000007</v>
      </c>
      <c r="I11" s="17">
        <f>SUM('IRP22'!I463:I474,'IRP22'!I481)/1000</f>
        <v>6998.9300450000001</v>
      </c>
      <c r="J11" s="17">
        <f>SUM('IRP22'!J463:J474,'IRP22'!J481)/1000</f>
        <v>8212.9990703000003</v>
      </c>
      <c r="K11" s="17">
        <f>SUM('IRP22'!K463:K474,'IRP22'!K481)/1000</f>
        <v>7860.8593360000004</v>
      </c>
      <c r="L11" s="17">
        <f>SUM('IRP22'!L463:L474,'IRP22'!L481)/1000</f>
        <v>9612.3293086999984</v>
      </c>
      <c r="M11" s="17">
        <f>SUM('IRP22'!M463:M474,'IRP22'!M481)/1000</f>
        <v>8883.5640899000009</v>
      </c>
      <c r="N11" s="17">
        <f>SUM('IRP22'!N463:N474,'IRP22'!N481)/1000</f>
        <v>7146.4332365</v>
      </c>
      <c r="O11" s="17">
        <f>SUM('IRP22'!O463:O474,'IRP22'!O481)/1000</f>
        <v>6508.3785040999992</v>
      </c>
      <c r="P11" s="17">
        <f>SUM('IRP22'!P463:P474,'IRP22'!P481)/1000</f>
        <v>5981.0616798000001</v>
      </c>
    </row>
    <row r="19" spans="2:16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2:16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16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</sheetData>
  <mergeCells count="1">
    <mergeCell ref="A1:P1"/>
  </mergeCells>
  <pageMargins left="0.7" right="0.7" top="0.75" bottom="0.75" header="0.3" footer="0.3"/>
  <ignoredErrors>
    <ignoredError sqref="B10:P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IRP22</vt:lpstr>
      <vt:lpstr>8-8</vt:lpstr>
      <vt:lpstr>8-9</vt:lpstr>
      <vt:lpstr>8-10</vt:lpstr>
      <vt:lpstr>8-11</vt:lpstr>
    </vt:vector>
  </TitlesOfParts>
  <Company>east kentucky power 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garyd</dc:creator>
  <cp:lastModifiedBy>Fernie Williams</cp:lastModifiedBy>
  <cp:lastPrinted>2009-04-21T12:01:02Z</cp:lastPrinted>
  <dcterms:created xsi:type="dcterms:W3CDTF">2006-09-01T17:48:30Z</dcterms:created>
  <dcterms:modified xsi:type="dcterms:W3CDTF">2022-07-14T16:10:27Z</dcterms:modified>
</cp:coreProperties>
</file>