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668\Documents\IRP Case 2022-00098\"/>
    </mc:Choice>
  </mc:AlternateContent>
  <bookViews>
    <workbookView xWindow="0" yWindow="0" windowWidth="28800" windowHeight="12900"/>
  </bookViews>
  <sheets>
    <sheet name="Sierra DR1-Request 16" sheetId="1" r:id="rId1"/>
  </sheets>
  <definedNames>
    <definedName name="_xlnm.Print_Area" localSheetId="0">'Sierra DR1-Request 16'!$A$1:$L$455</definedName>
    <definedName name="_xlnm.Print_Titles" localSheetId="0">'Sierra DR1-Request 16'!$6:$7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3" i="1" l="1"/>
  <c r="D158" i="1"/>
  <c r="D153" i="1"/>
  <c r="D148" i="1"/>
  <c r="D143" i="1"/>
  <c r="D138" i="1"/>
  <c r="D133" i="1"/>
  <c r="D128" i="1"/>
  <c r="D123" i="1"/>
  <c r="D118" i="1"/>
  <c r="D113" i="1"/>
  <c r="D108" i="1"/>
  <c r="D103" i="1"/>
  <c r="D98" i="1"/>
  <c r="D93" i="1"/>
  <c r="D88" i="1"/>
  <c r="D83" i="1"/>
  <c r="D78" i="1"/>
  <c r="D73" i="1"/>
  <c r="D68" i="1"/>
  <c r="D63" i="1"/>
  <c r="D58" i="1"/>
  <c r="D53" i="1"/>
  <c r="D48" i="1"/>
  <c r="D38" i="1"/>
  <c r="D43" i="1"/>
  <c r="D33" i="1"/>
  <c r="D28" i="1"/>
  <c r="D23" i="1"/>
  <c r="D18" i="1"/>
  <c r="D13" i="1"/>
  <c r="D168" i="1" l="1"/>
  <c r="D173" i="1" s="1"/>
  <c r="D178" i="1" s="1"/>
  <c r="D183" i="1" s="1"/>
  <c r="D188" i="1" s="1"/>
  <c r="D193" i="1" s="1"/>
  <c r="D198" i="1" s="1"/>
  <c r="D203" i="1" s="1"/>
  <c r="D208" i="1" s="1"/>
  <c r="D213" i="1" s="1"/>
  <c r="D218" i="1" s="1"/>
  <c r="D223" i="1" s="1"/>
  <c r="D228" i="1" s="1"/>
  <c r="D233" i="1" s="1"/>
  <c r="D238" i="1" s="1"/>
  <c r="D243" i="1" s="1"/>
  <c r="D248" i="1" s="1"/>
  <c r="D253" i="1" s="1"/>
  <c r="D258" i="1" s="1"/>
  <c r="D263" i="1" s="1"/>
  <c r="D268" i="1" s="1"/>
  <c r="D273" i="1" s="1"/>
  <c r="D278" i="1" s="1"/>
  <c r="D283" i="1" s="1"/>
  <c r="D288" i="1" s="1"/>
  <c r="D293" i="1" s="1"/>
  <c r="D298" i="1" s="1"/>
  <c r="D303" i="1" s="1"/>
  <c r="D308" i="1" s="1"/>
  <c r="D313" i="1" s="1"/>
  <c r="D318" i="1" s="1"/>
  <c r="D323" i="1" s="1"/>
  <c r="D328" i="1" s="1"/>
  <c r="D333" i="1" s="1"/>
  <c r="D338" i="1" s="1"/>
  <c r="D343" i="1" s="1"/>
  <c r="D348" i="1" s="1"/>
  <c r="D353" i="1" s="1"/>
  <c r="D358" i="1" s="1"/>
  <c r="D363" i="1" s="1"/>
  <c r="D368" i="1" s="1"/>
  <c r="D373" i="1" s="1"/>
  <c r="D378" i="1" s="1"/>
  <c r="D383" i="1" s="1"/>
  <c r="D388" i="1" s="1"/>
  <c r="D393" i="1" s="1"/>
  <c r="D398" i="1" s="1"/>
  <c r="D403" i="1" s="1"/>
  <c r="D408" i="1" s="1"/>
  <c r="D413" i="1" s="1"/>
  <c r="D418" i="1" s="1"/>
  <c r="D423" i="1" s="1"/>
  <c r="D428" i="1" s="1"/>
  <c r="D433" i="1" s="1"/>
  <c r="D438" i="1" s="1"/>
  <c r="D443" i="1" s="1"/>
  <c r="D448" i="1" s="1"/>
  <c r="D453" i="1" s="1"/>
  <c r="J13" i="1" l="1"/>
  <c r="J18" i="1" s="1"/>
  <c r="J23" i="1" s="1"/>
  <c r="J28" i="1" s="1"/>
  <c r="J33" i="1" s="1"/>
  <c r="J38" i="1" s="1"/>
  <c r="J43" i="1" s="1"/>
  <c r="J48" i="1" s="1"/>
  <c r="J53" i="1" s="1"/>
  <c r="J58" i="1" s="1"/>
  <c r="J63" i="1" s="1"/>
  <c r="J68" i="1" s="1"/>
  <c r="J73" i="1" s="1"/>
  <c r="J78" i="1" s="1"/>
  <c r="J83" i="1" s="1"/>
  <c r="J88" i="1" s="1"/>
  <c r="J93" i="1" s="1"/>
  <c r="J98" i="1" s="1"/>
  <c r="J103" i="1" s="1"/>
  <c r="J108" i="1" s="1"/>
  <c r="J113" i="1" s="1"/>
  <c r="J118" i="1" s="1"/>
  <c r="J123" i="1" s="1"/>
  <c r="J128" i="1" s="1"/>
  <c r="J133" i="1" s="1"/>
  <c r="J138" i="1" s="1"/>
  <c r="J143" i="1" s="1"/>
  <c r="J148" i="1" s="1"/>
  <c r="J153" i="1" s="1"/>
  <c r="J158" i="1" s="1"/>
  <c r="J163" i="1" s="1"/>
  <c r="J168" i="1" s="1"/>
  <c r="I13" i="1"/>
  <c r="I18" i="1" s="1"/>
  <c r="I23" i="1" s="1"/>
  <c r="I28" i="1" s="1"/>
  <c r="I33" i="1" s="1"/>
  <c r="I38" i="1" s="1"/>
  <c r="I43" i="1" s="1"/>
  <c r="I48" i="1" s="1"/>
  <c r="I53" i="1" s="1"/>
  <c r="I58" i="1" s="1"/>
  <c r="I63" i="1" s="1"/>
  <c r="I68" i="1" s="1"/>
  <c r="I73" i="1" s="1"/>
  <c r="I78" i="1" s="1"/>
  <c r="I83" i="1" s="1"/>
  <c r="I88" i="1" s="1"/>
  <c r="I93" i="1" s="1"/>
  <c r="I98" i="1" s="1"/>
  <c r="I103" i="1" s="1"/>
  <c r="I108" i="1" s="1"/>
  <c r="I113" i="1" s="1"/>
  <c r="I118" i="1" s="1"/>
  <c r="I123" i="1" s="1"/>
  <c r="I128" i="1" s="1"/>
  <c r="I133" i="1" s="1"/>
  <c r="I138" i="1" s="1"/>
  <c r="I143" i="1" s="1"/>
  <c r="I148" i="1" s="1"/>
  <c r="I153" i="1" s="1"/>
  <c r="I158" i="1" s="1"/>
  <c r="I163" i="1" s="1"/>
  <c r="I168" i="1" s="1"/>
  <c r="I173" i="1" s="1"/>
  <c r="I178" i="1" s="1"/>
  <c r="I183" i="1" s="1"/>
  <c r="I188" i="1" s="1"/>
  <c r="I193" i="1" s="1"/>
  <c r="I198" i="1" s="1"/>
  <c r="I203" i="1" s="1"/>
  <c r="I208" i="1" s="1"/>
  <c r="I213" i="1" s="1"/>
  <c r="I218" i="1" s="1"/>
  <c r="I223" i="1" s="1"/>
  <c r="I228" i="1" s="1"/>
  <c r="I233" i="1" s="1"/>
  <c r="I238" i="1" s="1"/>
  <c r="I243" i="1" s="1"/>
  <c r="I248" i="1" s="1"/>
  <c r="I253" i="1" s="1"/>
  <c r="I258" i="1" s="1"/>
  <c r="I263" i="1" s="1"/>
  <c r="I268" i="1" s="1"/>
  <c r="I273" i="1" s="1"/>
  <c r="I278" i="1" s="1"/>
  <c r="I283" i="1" s="1"/>
  <c r="I288" i="1" s="1"/>
  <c r="I293" i="1" s="1"/>
  <c r="I298" i="1" s="1"/>
  <c r="I303" i="1" s="1"/>
  <c r="I308" i="1" s="1"/>
  <c r="I313" i="1" s="1"/>
  <c r="I318" i="1" s="1"/>
  <c r="I323" i="1" s="1"/>
  <c r="I328" i="1" s="1"/>
  <c r="I333" i="1" s="1"/>
  <c r="I338" i="1" s="1"/>
  <c r="I343" i="1" s="1"/>
  <c r="I348" i="1" s="1"/>
  <c r="I353" i="1" s="1"/>
  <c r="I358" i="1" s="1"/>
  <c r="I363" i="1" s="1"/>
  <c r="I368" i="1" s="1"/>
  <c r="I373" i="1" s="1"/>
  <c r="I378" i="1" s="1"/>
  <c r="I383" i="1" s="1"/>
  <c r="I388" i="1" s="1"/>
  <c r="I393" i="1" s="1"/>
  <c r="I398" i="1" s="1"/>
  <c r="I403" i="1" s="1"/>
  <c r="I408" i="1" s="1"/>
  <c r="I413" i="1" s="1"/>
  <c r="I418" i="1" s="1"/>
  <c r="I423" i="1" s="1"/>
  <c r="I428" i="1" s="1"/>
  <c r="I433" i="1" s="1"/>
  <c r="I438" i="1" s="1"/>
  <c r="I443" i="1" s="1"/>
  <c r="I448" i="1" s="1"/>
  <c r="I453" i="1" s="1"/>
  <c r="H13" i="1"/>
  <c r="H18" i="1" s="1"/>
  <c r="H23" i="1" s="1"/>
  <c r="H28" i="1" s="1"/>
  <c r="H33" i="1" s="1"/>
  <c r="H38" i="1" s="1"/>
  <c r="H43" i="1" s="1"/>
  <c r="H48" i="1" s="1"/>
  <c r="H53" i="1" s="1"/>
  <c r="H58" i="1" s="1"/>
  <c r="H63" i="1" s="1"/>
  <c r="H68" i="1" s="1"/>
  <c r="H73" i="1" s="1"/>
  <c r="H78" i="1" s="1"/>
  <c r="H83" i="1" s="1"/>
  <c r="H88" i="1" s="1"/>
  <c r="H93" i="1" s="1"/>
  <c r="H98" i="1" s="1"/>
  <c r="H103" i="1" s="1"/>
  <c r="H108" i="1" s="1"/>
  <c r="H113" i="1" s="1"/>
  <c r="H118" i="1" s="1"/>
  <c r="H123" i="1" s="1"/>
  <c r="H128" i="1" s="1"/>
  <c r="H133" i="1" s="1"/>
  <c r="H138" i="1" s="1"/>
  <c r="H143" i="1" s="1"/>
  <c r="H148" i="1" s="1"/>
  <c r="H153" i="1" s="1"/>
  <c r="H158" i="1" s="1"/>
  <c r="H163" i="1" s="1"/>
  <c r="H168" i="1" s="1"/>
  <c r="H173" i="1" s="1"/>
  <c r="H178" i="1" s="1"/>
  <c r="H183" i="1" s="1"/>
  <c r="H188" i="1" s="1"/>
  <c r="H193" i="1" s="1"/>
  <c r="H198" i="1" s="1"/>
  <c r="H203" i="1" s="1"/>
  <c r="H208" i="1" s="1"/>
  <c r="H213" i="1" s="1"/>
  <c r="H218" i="1" s="1"/>
  <c r="H223" i="1" s="1"/>
  <c r="H228" i="1" s="1"/>
  <c r="H233" i="1" s="1"/>
  <c r="H238" i="1" s="1"/>
  <c r="H243" i="1" s="1"/>
  <c r="H248" i="1" s="1"/>
  <c r="H253" i="1" s="1"/>
  <c r="H258" i="1" s="1"/>
  <c r="H263" i="1" s="1"/>
  <c r="H268" i="1" s="1"/>
  <c r="H273" i="1" s="1"/>
  <c r="H278" i="1" s="1"/>
  <c r="H283" i="1" s="1"/>
  <c r="H288" i="1" s="1"/>
  <c r="H293" i="1" s="1"/>
  <c r="H298" i="1" s="1"/>
  <c r="H303" i="1" s="1"/>
  <c r="H308" i="1" s="1"/>
  <c r="H313" i="1" s="1"/>
  <c r="H318" i="1" s="1"/>
  <c r="H323" i="1" s="1"/>
  <c r="H328" i="1" s="1"/>
  <c r="H333" i="1" s="1"/>
  <c r="H338" i="1" s="1"/>
  <c r="H343" i="1" s="1"/>
  <c r="H348" i="1" s="1"/>
  <c r="H353" i="1" s="1"/>
  <c r="H358" i="1" s="1"/>
  <c r="H363" i="1" s="1"/>
  <c r="H368" i="1" s="1"/>
  <c r="H373" i="1" s="1"/>
  <c r="H378" i="1" s="1"/>
  <c r="H383" i="1" s="1"/>
  <c r="H388" i="1" s="1"/>
  <c r="H393" i="1" s="1"/>
  <c r="H398" i="1" s="1"/>
  <c r="H403" i="1" s="1"/>
  <c r="H408" i="1" s="1"/>
  <c r="H413" i="1" s="1"/>
  <c r="H418" i="1" s="1"/>
  <c r="H423" i="1" s="1"/>
  <c r="H428" i="1" s="1"/>
  <c r="H433" i="1" s="1"/>
  <c r="H438" i="1" s="1"/>
  <c r="H443" i="1" s="1"/>
  <c r="H448" i="1" s="1"/>
  <c r="H453" i="1" s="1"/>
  <c r="G13" i="1"/>
  <c r="G18" i="1" s="1"/>
  <c r="G23" i="1" s="1"/>
  <c r="G28" i="1" s="1"/>
  <c r="G33" i="1" s="1"/>
  <c r="G38" i="1" s="1"/>
  <c r="G43" i="1" s="1"/>
  <c r="G48" i="1" s="1"/>
  <c r="G53" i="1" s="1"/>
  <c r="G58" i="1" s="1"/>
  <c r="G63" i="1" s="1"/>
  <c r="G68" i="1" s="1"/>
  <c r="G73" i="1" s="1"/>
  <c r="G78" i="1" s="1"/>
  <c r="G83" i="1" s="1"/>
  <c r="G88" i="1" s="1"/>
  <c r="G93" i="1" s="1"/>
  <c r="G98" i="1" s="1"/>
  <c r="G103" i="1" s="1"/>
  <c r="G108" i="1" s="1"/>
  <c r="G113" i="1" s="1"/>
  <c r="G118" i="1" s="1"/>
  <c r="G123" i="1" s="1"/>
  <c r="G128" i="1" s="1"/>
  <c r="G133" i="1" s="1"/>
  <c r="G138" i="1" s="1"/>
  <c r="G143" i="1" s="1"/>
  <c r="G148" i="1" s="1"/>
  <c r="G153" i="1" s="1"/>
  <c r="G158" i="1" s="1"/>
  <c r="G163" i="1" s="1"/>
  <c r="G168" i="1" s="1"/>
  <c r="G173" i="1" s="1"/>
  <c r="G178" i="1" s="1"/>
  <c r="G183" i="1" s="1"/>
  <c r="G188" i="1" s="1"/>
  <c r="G193" i="1" s="1"/>
  <c r="G198" i="1" s="1"/>
  <c r="G203" i="1" s="1"/>
  <c r="G208" i="1" s="1"/>
  <c r="G213" i="1" s="1"/>
  <c r="G218" i="1" s="1"/>
  <c r="G223" i="1" s="1"/>
  <c r="G228" i="1" s="1"/>
  <c r="G233" i="1" s="1"/>
  <c r="G238" i="1" s="1"/>
  <c r="G243" i="1" s="1"/>
  <c r="G248" i="1" s="1"/>
  <c r="G253" i="1" s="1"/>
  <c r="G258" i="1" s="1"/>
  <c r="G263" i="1" s="1"/>
  <c r="G268" i="1" s="1"/>
  <c r="G273" i="1" s="1"/>
  <c r="G278" i="1" s="1"/>
  <c r="G283" i="1" s="1"/>
  <c r="G288" i="1" s="1"/>
  <c r="G293" i="1" s="1"/>
  <c r="G298" i="1" s="1"/>
  <c r="G303" i="1" s="1"/>
  <c r="G308" i="1" s="1"/>
  <c r="G313" i="1" s="1"/>
  <c r="G318" i="1" s="1"/>
  <c r="G323" i="1" s="1"/>
  <c r="G328" i="1" s="1"/>
  <c r="G333" i="1" s="1"/>
  <c r="G338" i="1" s="1"/>
  <c r="G343" i="1" s="1"/>
  <c r="G348" i="1" s="1"/>
  <c r="G353" i="1" s="1"/>
  <c r="G358" i="1" s="1"/>
  <c r="G363" i="1" s="1"/>
  <c r="G368" i="1" s="1"/>
  <c r="G373" i="1" s="1"/>
  <c r="G378" i="1" s="1"/>
  <c r="G383" i="1" s="1"/>
  <c r="G388" i="1" s="1"/>
  <c r="G393" i="1" s="1"/>
  <c r="G398" i="1" s="1"/>
  <c r="G403" i="1" s="1"/>
  <c r="G408" i="1" s="1"/>
  <c r="G413" i="1" s="1"/>
  <c r="G418" i="1" s="1"/>
  <c r="G423" i="1" s="1"/>
  <c r="G428" i="1" s="1"/>
  <c r="G433" i="1" s="1"/>
  <c r="G438" i="1" s="1"/>
  <c r="G443" i="1" s="1"/>
  <c r="G448" i="1" s="1"/>
  <c r="G453" i="1" s="1"/>
  <c r="F13" i="1"/>
  <c r="F18" i="1" s="1"/>
  <c r="F23" i="1" s="1"/>
  <c r="F28" i="1" s="1"/>
  <c r="F33" i="1" s="1"/>
  <c r="F38" i="1" s="1"/>
  <c r="F43" i="1" s="1"/>
  <c r="F48" i="1" s="1"/>
  <c r="F53" i="1" s="1"/>
  <c r="F58" i="1" s="1"/>
  <c r="F63" i="1" s="1"/>
  <c r="F68" i="1" s="1"/>
  <c r="F73" i="1" s="1"/>
  <c r="F78" i="1" s="1"/>
  <c r="F83" i="1" s="1"/>
  <c r="F88" i="1" s="1"/>
  <c r="F93" i="1" s="1"/>
  <c r="F98" i="1" s="1"/>
  <c r="F103" i="1" s="1"/>
  <c r="F108" i="1" s="1"/>
  <c r="F113" i="1" s="1"/>
  <c r="F118" i="1" s="1"/>
  <c r="F123" i="1" s="1"/>
  <c r="F128" i="1" s="1"/>
  <c r="F133" i="1" s="1"/>
  <c r="F138" i="1" s="1"/>
  <c r="F143" i="1" s="1"/>
  <c r="F148" i="1" s="1"/>
  <c r="F153" i="1" s="1"/>
  <c r="F158" i="1" s="1"/>
  <c r="F163" i="1" s="1"/>
  <c r="F168" i="1" s="1"/>
  <c r="F173" i="1" s="1"/>
  <c r="F178" i="1" s="1"/>
  <c r="F183" i="1" s="1"/>
  <c r="F188" i="1" s="1"/>
  <c r="F193" i="1" s="1"/>
  <c r="F198" i="1" s="1"/>
  <c r="F203" i="1" s="1"/>
  <c r="F208" i="1" s="1"/>
  <c r="F213" i="1" s="1"/>
  <c r="F218" i="1" s="1"/>
  <c r="F223" i="1" s="1"/>
  <c r="F228" i="1" s="1"/>
  <c r="F233" i="1" s="1"/>
  <c r="F238" i="1" s="1"/>
  <c r="F243" i="1" s="1"/>
  <c r="F248" i="1" s="1"/>
  <c r="F253" i="1" s="1"/>
  <c r="F258" i="1" s="1"/>
  <c r="F263" i="1" s="1"/>
  <c r="F268" i="1" s="1"/>
  <c r="F273" i="1" s="1"/>
  <c r="F278" i="1" s="1"/>
  <c r="F283" i="1" s="1"/>
  <c r="F288" i="1" s="1"/>
  <c r="F293" i="1" s="1"/>
  <c r="F298" i="1" s="1"/>
  <c r="F303" i="1" s="1"/>
  <c r="F308" i="1" s="1"/>
  <c r="F313" i="1" s="1"/>
  <c r="F318" i="1" s="1"/>
  <c r="F323" i="1" s="1"/>
  <c r="F328" i="1" s="1"/>
  <c r="F333" i="1" s="1"/>
  <c r="F338" i="1" s="1"/>
  <c r="F343" i="1" s="1"/>
  <c r="F348" i="1" s="1"/>
  <c r="F353" i="1" s="1"/>
  <c r="F358" i="1" s="1"/>
  <c r="F363" i="1" s="1"/>
  <c r="F368" i="1" s="1"/>
  <c r="F373" i="1" s="1"/>
  <c r="F378" i="1" s="1"/>
  <c r="F383" i="1" s="1"/>
  <c r="F388" i="1" s="1"/>
  <c r="F393" i="1" s="1"/>
  <c r="F398" i="1" s="1"/>
  <c r="F403" i="1" s="1"/>
  <c r="F408" i="1" s="1"/>
  <c r="F413" i="1" s="1"/>
  <c r="F418" i="1" s="1"/>
  <c r="F423" i="1" s="1"/>
  <c r="F428" i="1" s="1"/>
  <c r="F433" i="1" s="1"/>
  <c r="F438" i="1" s="1"/>
  <c r="F443" i="1" s="1"/>
  <c r="F448" i="1" s="1"/>
  <c r="F453" i="1" s="1"/>
  <c r="E13" i="1"/>
  <c r="E18" i="1" s="1"/>
  <c r="E23" i="1" s="1"/>
  <c r="E28" i="1" s="1"/>
  <c r="E33" i="1" s="1"/>
  <c r="E38" i="1" s="1"/>
  <c r="E43" i="1" s="1"/>
  <c r="E48" i="1" s="1"/>
  <c r="E53" i="1" s="1"/>
  <c r="E58" i="1" s="1"/>
  <c r="E63" i="1" s="1"/>
  <c r="E68" i="1" s="1"/>
  <c r="E73" i="1" s="1"/>
  <c r="E78" i="1" s="1"/>
  <c r="E83" i="1" s="1"/>
  <c r="E88" i="1" s="1"/>
  <c r="E93" i="1" s="1"/>
  <c r="E98" i="1" s="1"/>
  <c r="E103" i="1" s="1"/>
  <c r="E108" i="1" s="1"/>
  <c r="E113" i="1" s="1"/>
  <c r="E118" i="1" s="1"/>
  <c r="E123" i="1" s="1"/>
  <c r="E128" i="1" s="1"/>
  <c r="E133" i="1" s="1"/>
  <c r="E138" i="1" s="1"/>
  <c r="E143" i="1" s="1"/>
  <c r="E148" i="1" s="1"/>
  <c r="E153" i="1" s="1"/>
  <c r="E158" i="1" s="1"/>
  <c r="E163" i="1" s="1"/>
  <c r="E168" i="1" s="1"/>
  <c r="E173" i="1" s="1"/>
  <c r="E178" i="1" s="1"/>
  <c r="E183" i="1" s="1"/>
  <c r="E188" i="1" s="1"/>
  <c r="E193" i="1" s="1"/>
  <c r="E198" i="1" s="1"/>
  <c r="E203" i="1" s="1"/>
  <c r="E208" i="1" s="1"/>
  <c r="E213" i="1" s="1"/>
  <c r="E218" i="1" s="1"/>
  <c r="E223" i="1" s="1"/>
  <c r="E228" i="1" s="1"/>
  <c r="E233" i="1" s="1"/>
  <c r="E238" i="1" s="1"/>
  <c r="E243" i="1" s="1"/>
  <c r="E248" i="1" s="1"/>
  <c r="E253" i="1" s="1"/>
  <c r="E258" i="1" s="1"/>
  <c r="E263" i="1" s="1"/>
  <c r="E268" i="1" s="1"/>
  <c r="E273" i="1" s="1"/>
  <c r="E278" i="1" s="1"/>
  <c r="E283" i="1" s="1"/>
  <c r="E288" i="1" s="1"/>
  <c r="E293" i="1" s="1"/>
  <c r="E298" i="1" s="1"/>
  <c r="E303" i="1" s="1"/>
  <c r="E308" i="1" s="1"/>
  <c r="E313" i="1" s="1"/>
  <c r="E318" i="1" s="1"/>
  <c r="E323" i="1" s="1"/>
  <c r="E328" i="1" s="1"/>
  <c r="E333" i="1" s="1"/>
  <c r="E338" i="1" s="1"/>
  <c r="E343" i="1" s="1"/>
  <c r="E348" i="1" s="1"/>
  <c r="E353" i="1" s="1"/>
  <c r="E358" i="1" s="1"/>
  <c r="E363" i="1" s="1"/>
  <c r="E368" i="1" s="1"/>
  <c r="E373" i="1" s="1"/>
  <c r="E378" i="1" s="1"/>
  <c r="E383" i="1" s="1"/>
  <c r="E388" i="1" s="1"/>
  <c r="E393" i="1" s="1"/>
  <c r="E398" i="1" s="1"/>
  <c r="E403" i="1" s="1"/>
  <c r="E408" i="1" s="1"/>
  <c r="E413" i="1" s="1"/>
  <c r="E418" i="1" s="1"/>
  <c r="E423" i="1" s="1"/>
  <c r="E428" i="1" s="1"/>
  <c r="E433" i="1" s="1"/>
  <c r="E438" i="1" s="1"/>
  <c r="E443" i="1" s="1"/>
  <c r="E448" i="1" s="1"/>
  <c r="E453" i="1" s="1"/>
  <c r="C13" i="1"/>
  <c r="C18" i="1" s="1"/>
  <c r="C23" i="1" s="1"/>
  <c r="C28" i="1" s="1"/>
  <c r="C33" i="1" s="1"/>
  <c r="C38" i="1" s="1"/>
  <c r="C43" i="1" s="1"/>
  <c r="C48" i="1" s="1"/>
  <c r="C53" i="1" s="1"/>
  <c r="C58" i="1" s="1"/>
  <c r="C63" i="1" s="1"/>
  <c r="C68" i="1" s="1"/>
  <c r="C73" i="1" s="1"/>
  <c r="C78" i="1" s="1"/>
  <c r="C83" i="1" s="1"/>
  <c r="C88" i="1" s="1"/>
  <c r="C93" i="1" s="1"/>
  <c r="C98" i="1" s="1"/>
  <c r="C103" i="1" s="1"/>
  <c r="C108" i="1" s="1"/>
  <c r="C113" i="1" l="1"/>
  <c r="K108" i="1"/>
  <c r="J173" i="1"/>
  <c r="J178" i="1" s="1"/>
  <c r="J183" i="1" s="1"/>
  <c r="J188" i="1" s="1"/>
  <c r="J193" i="1" s="1"/>
  <c r="J198" i="1" s="1"/>
  <c r="J203" i="1" s="1"/>
  <c r="J208" i="1" s="1"/>
  <c r="J213" i="1" s="1"/>
  <c r="J218" i="1" s="1"/>
  <c r="J223" i="1" s="1"/>
  <c r="J228" i="1" s="1"/>
  <c r="J233" i="1" s="1"/>
  <c r="J238" i="1" s="1"/>
  <c r="J243" i="1" s="1"/>
  <c r="J248" i="1" s="1"/>
  <c r="J253" i="1" s="1"/>
  <c r="J258" i="1" s="1"/>
  <c r="J263" i="1" s="1"/>
  <c r="J268" i="1" s="1"/>
  <c r="J273" i="1" s="1"/>
  <c r="J278" i="1" s="1"/>
  <c r="J283" i="1" s="1"/>
  <c r="J288" i="1" s="1"/>
  <c r="J293" i="1" s="1"/>
  <c r="J298" i="1" s="1"/>
  <c r="J303" i="1" s="1"/>
  <c r="J308" i="1" s="1"/>
  <c r="J313" i="1" s="1"/>
  <c r="J318" i="1" s="1"/>
  <c r="J323" i="1" s="1"/>
  <c r="J328" i="1" s="1"/>
  <c r="J333" i="1" s="1"/>
  <c r="J338" i="1" s="1"/>
  <c r="J343" i="1" s="1"/>
  <c r="J348" i="1" s="1"/>
  <c r="J353" i="1" s="1"/>
  <c r="J358" i="1" s="1"/>
  <c r="J363" i="1" s="1"/>
  <c r="J368" i="1" s="1"/>
  <c r="J373" i="1" s="1"/>
  <c r="J378" i="1" s="1"/>
  <c r="J383" i="1" s="1"/>
  <c r="J388" i="1" s="1"/>
  <c r="J393" i="1" s="1"/>
  <c r="J398" i="1" s="1"/>
  <c r="J403" i="1" s="1"/>
  <c r="J408" i="1" s="1"/>
  <c r="J413" i="1" s="1"/>
  <c r="J418" i="1" s="1"/>
  <c r="J423" i="1" s="1"/>
  <c r="J428" i="1" s="1"/>
  <c r="J433" i="1" s="1"/>
  <c r="J438" i="1" s="1"/>
  <c r="J443" i="1" s="1"/>
  <c r="J448" i="1" s="1"/>
  <c r="J453" i="1" s="1"/>
  <c r="C118" i="1" l="1"/>
  <c r="K113" i="1"/>
  <c r="K8" i="1"/>
  <c r="K10" i="1"/>
  <c r="K11" i="1"/>
  <c r="K13" i="1"/>
  <c r="K15" i="1"/>
  <c r="K16" i="1"/>
  <c r="K18" i="1"/>
  <c r="K20" i="1"/>
  <c r="K21" i="1"/>
  <c r="K23" i="1"/>
  <c r="K25" i="1"/>
  <c r="K26" i="1"/>
  <c r="K28" i="1"/>
  <c r="K30" i="1"/>
  <c r="K31" i="1"/>
  <c r="K33" i="1"/>
  <c r="K35" i="1"/>
  <c r="K36" i="1"/>
  <c r="K38" i="1"/>
  <c r="K40" i="1"/>
  <c r="K41" i="1"/>
  <c r="K43" i="1"/>
  <c r="K45" i="1"/>
  <c r="K46" i="1"/>
  <c r="K48" i="1"/>
  <c r="K50" i="1"/>
  <c r="K51" i="1"/>
  <c r="K53" i="1"/>
  <c r="K55" i="1"/>
  <c r="K56" i="1"/>
  <c r="K58" i="1"/>
  <c r="K60" i="1"/>
  <c r="K61" i="1"/>
  <c r="K63" i="1"/>
  <c r="K65" i="1"/>
  <c r="K66" i="1"/>
  <c r="K68" i="1"/>
  <c r="C123" i="1" l="1"/>
  <c r="K118" i="1"/>
  <c r="K451" i="1"/>
  <c r="K450" i="1"/>
  <c r="K446" i="1"/>
  <c r="K445" i="1"/>
  <c r="K441" i="1"/>
  <c r="K440" i="1"/>
  <c r="K436" i="1"/>
  <c r="K435" i="1"/>
  <c r="K434" i="1"/>
  <c r="K431" i="1"/>
  <c r="K430" i="1"/>
  <c r="K426" i="1"/>
  <c r="K425" i="1"/>
  <c r="K421" i="1"/>
  <c r="K420" i="1"/>
  <c r="K416" i="1"/>
  <c r="K415" i="1"/>
  <c r="K411" i="1"/>
  <c r="K410" i="1"/>
  <c r="K406" i="1"/>
  <c r="K405" i="1"/>
  <c r="K401" i="1"/>
  <c r="K400" i="1"/>
  <c r="K396" i="1"/>
  <c r="K395" i="1"/>
  <c r="K391" i="1"/>
  <c r="K390" i="1"/>
  <c r="K386" i="1"/>
  <c r="K385" i="1"/>
  <c r="K381" i="1"/>
  <c r="K380" i="1"/>
  <c r="K376" i="1"/>
  <c r="K375" i="1"/>
  <c r="K371" i="1"/>
  <c r="K370" i="1"/>
  <c r="K366" i="1"/>
  <c r="K365" i="1"/>
  <c r="K361" i="1"/>
  <c r="K360" i="1"/>
  <c r="K356" i="1"/>
  <c r="K355" i="1"/>
  <c r="K351" i="1"/>
  <c r="K350" i="1"/>
  <c r="K346" i="1"/>
  <c r="K345" i="1"/>
  <c r="K341" i="1"/>
  <c r="K340" i="1"/>
  <c r="K336" i="1"/>
  <c r="K335" i="1"/>
  <c r="K331" i="1"/>
  <c r="K330" i="1"/>
  <c r="K326" i="1"/>
  <c r="K325" i="1"/>
  <c r="K321" i="1"/>
  <c r="K320" i="1"/>
  <c r="K316" i="1"/>
  <c r="K315" i="1"/>
  <c r="K312" i="1"/>
  <c r="K311" i="1"/>
  <c r="K310" i="1"/>
  <c r="K306" i="1"/>
  <c r="K305" i="1"/>
  <c r="K301" i="1"/>
  <c r="K300" i="1"/>
  <c r="K296" i="1"/>
  <c r="K295" i="1"/>
  <c r="K291" i="1"/>
  <c r="K290" i="1"/>
  <c r="K286" i="1"/>
  <c r="K285" i="1"/>
  <c r="K281" i="1"/>
  <c r="K280" i="1"/>
  <c r="K276" i="1"/>
  <c r="K275" i="1"/>
  <c r="K271" i="1"/>
  <c r="K270" i="1"/>
  <c r="K266" i="1"/>
  <c r="K265" i="1"/>
  <c r="K261" i="1"/>
  <c r="K260" i="1"/>
  <c r="K256" i="1"/>
  <c r="K255" i="1"/>
  <c r="K251" i="1"/>
  <c r="K250" i="1"/>
  <c r="K246" i="1"/>
  <c r="K245" i="1"/>
  <c r="K241" i="1"/>
  <c r="K240" i="1"/>
  <c r="K236" i="1"/>
  <c r="K235" i="1"/>
  <c r="K231" i="1"/>
  <c r="K230" i="1"/>
  <c r="K226" i="1"/>
  <c r="K225" i="1"/>
  <c r="K221" i="1"/>
  <c r="K220" i="1"/>
  <c r="K216" i="1"/>
  <c r="K215" i="1"/>
  <c r="K211" i="1"/>
  <c r="K210" i="1"/>
  <c r="K206" i="1"/>
  <c r="K205" i="1"/>
  <c r="K201" i="1"/>
  <c r="K200" i="1"/>
  <c r="K196" i="1"/>
  <c r="K195" i="1"/>
  <c r="K191" i="1"/>
  <c r="K190" i="1"/>
  <c r="K186" i="1"/>
  <c r="K185" i="1"/>
  <c r="K181" i="1"/>
  <c r="K180" i="1"/>
  <c r="K176" i="1"/>
  <c r="K175" i="1"/>
  <c r="K171" i="1"/>
  <c r="K170" i="1"/>
  <c r="K166" i="1"/>
  <c r="K165" i="1"/>
  <c r="K161" i="1"/>
  <c r="K160" i="1"/>
  <c r="K156" i="1"/>
  <c r="K155" i="1"/>
  <c r="K151" i="1"/>
  <c r="K150" i="1"/>
  <c r="K146" i="1"/>
  <c r="K145" i="1"/>
  <c r="K141" i="1"/>
  <c r="K140" i="1"/>
  <c r="K136" i="1"/>
  <c r="K135" i="1"/>
  <c r="K131" i="1"/>
  <c r="K130" i="1"/>
  <c r="K126" i="1"/>
  <c r="K125" i="1"/>
  <c r="K121" i="1"/>
  <c r="K120" i="1"/>
  <c r="K116" i="1"/>
  <c r="K115" i="1"/>
  <c r="K111" i="1"/>
  <c r="K110" i="1"/>
  <c r="K106" i="1"/>
  <c r="K105" i="1"/>
  <c r="K103" i="1"/>
  <c r="K101" i="1"/>
  <c r="K100" i="1"/>
  <c r="K98" i="1"/>
  <c r="K96" i="1"/>
  <c r="K95" i="1"/>
  <c r="K93" i="1"/>
  <c r="K91" i="1"/>
  <c r="K90" i="1"/>
  <c r="K88" i="1"/>
  <c r="K86" i="1"/>
  <c r="K85" i="1"/>
  <c r="K83" i="1"/>
  <c r="K81" i="1"/>
  <c r="K80" i="1"/>
  <c r="K78" i="1"/>
  <c r="K76" i="1"/>
  <c r="K75" i="1"/>
  <c r="K73" i="1"/>
  <c r="K71" i="1"/>
  <c r="K70" i="1"/>
  <c r="C128" i="1" l="1"/>
  <c r="K123" i="1"/>
  <c r="C133" i="1" l="1"/>
  <c r="K128" i="1"/>
  <c r="K133" i="1" l="1"/>
  <c r="C138" i="1"/>
  <c r="K138" i="1" l="1"/>
  <c r="C143" i="1"/>
  <c r="K143" i="1" l="1"/>
  <c r="C148" i="1"/>
  <c r="K148" i="1" l="1"/>
  <c r="C153" i="1"/>
  <c r="C158" i="1" l="1"/>
  <c r="K153" i="1"/>
  <c r="K158" i="1" l="1"/>
  <c r="C163" i="1"/>
  <c r="C168" i="1" l="1"/>
  <c r="K163" i="1"/>
  <c r="C173" i="1" l="1"/>
  <c r="K168" i="1"/>
  <c r="K173" i="1" l="1"/>
  <c r="C178" i="1"/>
  <c r="K178" i="1" l="1"/>
  <c r="C183" i="1"/>
  <c r="C188" i="1" l="1"/>
  <c r="K183" i="1"/>
  <c r="C193" i="1" l="1"/>
  <c r="K188" i="1"/>
  <c r="C198" i="1" l="1"/>
  <c r="K193" i="1"/>
  <c r="C203" i="1" l="1"/>
  <c r="K198" i="1"/>
  <c r="C208" i="1" l="1"/>
  <c r="K203" i="1"/>
  <c r="C213" i="1" l="1"/>
  <c r="K208" i="1"/>
  <c r="C218" i="1" l="1"/>
  <c r="K213" i="1"/>
  <c r="C223" i="1" l="1"/>
  <c r="K218" i="1"/>
  <c r="C228" i="1" l="1"/>
  <c r="K223" i="1"/>
  <c r="C233" i="1" l="1"/>
  <c r="K228" i="1"/>
  <c r="C238" i="1" l="1"/>
  <c r="K233" i="1"/>
  <c r="C243" i="1" l="1"/>
  <c r="K238" i="1"/>
  <c r="C248" i="1" l="1"/>
  <c r="K243" i="1"/>
  <c r="C253" i="1" l="1"/>
  <c r="K248" i="1"/>
  <c r="C258" i="1" l="1"/>
  <c r="K253" i="1"/>
  <c r="C263" i="1" l="1"/>
  <c r="K258" i="1"/>
  <c r="C268" i="1" l="1"/>
  <c r="K263" i="1"/>
  <c r="C273" i="1" l="1"/>
  <c r="K268" i="1"/>
  <c r="C278" i="1" l="1"/>
  <c r="K273" i="1"/>
  <c r="C283" i="1" l="1"/>
  <c r="K278" i="1"/>
  <c r="C288" i="1" l="1"/>
  <c r="K283" i="1"/>
  <c r="C293" i="1" l="1"/>
  <c r="K288" i="1"/>
  <c r="C298" i="1" l="1"/>
  <c r="K293" i="1"/>
  <c r="C303" i="1" l="1"/>
  <c r="K298" i="1"/>
  <c r="C308" i="1" l="1"/>
  <c r="K303" i="1"/>
  <c r="C313" i="1" l="1"/>
  <c r="K308" i="1"/>
  <c r="C318" i="1" l="1"/>
  <c r="K313" i="1"/>
  <c r="C323" i="1" l="1"/>
  <c r="K318" i="1"/>
  <c r="C328" i="1" l="1"/>
  <c r="K323" i="1"/>
  <c r="C333" i="1" l="1"/>
  <c r="K328" i="1"/>
  <c r="C338" i="1" l="1"/>
  <c r="K333" i="1"/>
  <c r="C343" i="1" l="1"/>
  <c r="K338" i="1"/>
  <c r="C348" i="1" l="1"/>
  <c r="K343" i="1"/>
  <c r="C353" i="1" l="1"/>
  <c r="K348" i="1"/>
  <c r="C358" i="1" l="1"/>
  <c r="K353" i="1"/>
  <c r="C363" i="1" l="1"/>
  <c r="K358" i="1"/>
  <c r="C368" i="1" l="1"/>
  <c r="K363" i="1"/>
  <c r="C373" i="1" l="1"/>
  <c r="K368" i="1"/>
  <c r="C378" i="1" l="1"/>
  <c r="K373" i="1"/>
  <c r="C383" i="1" l="1"/>
  <c r="K378" i="1"/>
  <c r="C388" i="1" l="1"/>
  <c r="K383" i="1"/>
  <c r="C393" i="1" l="1"/>
  <c r="K388" i="1"/>
  <c r="C398" i="1" l="1"/>
  <c r="K393" i="1"/>
  <c r="C403" i="1" l="1"/>
  <c r="K398" i="1"/>
  <c r="C408" i="1" l="1"/>
  <c r="K403" i="1"/>
  <c r="C413" i="1" l="1"/>
  <c r="K408" i="1"/>
  <c r="C418" i="1" l="1"/>
  <c r="K413" i="1"/>
  <c r="C423" i="1" l="1"/>
  <c r="K418" i="1"/>
  <c r="C428" i="1" l="1"/>
  <c r="K423" i="1"/>
  <c r="C433" i="1" l="1"/>
  <c r="K428" i="1"/>
  <c r="C438" i="1" l="1"/>
  <c r="K433" i="1"/>
  <c r="C443" i="1" l="1"/>
  <c r="K438" i="1"/>
  <c r="C448" i="1" l="1"/>
  <c r="K443" i="1"/>
  <c r="C453" i="1" l="1"/>
  <c r="K453" i="1" s="1"/>
  <c r="K448" i="1"/>
</calcChain>
</file>

<file path=xl/sharedStrings.xml><?xml version="1.0" encoding="utf-8"?>
<sst xmlns="http://schemas.openxmlformats.org/spreadsheetml/2006/main" count="290" uniqueCount="106">
  <si>
    <t>Balance @ 12/31/14</t>
  </si>
  <si>
    <t>Retirements</t>
  </si>
  <si>
    <t>Balance @ 1/31/15</t>
  </si>
  <si>
    <t>Balance @ 2/28/15</t>
  </si>
  <si>
    <t>Balance @ 3/31/15</t>
  </si>
  <si>
    <t>Balance @ 4/30/15</t>
  </si>
  <si>
    <t>Balance @ 5/31/15</t>
  </si>
  <si>
    <t>Balance @ 6/30/15</t>
  </si>
  <si>
    <t>Balance @ 7/31/15</t>
  </si>
  <si>
    <t>Balance @ 8/31/15</t>
  </si>
  <si>
    <t>Balance @ 9/30/15</t>
  </si>
  <si>
    <t>Balance @ 10/31/15</t>
  </si>
  <si>
    <t>Balance @ 11/30/15</t>
  </si>
  <si>
    <t>Balance @ 12/31/15</t>
  </si>
  <si>
    <t>Total</t>
  </si>
  <si>
    <t xml:space="preserve">Cooper </t>
  </si>
  <si>
    <t>Common</t>
  </si>
  <si>
    <t>Cooper</t>
  </si>
  <si>
    <t>Unit 2</t>
  </si>
  <si>
    <t>Spurlock</t>
  </si>
  <si>
    <t>Unit 1</t>
  </si>
  <si>
    <t>Unit 3</t>
  </si>
  <si>
    <t>Unit 4</t>
  </si>
  <si>
    <t>Balance @ 1/31/16</t>
  </si>
  <si>
    <t>Balance @ 2/28/16</t>
  </si>
  <si>
    <t>Balance @ 3/31/16</t>
  </si>
  <si>
    <t>Balance @ 4/30/16</t>
  </si>
  <si>
    <t>Balance @ 5/31/16</t>
  </si>
  <si>
    <t>Balance @ 6/30/16</t>
  </si>
  <si>
    <t>Balance @ 7/31/16</t>
  </si>
  <si>
    <t>Balance @ 8/31/16</t>
  </si>
  <si>
    <t>Balance @ 9/30/16</t>
  </si>
  <si>
    <t>Balance @ 10/31/16</t>
  </si>
  <si>
    <t>Balance @ 11/30/16</t>
  </si>
  <si>
    <t>Balance @ 12/31/16</t>
  </si>
  <si>
    <t>Balance @ 1/31/17</t>
  </si>
  <si>
    <t>Balance @ 2/28/17</t>
  </si>
  <si>
    <t>Balance @ 3/31/17</t>
  </si>
  <si>
    <t>Balance @ 4/30/17</t>
  </si>
  <si>
    <t>Balance @ 5/31/17</t>
  </si>
  <si>
    <t>Balance @ 6/30/17</t>
  </si>
  <si>
    <t>Balance @ 7/31/17</t>
  </si>
  <si>
    <t>Balance @ 8/31/17</t>
  </si>
  <si>
    <t>Balance @ 9/30/17</t>
  </si>
  <si>
    <t>Balance @ 10/31/17</t>
  </si>
  <si>
    <t>Balance @ 11/30/17</t>
  </si>
  <si>
    <t>Balance @ 12/31/17</t>
  </si>
  <si>
    <t>Additions/Adj</t>
  </si>
  <si>
    <t>Balance @ 1/31/18</t>
  </si>
  <si>
    <t>Balance @ 2/28/18</t>
  </si>
  <si>
    <t>Balance @ 3/31/18</t>
  </si>
  <si>
    <t>Balance @ 4/30/18</t>
  </si>
  <si>
    <t>Balance @ 5/31/18</t>
  </si>
  <si>
    <t>Balance @ 6/30/18</t>
  </si>
  <si>
    <t>Balance @ 7/31/18</t>
  </si>
  <si>
    <t>Balance @ 8/31/18</t>
  </si>
  <si>
    <t>Balance @ 9/30/18</t>
  </si>
  <si>
    <t>Balance @ 10/31/18</t>
  </si>
  <si>
    <t>Balance @ 11/30/18</t>
  </si>
  <si>
    <t>Balance @ 12/31/18</t>
  </si>
  <si>
    <t>Balance @ 1/31/19</t>
  </si>
  <si>
    <t>Balance @ 2/28/19</t>
  </si>
  <si>
    <t>Balance @ 3/31/19</t>
  </si>
  <si>
    <t>Balance @ 4/30/19</t>
  </si>
  <si>
    <t>Balance @ 5/31/19</t>
  </si>
  <si>
    <t>Balance @ 6/30/19</t>
  </si>
  <si>
    <t>Balance @ 7/31/19</t>
  </si>
  <si>
    <t>Balance @ 8/31/19</t>
  </si>
  <si>
    <t>Balance @ 9/30/19</t>
  </si>
  <si>
    <t>Balance @ 10/31/19</t>
  </si>
  <si>
    <t>Balance @ 11/30/19</t>
  </si>
  <si>
    <t>Balance @ 12/31/19</t>
  </si>
  <si>
    <t>Balance @ 1/31/20</t>
  </si>
  <si>
    <t>Balance @ 2/29/20</t>
  </si>
  <si>
    <t>Balance @ 3/31/20</t>
  </si>
  <si>
    <t>Balance @ 4/30/20</t>
  </si>
  <si>
    <t>Balance @ 5/31/20</t>
  </si>
  <si>
    <t>Balance @ 6/30/20</t>
  </si>
  <si>
    <t>Balance @ 7/31/20</t>
  </si>
  <si>
    <t>Balance @ 8/31/20</t>
  </si>
  <si>
    <t>Balance @ 9/30/20</t>
  </si>
  <si>
    <t>Balance @ 10/31/20</t>
  </si>
  <si>
    <t>Balance @ 11/30/20</t>
  </si>
  <si>
    <t>Balance @ 12/31/20</t>
  </si>
  <si>
    <t>Balance @ 1/31/21</t>
  </si>
  <si>
    <t>Balance @ 2/28/21</t>
  </si>
  <si>
    <t>Balance @ 3/31/21</t>
  </si>
  <si>
    <t>Balance @ 4/30/21</t>
  </si>
  <si>
    <t>Balance @ 5/31/21</t>
  </si>
  <si>
    <t>Balance @ 6/30/21</t>
  </si>
  <si>
    <t>Balance @ 7/31/21</t>
  </si>
  <si>
    <t>Balance @ 8/31/21</t>
  </si>
  <si>
    <t>Balance @ 9/30/21</t>
  </si>
  <si>
    <t>Balance @ 10/31/21</t>
  </si>
  <si>
    <t>Balance @ 11/30/21</t>
  </si>
  <si>
    <t>Balance @ 12/31/21</t>
  </si>
  <si>
    <t>Balance @ 1/31/22</t>
  </si>
  <si>
    <t>Balance @ 2/28/22</t>
  </si>
  <si>
    <t>Balance @ 3/31/22</t>
  </si>
  <si>
    <t>Balance @ 4/30/22</t>
  </si>
  <si>
    <t>Balance @ 5/31/22</t>
  </si>
  <si>
    <t>East Kentucky Power Cooperative, Inc.</t>
  </si>
  <si>
    <t>Case No. 2022-00098</t>
  </si>
  <si>
    <t>Plant In Service Rollforward Schedule by Month- All Cooper and Spurlock Units</t>
  </si>
  <si>
    <t>From 2015 to Present</t>
  </si>
  <si>
    <t>All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</si>
</sst>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2" applyNumberFormat="1" applyFont="1" applyFill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39" fontId="3" fillId="0" borderId="5" xfId="2" applyNumberFormat="1" applyFont="1" applyBorder="1" applyAlignment="1">
      <alignment horizontal="center" wrapText="1"/>
    </xf>
    <xf numFmtId="0" fontId="0" fillId="0" borderId="0" xfId="0" applyBorder="1"/>
    <xf numFmtId="0" fontId="0" fillId="0" borderId="1" xfId="0" applyBorder="1"/>
    <xf numFmtId="0" fontId="0" fillId="0" borderId="6" xfId="0" applyBorder="1"/>
    <xf numFmtId="41" fontId="3" fillId="0" borderId="0" xfId="1" applyNumberFormat="1" applyFont="1" applyFill="1" applyBorder="1"/>
    <xf numFmtId="41" fontId="6" fillId="0" borderId="0" xfId="1" applyNumberFormat="1" applyFont="1" applyFill="1" applyBorder="1"/>
    <xf numFmtId="41" fontId="3" fillId="0" borderId="7" xfId="2" applyNumberFormat="1" applyFont="1" applyFill="1" applyBorder="1"/>
    <xf numFmtId="41" fontId="3" fillId="3" borderId="0" xfId="1" applyNumberFormat="1" applyFont="1" applyFill="1" applyBorder="1"/>
    <xf numFmtId="41" fontId="3" fillId="3" borderId="7" xfId="2" applyNumberFormat="1" applyFont="1" applyFill="1" applyBorder="1"/>
    <xf numFmtId="41" fontId="3" fillId="0" borderId="7" xfId="1" applyNumberFormat="1" applyFont="1" applyFill="1" applyBorder="1"/>
    <xf numFmtId="43" fontId="0" fillId="0" borderId="0" xfId="1" applyFont="1" applyBorder="1"/>
    <xf numFmtId="39" fontId="0" fillId="0" borderId="0" xfId="0" applyNumberFormat="1" applyBorder="1"/>
    <xf numFmtId="4" fontId="0" fillId="0" borderId="0" xfId="0" applyNumberFormat="1" applyBorder="1"/>
    <xf numFmtId="43" fontId="0" fillId="0" borderId="0" xfId="0" applyNumberFormat="1" applyBorder="1"/>
    <xf numFmtId="39" fontId="3" fillId="3" borderId="9" xfId="2" applyNumberFormat="1" applyFont="1" applyFill="1" applyBorder="1"/>
    <xf numFmtId="0" fontId="2" fillId="0" borderId="9" xfId="2" applyBorder="1"/>
    <xf numFmtId="39" fontId="4" fillId="0" borderId="9" xfId="2" applyNumberFormat="1" applyFont="1" applyBorder="1"/>
    <xf numFmtId="39" fontId="2" fillId="0" borderId="9" xfId="2" applyNumberFormat="1" applyBorder="1"/>
    <xf numFmtId="39" fontId="3" fillId="0" borderId="9" xfId="2" applyNumberFormat="1" applyFont="1" applyBorder="1"/>
    <xf numFmtId="39" fontId="2" fillId="0" borderId="9" xfId="2" applyNumberFormat="1" applyFont="1" applyBorder="1"/>
    <xf numFmtId="164" fontId="2" fillId="0" borderId="9" xfId="1" applyNumberFormat="1" applyFont="1" applyBorder="1"/>
    <xf numFmtId="164" fontId="4" fillId="0" borderId="9" xfId="1" applyNumberFormat="1" applyFont="1" applyBorder="1"/>
    <xf numFmtId="164" fontId="5" fillId="0" borderId="9" xfId="1" applyNumberFormat="1" applyFont="1" applyFill="1" applyBorder="1"/>
    <xf numFmtId="0" fontId="0" fillId="0" borderId="10" xfId="0" applyBorder="1"/>
    <xf numFmtId="39" fontId="3" fillId="3" borderId="8" xfId="2" applyNumberFormat="1" applyFont="1" applyFill="1" applyBorder="1"/>
    <xf numFmtId="44" fontId="0" fillId="0" borderId="0" xfId="3" applyFont="1" applyFill="1" applyBorder="1"/>
    <xf numFmtId="44" fontId="3" fillId="0" borderId="0" xfId="3" applyFont="1" applyFill="1" applyBorder="1" applyAlignment="1">
      <alignment horizontal="center"/>
    </xf>
    <xf numFmtId="44" fontId="6" fillId="0" borderId="0" xfId="3" applyFont="1" applyFill="1"/>
    <xf numFmtId="0" fontId="7" fillId="2" borderId="6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54"/>
  <sheetViews>
    <sheetView showGridLines="0" tabSelected="1" workbookViewId="0">
      <selection activeCell="N172" sqref="N172"/>
    </sheetView>
  </sheetViews>
  <sheetFormatPr defaultColWidth="9.140625" defaultRowHeight="15" x14ac:dyDescent="0.25"/>
  <cols>
    <col min="1" max="1" width="4.28515625" style="6" customWidth="1"/>
    <col min="2" max="2" width="18.85546875" style="6" bestFit="1" customWidth="1"/>
    <col min="3" max="3" width="15.28515625" style="6" bestFit="1" customWidth="1"/>
    <col min="4" max="4" width="15" style="6" customWidth="1"/>
    <col min="5" max="10" width="15.28515625" style="6" bestFit="1" customWidth="1"/>
    <col min="11" max="11" width="16.5703125" style="6" bestFit="1" customWidth="1"/>
    <col min="12" max="12" width="4.28515625" style="6" customWidth="1"/>
    <col min="13" max="13" width="21.7109375" style="30" bestFit="1" customWidth="1"/>
    <col min="14" max="14" width="15" style="30" bestFit="1" customWidth="1"/>
    <col min="15" max="16384" width="9.140625" style="6"/>
  </cols>
  <sheetData>
    <row r="1" spans="2:15" x14ac:dyDescent="0.25">
      <c r="B1" s="34" t="s">
        <v>101</v>
      </c>
      <c r="C1" s="34"/>
      <c r="D1" s="34"/>
      <c r="E1" s="34"/>
      <c r="F1" s="34"/>
      <c r="G1" s="34"/>
      <c r="H1" s="34"/>
      <c r="I1" s="34"/>
      <c r="J1" s="34"/>
      <c r="K1" s="34"/>
    </row>
    <row r="2" spans="2:15" x14ac:dyDescent="0.25">
      <c r="B2" s="34" t="s">
        <v>102</v>
      </c>
      <c r="C2" s="34"/>
      <c r="D2" s="34"/>
      <c r="E2" s="34"/>
      <c r="F2" s="34"/>
      <c r="G2" s="34"/>
      <c r="H2" s="34"/>
      <c r="I2" s="34"/>
      <c r="J2" s="34"/>
      <c r="K2" s="34"/>
    </row>
    <row r="3" spans="2:15" x14ac:dyDescent="0.25">
      <c r="B3" s="34" t="s">
        <v>103</v>
      </c>
      <c r="C3" s="34"/>
      <c r="D3" s="34"/>
      <c r="E3" s="34"/>
      <c r="F3" s="34"/>
      <c r="G3" s="34"/>
      <c r="H3" s="34"/>
      <c r="I3" s="34"/>
      <c r="J3" s="34"/>
      <c r="K3" s="34"/>
    </row>
    <row r="4" spans="2:15" x14ac:dyDescent="0.25">
      <c r="B4" s="34" t="s">
        <v>104</v>
      </c>
      <c r="C4" s="34"/>
      <c r="D4" s="34"/>
      <c r="E4" s="34"/>
      <c r="F4" s="34"/>
      <c r="G4" s="34"/>
      <c r="H4" s="34"/>
      <c r="I4" s="34"/>
      <c r="J4" s="34"/>
      <c r="K4" s="34"/>
    </row>
    <row r="5" spans="2:15" ht="15.75" thickBot="1" x14ac:dyDescent="0.3"/>
    <row r="6" spans="2:15" x14ac:dyDescent="0.25">
      <c r="B6" s="2"/>
      <c r="C6" s="3" t="s">
        <v>15</v>
      </c>
      <c r="D6" s="3" t="s">
        <v>17</v>
      </c>
      <c r="E6" s="3" t="s">
        <v>17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4" t="s">
        <v>14</v>
      </c>
      <c r="M6" s="31"/>
    </row>
    <row r="7" spans="2:15" ht="15.75" thickBot="1" x14ac:dyDescent="0.3">
      <c r="B7" s="5"/>
      <c r="C7" s="1" t="s">
        <v>16</v>
      </c>
      <c r="D7" s="1" t="s">
        <v>20</v>
      </c>
      <c r="E7" s="1" t="s">
        <v>18</v>
      </c>
      <c r="F7" s="1" t="s">
        <v>16</v>
      </c>
      <c r="G7" s="1" t="s">
        <v>20</v>
      </c>
      <c r="H7" s="1" t="s">
        <v>18</v>
      </c>
      <c r="I7" s="1" t="s">
        <v>21</v>
      </c>
      <c r="J7" s="1" t="s">
        <v>22</v>
      </c>
      <c r="K7" s="33" t="s">
        <v>105</v>
      </c>
      <c r="M7" s="31"/>
    </row>
    <row r="8" spans="2:15" x14ac:dyDescent="0.25">
      <c r="B8" s="29" t="s">
        <v>0</v>
      </c>
      <c r="C8" s="12">
        <v>133947328.16000001</v>
      </c>
      <c r="D8" s="12">
        <v>0</v>
      </c>
      <c r="E8" s="12">
        <v>225197506.63999999</v>
      </c>
      <c r="F8" s="12">
        <v>51983876.030000001</v>
      </c>
      <c r="G8" s="12">
        <v>432579571.25</v>
      </c>
      <c r="H8" s="12">
        <v>586767910.74999988</v>
      </c>
      <c r="I8" s="12">
        <v>426954180.56999993</v>
      </c>
      <c r="J8" s="12">
        <v>525709290.35000002</v>
      </c>
      <c r="K8" s="13">
        <f>SUM(C8:J8)</f>
        <v>2383139663.75</v>
      </c>
    </row>
    <row r="9" spans="2:15" x14ac:dyDescent="0.25">
      <c r="B9" s="20"/>
      <c r="C9" s="9"/>
      <c r="D9" s="9"/>
      <c r="E9" s="9"/>
      <c r="F9" s="9"/>
      <c r="G9" s="9"/>
      <c r="H9" s="9"/>
      <c r="I9" s="9"/>
      <c r="J9" s="10"/>
      <c r="K9" s="11"/>
    </row>
    <row r="10" spans="2:15" x14ac:dyDescent="0.25">
      <c r="B10" s="21" t="s">
        <v>47</v>
      </c>
      <c r="C10" s="9">
        <v>0</v>
      </c>
      <c r="D10" s="9">
        <v>0</v>
      </c>
      <c r="E10" s="9">
        <v>0</v>
      </c>
      <c r="F10" s="9">
        <v>728768.0900000002</v>
      </c>
      <c r="G10" s="9">
        <v>10550.809999999939</v>
      </c>
      <c r="H10" s="9">
        <v>428.57000000029802</v>
      </c>
      <c r="I10" s="9">
        <v>396331.94999999925</v>
      </c>
      <c r="J10" s="9">
        <v>0</v>
      </c>
      <c r="K10" s="11">
        <f t="shared" ref="K10:K61" si="0">SUM(C10:J10)</f>
        <v>1136079.4199999997</v>
      </c>
    </row>
    <row r="11" spans="2:15" x14ac:dyDescent="0.25">
      <c r="B11" s="21" t="s">
        <v>1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11">
        <f t="shared" si="0"/>
        <v>0</v>
      </c>
    </row>
    <row r="12" spans="2:15" x14ac:dyDescent="0.25">
      <c r="B12" s="20"/>
      <c r="C12" s="9"/>
      <c r="D12" s="9"/>
      <c r="E12" s="9"/>
      <c r="F12" s="9"/>
      <c r="G12" s="9"/>
      <c r="H12" s="9"/>
      <c r="I12" s="9"/>
      <c r="J12" s="10"/>
      <c r="K12" s="11"/>
    </row>
    <row r="13" spans="2:15" x14ac:dyDescent="0.25">
      <c r="B13" s="19" t="s">
        <v>2</v>
      </c>
      <c r="C13" s="12">
        <f>C8+C10+C11</f>
        <v>133947328.16000001</v>
      </c>
      <c r="D13" s="12">
        <f>D8+D10+D11</f>
        <v>0</v>
      </c>
      <c r="E13" s="12">
        <f t="shared" ref="E13:J13" si="1">E8+E10+E11</f>
        <v>225197506.63999999</v>
      </c>
      <c r="F13" s="12">
        <f t="shared" si="1"/>
        <v>52712644.120000005</v>
      </c>
      <c r="G13" s="12">
        <f t="shared" si="1"/>
        <v>432590122.06</v>
      </c>
      <c r="H13" s="12">
        <f t="shared" si="1"/>
        <v>586768339.31999993</v>
      </c>
      <c r="I13" s="12">
        <f t="shared" si="1"/>
        <v>427350512.51999992</v>
      </c>
      <c r="J13" s="12">
        <f t="shared" si="1"/>
        <v>525709290.35000002</v>
      </c>
      <c r="K13" s="13">
        <f t="shared" si="0"/>
        <v>2384275743.1700001</v>
      </c>
      <c r="O13" s="18"/>
    </row>
    <row r="14" spans="2:15" x14ac:dyDescent="0.25">
      <c r="B14" s="20"/>
      <c r="C14" s="9"/>
      <c r="D14" s="9"/>
      <c r="E14" s="9"/>
      <c r="F14" s="9"/>
      <c r="G14" s="9"/>
      <c r="H14" s="9"/>
      <c r="I14" s="9"/>
      <c r="J14" s="10"/>
      <c r="K14" s="11"/>
      <c r="O14" s="18"/>
    </row>
    <row r="15" spans="2:15" x14ac:dyDescent="0.25">
      <c r="B15" s="21" t="s">
        <v>47</v>
      </c>
      <c r="C15" s="9">
        <v>0</v>
      </c>
      <c r="D15" s="9">
        <v>0</v>
      </c>
      <c r="E15" s="9">
        <v>0</v>
      </c>
      <c r="F15" s="9">
        <v>66497.770000000484</v>
      </c>
      <c r="G15" s="9">
        <v>0</v>
      </c>
      <c r="H15" s="9">
        <v>0</v>
      </c>
      <c r="I15" s="9">
        <v>381876.25</v>
      </c>
      <c r="J15" s="9">
        <v>0</v>
      </c>
      <c r="K15" s="11">
        <f t="shared" si="0"/>
        <v>448374.02000000048</v>
      </c>
      <c r="O15" s="18"/>
    </row>
    <row r="16" spans="2:15" x14ac:dyDescent="0.25">
      <c r="B16" s="21" t="s">
        <v>1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11">
        <f t="shared" si="0"/>
        <v>0</v>
      </c>
      <c r="O16" s="18"/>
    </row>
    <row r="17" spans="2:15" x14ac:dyDescent="0.25">
      <c r="B17" s="20"/>
      <c r="C17" s="9"/>
      <c r="D17" s="9"/>
      <c r="E17" s="9"/>
      <c r="F17" s="9"/>
      <c r="G17" s="9"/>
      <c r="H17" s="9"/>
      <c r="I17" s="9"/>
      <c r="J17" s="10"/>
      <c r="K17" s="11"/>
      <c r="O17" s="18"/>
    </row>
    <row r="18" spans="2:15" x14ac:dyDescent="0.25">
      <c r="B18" s="19" t="s">
        <v>3</v>
      </c>
      <c r="C18" s="12">
        <f>C13+C15+C16</f>
        <v>133947328.16000001</v>
      </c>
      <c r="D18" s="12">
        <f>D13+D15+D16</f>
        <v>0</v>
      </c>
      <c r="E18" s="12">
        <f t="shared" ref="E18:J18" si="2">E13+E15+E16</f>
        <v>225197506.63999999</v>
      </c>
      <c r="F18" s="12">
        <f t="shared" si="2"/>
        <v>52779141.890000008</v>
      </c>
      <c r="G18" s="12">
        <f t="shared" si="2"/>
        <v>432590122.06</v>
      </c>
      <c r="H18" s="12">
        <f t="shared" si="2"/>
        <v>586768339.31999993</v>
      </c>
      <c r="I18" s="12">
        <f t="shared" si="2"/>
        <v>427732388.76999992</v>
      </c>
      <c r="J18" s="12">
        <f t="shared" si="2"/>
        <v>525709290.35000002</v>
      </c>
      <c r="K18" s="13">
        <f t="shared" si="0"/>
        <v>2384724117.1900001</v>
      </c>
      <c r="O18" s="18"/>
    </row>
    <row r="19" spans="2:15" x14ac:dyDescent="0.25">
      <c r="B19" s="20"/>
      <c r="C19" s="9"/>
      <c r="D19" s="9"/>
      <c r="E19" s="9"/>
      <c r="F19" s="9"/>
      <c r="G19" s="9"/>
      <c r="H19" s="9"/>
      <c r="I19" s="9"/>
      <c r="J19" s="10"/>
      <c r="K19" s="11"/>
      <c r="O19" s="18"/>
    </row>
    <row r="20" spans="2:15" x14ac:dyDescent="0.25">
      <c r="B20" s="21" t="s">
        <v>47</v>
      </c>
      <c r="C20" s="9">
        <v>0</v>
      </c>
      <c r="D20" s="9">
        <v>0</v>
      </c>
      <c r="E20" s="9">
        <v>0</v>
      </c>
      <c r="F20" s="9">
        <v>-1228108.1400000001</v>
      </c>
      <c r="G20" s="9">
        <v>0</v>
      </c>
      <c r="H20" s="9">
        <v>0</v>
      </c>
      <c r="I20" s="9">
        <v>0</v>
      </c>
      <c r="J20" s="9">
        <v>0</v>
      </c>
      <c r="K20" s="11">
        <f t="shared" si="0"/>
        <v>-1228108.1400000001</v>
      </c>
      <c r="O20" s="18"/>
    </row>
    <row r="21" spans="2:15" x14ac:dyDescent="0.25">
      <c r="B21" s="21" t="s">
        <v>1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11">
        <f t="shared" si="0"/>
        <v>0</v>
      </c>
      <c r="O21" s="18"/>
    </row>
    <row r="22" spans="2:15" x14ac:dyDescent="0.25">
      <c r="B22" s="20"/>
      <c r="C22" s="9"/>
      <c r="D22" s="9"/>
      <c r="E22" s="9"/>
      <c r="F22" s="9"/>
      <c r="G22" s="9"/>
      <c r="H22" s="9"/>
      <c r="I22" s="9"/>
      <c r="J22" s="10"/>
      <c r="K22" s="11"/>
      <c r="O22" s="18"/>
    </row>
    <row r="23" spans="2:15" x14ac:dyDescent="0.25">
      <c r="B23" s="19" t="s">
        <v>4</v>
      </c>
      <c r="C23" s="12">
        <f>C18+C20+C21</f>
        <v>133947328.16000001</v>
      </c>
      <c r="D23" s="12">
        <f>D18+D20+D21</f>
        <v>0</v>
      </c>
      <c r="E23" s="12">
        <f t="shared" ref="E23:J23" si="3">E18+E20+E21</f>
        <v>225197506.63999999</v>
      </c>
      <c r="F23" s="12">
        <f t="shared" si="3"/>
        <v>51551033.750000007</v>
      </c>
      <c r="G23" s="12">
        <f t="shared" si="3"/>
        <v>432590122.06</v>
      </c>
      <c r="H23" s="12">
        <f t="shared" si="3"/>
        <v>586768339.31999993</v>
      </c>
      <c r="I23" s="12">
        <f t="shared" si="3"/>
        <v>427732388.76999992</v>
      </c>
      <c r="J23" s="12">
        <f t="shared" si="3"/>
        <v>525709290.35000002</v>
      </c>
      <c r="K23" s="13">
        <f t="shared" si="0"/>
        <v>2383496009.0499997</v>
      </c>
      <c r="O23" s="18"/>
    </row>
    <row r="24" spans="2:15" x14ac:dyDescent="0.25">
      <c r="B24" s="22"/>
      <c r="C24" s="9"/>
      <c r="D24" s="9"/>
      <c r="E24" s="9"/>
      <c r="F24" s="9"/>
      <c r="G24" s="9"/>
      <c r="H24" s="9"/>
      <c r="I24" s="9"/>
      <c r="J24" s="10"/>
      <c r="K24" s="11"/>
      <c r="O24" s="18"/>
    </row>
    <row r="25" spans="2:15" x14ac:dyDescent="0.25">
      <c r="B25" s="21" t="s">
        <v>47</v>
      </c>
      <c r="C25" s="9">
        <v>0</v>
      </c>
      <c r="D25" s="9">
        <v>0</v>
      </c>
      <c r="E25" s="9">
        <v>0</v>
      </c>
      <c r="F25" s="9">
        <v>61799.67999999896</v>
      </c>
      <c r="G25" s="9">
        <v>0</v>
      </c>
      <c r="H25" s="9">
        <v>0</v>
      </c>
      <c r="I25" s="9">
        <v>275941.11999999918</v>
      </c>
      <c r="J25" s="9">
        <v>0</v>
      </c>
      <c r="K25" s="11">
        <f t="shared" si="0"/>
        <v>337740.79999999813</v>
      </c>
      <c r="O25" s="18"/>
    </row>
    <row r="26" spans="2:15" x14ac:dyDescent="0.25">
      <c r="B26" s="21" t="s">
        <v>1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1">
        <f t="shared" si="0"/>
        <v>0</v>
      </c>
      <c r="O26" s="18"/>
    </row>
    <row r="27" spans="2:15" x14ac:dyDescent="0.25">
      <c r="B27" s="20"/>
      <c r="C27" s="9"/>
      <c r="D27" s="9"/>
      <c r="E27" s="9"/>
      <c r="F27" s="9"/>
      <c r="G27" s="9"/>
      <c r="H27" s="9"/>
      <c r="I27" s="9"/>
      <c r="J27" s="10"/>
      <c r="K27" s="11"/>
      <c r="O27" s="18"/>
    </row>
    <row r="28" spans="2:15" x14ac:dyDescent="0.25">
      <c r="B28" s="19" t="s">
        <v>5</v>
      </c>
      <c r="C28" s="12">
        <f>C23+C25+C26</f>
        <v>133947328.16000001</v>
      </c>
      <c r="D28" s="12">
        <f>D23+D25+D26</f>
        <v>0</v>
      </c>
      <c r="E28" s="12">
        <f t="shared" ref="E28:J28" si="4">E23+E25+E26</f>
        <v>225197506.63999999</v>
      </c>
      <c r="F28" s="12">
        <f t="shared" si="4"/>
        <v>51612833.430000007</v>
      </c>
      <c r="G28" s="12">
        <f t="shared" si="4"/>
        <v>432590122.06</v>
      </c>
      <c r="H28" s="12">
        <f t="shared" si="4"/>
        <v>586768339.31999993</v>
      </c>
      <c r="I28" s="12">
        <f t="shared" si="4"/>
        <v>428008329.88999993</v>
      </c>
      <c r="J28" s="12">
        <f t="shared" si="4"/>
        <v>525709290.35000002</v>
      </c>
      <c r="K28" s="13">
        <f t="shared" si="0"/>
        <v>2383833749.8499999</v>
      </c>
      <c r="O28" s="18"/>
    </row>
    <row r="29" spans="2:15" x14ac:dyDescent="0.25">
      <c r="B29" s="20"/>
      <c r="C29" s="9"/>
      <c r="D29" s="9"/>
      <c r="E29" s="9"/>
      <c r="F29" s="9"/>
      <c r="G29" s="9"/>
      <c r="H29" s="9"/>
      <c r="I29" s="9"/>
      <c r="J29" s="10"/>
      <c r="K29" s="11"/>
      <c r="O29" s="18"/>
    </row>
    <row r="30" spans="2:15" x14ac:dyDescent="0.25">
      <c r="B30" s="21" t="s">
        <v>47</v>
      </c>
      <c r="C30" s="9">
        <v>0</v>
      </c>
      <c r="D30" s="9">
        <v>0</v>
      </c>
      <c r="E30" s="9">
        <v>0</v>
      </c>
      <c r="F30" s="9">
        <v>-10048.089999999851</v>
      </c>
      <c r="G30" s="9">
        <v>0</v>
      </c>
      <c r="H30" s="9">
        <v>10000</v>
      </c>
      <c r="I30" s="9">
        <v>0</v>
      </c>
      <c r="J30" s="9">
        <v>0</v>
      </c>
      <c r="K30" s="11">
        <f t="shared" si="0"/>
        <v>-48.089999999850988</v>
      </c>
      <c r="O30" s="18"/>
    </row>
    <row r="31" spans="2:15" x14ac:dyDescent="0.25">
      <c r="B31" s="21" t="s">
        <v>1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11">
        <f t="shared" si="0"/>
        <v>0</v>
      </c>
      <c r="O31" s="18"/>
    </row>
    <row r="32" spans="2:15" x14ac:dyDescent="0.25">
      <c r="B32" s="20"/>
      <c r="C32" s="9"/>
      <c r="D32" s="9"/>
      <c r="E32" s="9"/>
      <c r="F32" s="9"/>
      <c r="G32" s="9"/>
      <c r="H32" s="9"/>
      <c r="I32" s="9"/>
      <c r="J32" s="10"/>
      <c r="K32" s="11"/>
      <c r="O32" s="18"/>
    </row>
    <row r="33" spans="2:15" x14ac:dyDescent="0.25">
      <c r="B33" s="19" t="s">
        <v>6</v>
      </c>
      <c r="C33" s="12">
        <f>C28+C30+C31</f>
        <v>133947328.16000001</v>
      </c>
      <c r="D33" s="12">
        <f>D28+D30+D31</f>
        <v>0</v>
      </c>
      <c r="E33" s="12">
        <f t="shared" ref="E33:J33" si="5">E28+E30+E31</f>
        <v>225197506.63999999</v>
      </c>
      <c r="F33" s="12">
        <f t="shared" si="5"/>
        <v>51602785.340000004</v>
      </c>
      <c r="G33" s="12">
        <f t="shared" si="5"/>
        <v>432590122.06</v>
      </c>
      <c r="H33" s="12">
        <f t="shared" si="5"/>
        <v>586778339.31999993</v>
      </c>
      <c r="I33" s="12">
        <f t="shared" si="5"/>
        <v>428008329.88999993</v>
      </c>
      <c r="J33" s="12">
        <f t="shared" si="5"/>
        <v>525709290.35000002</v>
      </c>
      <c r="K33" s="13">
        <f t="shared" si="0"/>
        <v>2383833701.7599998</v>
      </c>
      <c r="O33" s="18"/>
    </row>
    <row r="34" spans="2:15" x14ac:dyDescent="0.25">
      <c r="B34" s="20"/>
      <c r="C34" s="9"/>
      <c r="D34" s="9"/>
      <c r="E34" s="9"/>
      <c r="F34" s="9"/>
      <c r="G34" s="9"/>
      <c r="H34" s="9"/>
      <c r="I34" s="9"/>
      <c r="J34" s="10"/>
      <c r="K34" s="11"/>
      <c r="O34" s="18"/>
    </row>
    <row r="35" spans="2:15" x14ac:dyDescent="0.25">
      <c r="B35" s="21" t="s">
        <v>47</v>
      </c>
      <c r="C35" s="9">
        <v>13887.5</v>
      </c>
      <c r="D35" s="9">
        <v>0</v>
      </c>
      <c r="E35" s="9">
        <v>0</v>
      </c>
      <c r="F35" s="9">
        <v>8978.070000000298</v>
      </c>
      <c r="G35" s="9">
        <v>0</v>
      </c>
      <c r="H35" s="9">
        <v>-280.64000000059605</v>
      </c>
      <c r="I35" s="9">
        <v>0</v>
      </c>
      <c r="J35" s="9">
        <v>0</v>
      </c>
      <c r="K35" s="11">
        <f t="shared" si="0"/>
        <v>22584.929999999702</v>
      </c>
      <c r="O35" s="18"/>
    </row>
    <row r="36" spans="2:15" x14ac:dyDescent="0.25">
      <c r="B36" s="21" t="s">
        <v>1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11">
        <f t="shared" si="0"/>
        <v>0</v>
      </c>
      <c r="O36" s="18"/>
    </row>
    <row r="37" spans="2:15" x14ac:dyDescent="0.25">
      <c r="B37" s="20"/>
      <c r="C37" s="9"/>
      <c r="D37" s="9"/>
      <c r="E37" s="9"/>
      <c r="F37" s="9"/>
      <c r="G37" s="9"/>
      <c r="H37" s="9"/>
      <c r="I37" s="9"/>
      <c r="J37" s="10"/>
      <c r="K37" s="11"/>
      <c r="O37" s="18"/>
    </row>
    <row r="38" spans="2:15" x14ac:dyDescent="0.25">
      <c r="B38" s="19" t="s">
        <v>7</v>
      </c>
      <c r="C38" s="12">
        <f>C33+C35+C36</f>
        <v>133961215.66000001</v>
      </c>
      <c r="D38" s="12">
        <f>D33+D35+D36</f>
        <v>0</v>
      </c>
      <c r="E38" s="12">
        <f t="shared" ref="E38:J38" si="6">E33+E35+E36</f>
        <v>225197506.63999999</v>
      </c>
      <c r="F38" s="12">
        <f t="shared" si="6"/>
        <v>51611763.410000004</v>
      </c>
      <c r="G38" s="12">
        <f t="shared" si="6"/>
        <v>432590122.06</v>
      </c>
      <c r="H38" s="12">
        <f t="shared" si="6"/>
        <v>586778058.67999995</v>
      </c>
      <c r="I38" s="12">
        <f t="shared" si="6"/>
        <v>428008329.88999993</v>
      </c>
      <c r="J38" s="12">
        <f t="shared" si="6"/>
        <v>525709290.35000002</v>
      </c>
      <c r="K38" s="13">
        <f t="shared" si="0"/>
        <v>2383856286.6899996</v>
      </c>
      <c r="O38" s="18"/>
    </row>
    <row r="39" spans="2:15" x14ac:dyDescent="0.25">
      <c r="B39" s="23"/>
      <c r="C39" s="9"/>
      <c r="D39" s="9"/>
      <c r="E39" s="9"/>
      <c r="F39" s="9"/>
      <c r="G39" s="9"/>
      <c r="H39" s="9"/>
      <c r="I39" s="9"/>
      <c r="J39" s="9"/>
      <c r="K39" s="11"/>
      <c r="O39" s="18"/>
    </row>
    <row r="40" spans="2:15" x14ac:dyDescent="0.25">
      <c r="B40" s="21" t="s">
        <v>47</v>
      </c>
      <c r="C40" s="9">
        <v>0</v>
      </c>
      <c r="D40" s="9">
        <v>0</v>
      </c>
      <c r="E40" s="9">
        <v>0</v>
      </c>
      <c r="F40" s="9">
        <v>32500</v>
      </c>
      <c r="G40" s="9">
        <v>0</v>
      </c>
      <c r="H40" s="9">
        <v>0</v>
      </c>
      <c r="I40" s="9">
        <v>-323.33999999985099</v>
      </c>
      <c r="J40" s="9">
        <v>0</v>
      </c>
      <c r="K40" s="11">
        <f t="shared" si="0"/>
        <v>32176.660000000149</v>
      </c>
      <c r="O40" s="18"/>
    </row>
    <row r="41" spans="2:15" x14ac:dyDescent="0.25">
      <c r="B41" s="21" t="s">
        <v>1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11">
        <f t="shared" si="0"/>
        <v>0</v>
      </c>
      <c r="O41" s="18"/>
    </row>
    <row r="42" spans="2:15" x14ac:dyDescent="0.25">
      <c r="B42" s="20"/>
      <c r="C42" s="9"/>
      <c r="D42" s="9"/>
      <c r="E42" s="9"/>
      <c r="F42" s="9"/>
      <c r="G42" s="9"/>
      <c r="H42" s="9"/>
      <c r="I42" s="9"/>
      <c r="J42" s="10"/>
      <c r="K42" s="11"/>
      <c r="O42" s="18"/>
    </row>
    <row r="43" spans="2:15" x14ac:dyDescent="0.25">
      <c r="B43" s="19" t="s">
        <v>8</v>
      </c>
      <c r="C43" s="12">
        <f>C38+C40+C41</f>
        <v>133961215.66000001</v>
      </c>
      <c r="D43" s="12">
        <f>D38+D40+D41</f>
        <v>0</v>
      </c>
      <c r="E43" s="12">
        <f t="shared" ref="E43:J43" si="7">E38+E40+E41</f>
        <v>225197506.63999999</v>
      </c>
      <c r="F43" s="12">
        <f t="shared" si="7"/>
        <v>51644263.410000004</v>
      </c>
      <c r="G43" s="12">
        <f t="shared" si="7"/>
        <v>432590122.06</v>
      </c>
      <c r="H43" s="12">
        <f t="shared" si="7"/>
        <v>586778058.67999995</v>
      </c>
      <c r="I43" s="12">
        <f t="shared" si="7"/>
        <v>428008006.54999995</v>
      </c>
      <c r="J43" s="12">
        <f t="shared" si="7"/>
        <v>525709290.35000002</v>
      </c>
      <c r="K43" s="13">
        <f t="shared" si="0"/>
        <v>2383888463.3499999</v>
      </c>
      <c r="O43" s="18"/>
    </row>
    <row r="44" spans="2:15" x14ac:dyDescent="0.25">
      <c r="B44" s="20"/>
      <c r="C44" s="9"/>
      <c r="D44" s="9"/>
      <c r="E44" s="9"/>
      <c r="F44" s="9"/>
      <c r="G44" s="9"/>
      <c r="H44" s="9"/>
      <c r="I44" s="9"/>
      <c r="J44" s="10"/>
      <c r="K44" s="11"/>
      <c r="O44" s="18"/>
    </row>
    <row r="45" spans="2:15" x14ac:dyDescent="0.25">
      <c r="B45" s="21" t="s">
        <v>47</v>
      </c>
      <c r="C45" s="9">
        <v>61723.31</v>
      </c>
      <c r="D45" s="9">
        <v>0</v>
      </c>
      <c r="E45" s="9">
        <v>0</v>
      </c>
      <c r="F45" s="9">
        <v>142599</v>
      </c>
      <c r="G45" s="9">
        <v>0</v>
      </c>
      <c r="H45" s="9">
        <v>0</v>
      </c>
      <c r="I45" s="9">
        <v>-379482.75</v>
      </c>
      <c r="J45" s="9">
        <v>0</v>
      </c>
      <c r="K45" s="11">
        <f t="shared" si="0"/>
        <v>-175160.44</v>
      </c>
      <c r="O45" s="18"/>
    </row>
    <row r="46" spans="2:15" x14ac:dyDescent="0.25">
      <c r="B46" s="21" t="s">
        <v>1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11">
        <f t="shared" si="0"/>
        <v>0</v>
      </c>
      <c r="O46" s="18"/>
    </row>
    <row r="47" spans="2:15" x14ac:dyDescent="0.25">
      <c r="B47" s="24"/>
      <c r="C47" s="9"/>
      <c r="D47" s="9"/>
      <c r="E47" s="9"/>
      <c r="F47" s="9"/>
      <c r="G47" s="9"/>
      <c r="H47" s="9"/>
      <c r="I47" s="9"/>
      <c r="J47" s="10"/>
      <c r="K47" s="11"/>
      <c r="O47" s="18"/>
    </row>
    <row r="48" spans="2:15" x14ac:dyDescent="0.25">
      <c r="B48" s="19" t="s">
        <v>9</v>
      </c>
      <c r="C48" s="12">
        <f>C43+C45+C46</f>
        <v>134022938.97000001</v>
      </c>
      <c r="D48" s="12">
        <f>D43+D45+D46</f>
        <v>0</v>
      </c>
      <c r="E48" s="12">
        <f t="shared" ref="E48:J48" si="8">E43+E45+E46</f>
        <v>225197506.63999999</v>
      </c>
      <c r="F48" s="12">
        <f t="shared" si="8"/>
        <v>51786862.410000004</v>
      </c>
      <c r="G48" s="12">
        <f t="shared" si="8"/>
        <v>432590122.06</v>
      </c>
      <c r="H48" s="12">
        <f t="shared" si="8"/>
        <v>586778058.67999995</v>
      </c>
      <c r="I48" s="12">
        <f t="shared" si="8"/>
        <v>427628523.79999995</v>
      </c>
      <c r="J48" s="12">
        <f t="shared" si="8"/>
        <v>525709290.35000002</v>
      </c>
      <c r="K48" s="13">
        <f t="shared" si="0"/>
        <v>2383713302.9099998</v>
      </c>
      <c r="O48" s="18"/>
    </row>
    <row r="49" spans="2:15" x14ac:dyDescent="0.25">
      <c r="B49" s="20"/>
      <c r="C49" s="9"/>
      <c r="D49" s="9"/>
      <c r="E49" s="9"/>
      <c r="F49" s="9"/>
      <c r="G49" s="9"/>
      <c r="H49" s="9"/>
      <c r="I49" s="9"/>
      <c r="J49" s="10"/>
      <c r="K49" s="11"/>
      <c r="O49" s="18"/>
    </row>
    <row r="50" spans="2:15" x14ac:dyDescent="0.25">
      <c r="B50" s="21" t="s">
        <v>47</v>
      </c>
      <c r="C50" s="9">
        <v>114374</v>
      </c>
      <c r="D50" s="9">
        <v>0</v>
      </c>
      <c r="E50" s="9">
        <v>0</v>
      </c>
      <c r="F50" s="9">
        <v>108065.79999999981</v>
      </c>
      <c r="G50" s="9">
        <v>0</v>
      </c>
      <c r="H50" s="9">
        <v>-1503000</v>
      </c>
      <c r="I50" s="9">
        <v>0</v>
      </c>
      <c r="J50" s="9">
        <v>2178467.92</v>
      </c>
      <c r="K50" s="11">
        <f t="shared" si="0"/>
        <v>897907.71999999974</v>
      </c>
      <c r="O50" s="18"/>
    </row>
    <row r="51" spans="2:15" x14ac:dyDescent="0.25">
      <c r="B51" s="21" t="s">
        <v>1</v>
      </c>
      <c r="C51" s="9">
        <v>0</v>
      </c>
      <c r="D51" s="9">
        <v>0</v>
      </c>
      <c r="E51" s="9">
        <v>0</v>
      </c>
      <c r="F51" s="9">
        <v>0</v>
      </c>
      <c r="G51" s="9">
        <v>-2926965.8899999997</v>
      </c>
      <c r="H51" s="9">
        <v>-2742020.98</v>
      </c>
      <c r="I51" s="9">
        <v>0</v>
      </c>
      <c r="J51" s="9">
        <v>-188915</v>
      </c>
      <c r="K51" s="11">
        <f t="shared" si="0"/>
        <v>-5857901.8699999992</v>
      </c>
      <c r="O51" s="18"/>
    </row>
    <row r="52" spans="2:15" x14ac:dyDescent="0.25">
      <c r="B52" s="20"/>
      <c r="C52" s="9"/>
      <c r="D52" s="9"/>
      <c r="E52" s="9"/>
      <c r="F52" s="9"/>
      <c r="G52" s="9"/>
      <c r="H52" s="9"/>
      <c r="I52" s="9"/>
      <c r="J52" s="10"/>
      <c r="K52" s="11"/>
      <c r="O52" s="18"/>
    </row>
    <row r="53" spans="2:15" x14ac:dyDescent="0.25">
      <c r="B53" s="19" t="s">
        <v>10</v>
      </c>
      <c r="C53" s="12">
        <f>C48+C50+C51</f>
        <v>134137312.97000001</v>
      </c>
      <c r="D53" s="12">
        <f>D48+D50+D51</f>
        <v>0</v>
      </c>
      <c r="E53" s="12">
        <f t="shared" ref="E53:J53" si="9">E48+E50+E51</f>
        <v>225197506.63999999</v>
      </c>
      <c r="F53" s="12">
        <f t="shared" si="9"/>
        <v>51894928.210000001</v>
      </c>
      <c r="G53" s="12">
        <f t="shared" si="9"/>
        <v>429663156.17000002</v>
      </c>
      <c r="H53" s="12">
        <f t="shared" si="9"/>
        <v>582533037.69999993</v>
      </c>
      <c r="I53" s="12">
        <f t="shared" si="9"/>
        <v>427628523.79999995</v>
      </c>
      <c r="J53" s="12">
        <f t="shared" si="9"/>
        <v>527698843.27000004</v>
      </c>
      <c r="K53" s="13">
        <f t="shared" si="0"/>
        <v>2378753308.7600002</v>
      </c>
      <c r="O53" s="18"/>
    </row>
    <row r="54" spans="2:15" x14ac:dyDescent="0.25">
      <c r="B54" s="22"/>
      <c r="C54" s="9"/>
      <c r="D54" s="9"/>
      <c r="E54" s="9"/>
      <c r="F54" s="9"/>
      <c r="G54" s="9"/>
      <c r="H54" s="9"/>
      <c r="I54" s="9"/>
      <c r="J54" s="10"/>
      <c r="K54" s="11"/>
      <c r="O54" s="18"/>
    </row>
    <row r="55" spans="2:15" x14ac:dyDescent="0.25">
      <c r="B55" s="21" t="s">
        <v>47</v>
      </c>
      <c r="C55" s="9">
        <v>0</v>
      </c>
      <c r="D55" s="9">
        <v>0</v>
      </c>
      <c r="E55" s="9">
        <v>0</v>
      </c>
      <c r="F55" s="9">
        <v>48701.65</v>
      </c>
      <c r="G55" s="9">
        <v>0</v>
      </c>
      <c r="H55" s="9">
        <v>0</v>
      </c>
      <c r="I55" s="9">
        <v>0</v>
      </c>
      <c r="J55" s="9">
        <v>36902.200000000186</v>
      </c>
      <c r="K55" s="11">
        <f t="shared" si="0"/>
        <v>85603.85000000018</v>
      </c>
      <c r="O55" s="18"/>
    </row>
    <row r="56" spans="2:15" x14ac:dyDescent="0.25">
      <c r="B56" s="21" t="s">
        <v>1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11">
        <f t="shared" si="0"/>
        <v>0</v>
      </c>
      <c r="O56" s="18"/>
    </row>
    <row r="57" spans="2:15" x14ac:dyDescent="0.25">
      <c r="B57" s="24"/>
      <c r="C57" s="9"/>
      <c r="D57" s="9"/>
      <c r="E57" s="9"/>
      <c r="F57" s="9"/>
      <c r="G57" s="9"/>
      <c r="H57" s="9"/>
      <c r="I57" s="9"/>
      <c r="J57" s="10"/>
      <c r="K57" s="11"/>
      <c r="O57" s="18"/>
    </row>
    <row r="58" spans="2:15" x14ac:dyDescent="0.25">
      <c r="B58" s="19" t="s">
        <v>11</v>
      </c>
      <c r="C58" s="12">
        <f>C53+C55+C56</f>
        <v>134137312.97000001</v>
      </c>
      <c r="D58" s="12">
        <f>D53+D55+D56</f>
        <v>0</v>
      </c>
      <c r="E58" s="12">
        <f t="shared" ref="E58:J58" si="10">E53+E55+E56</f>
        <v>225197506.63999999</v>
      </c>
      <c r="F58" s="12">
        <f t="shared" si="10"/>
        <v>51943629.859999999</v>
      </c>
      <c r="G58" s="12">
        <f t="shared" si="10"/>
        <v>429663156.17000002</v>
      </c>
      <c r="H58" s="12">
        <f t="shared" si="10"/>
        <v>582533037.69999993</v>
      </c>
      <c r="I58" s="12">
        <f t="shared" si="10"/>
        <v>427628523.79999995</v>
      </c>
      <c r="J58" s="12">
        <f t="shared" si="10"/>
        <v>527735745.47000003</v>
      </c>
      <c r="K58" s="13">
        <f t="shared" si="0"/>
        <v>2378838912.6100001</v>
      </c>
      <c r="O58" s="18"/>
    </row>
    <row r="59" spans="2:15" x14ac:dyDescent="0.25">
      <c r="B59" s="23"/>
      <c r="C59" s="9"/>
      <c r="D59" s="9"/>
      <c r="E59" s="9"/>
      <c r="F59" s="9"/>
      <c r="G59" s="9"/>
      <c r="H59" s="9"/>
      <c r="I59" s="9"/>
      <c r="J59" s="9"/>
      <c r="K59" s="11"/>
      <c r="O59" s="18"/>
    </row>
    <row r="60" spans="2:15" x14ac:dyDescent="0.25">
      <c r="B60" s="21" t="s">
        <v>47</v>
      </c>
      <c r="C60" s="9">
        <v>0</v>
      </c>
      <c r="D60" s="9">
        <v>0</v>
      </c>
      <c r="E60" s="9"/>
      <c r="F60" s="9">
        <v>70135.009999999995</v>
      </c>
      <c r="G60" s="9">
        <v>0</v>
      </c>
      <c r="H60" s="9">
        <v>0</v>
      </c>
      <c r="I60" s="9">
        <v>0</v>
      </c>
      <c r="J60" s="9">
        <v>13724.43999999974</v>
      </c>
      <c r="K60" s="11">
        <f t="shared" si="0"/>
        <v>83859.449999999735</v>
      </c>
      <c r="O60" s="18"/>
    </row>
    <row r="61" spans="2:15" x14ac:dyDescent="0.25">
      <c r="B61" s="21" t="s">
        <v>1</v>
      </c>
      <c r="C61" s="9">
        <v>0</v>
      </c>
      <c r="D61" s="9">
        <v>0</v>
      </c>
      <c r="E61" s="9"/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11">
        <f t="shared" si="0"/>
        <v>0</v>
      </c>
      <c r="O61" s="18"/>
    </row>
    <row r="62" spans="2:15" x14ac:dyDescent="0.25">
      <c r="B62" s="20"/>
      <c r="C62" s="9"/>
      <c r="D62" s="9"/>
      <c r="E62" s="9"/>
      <c r="F62" s="9"/>
      <c r="G62" s="9"/>
      <c r="H62" s="9"/>
      <c r="I62" s="9"/>
      <c r="J62" s="9"/>
      <c r="K62" s="11"/>
      <c r="O62" s="18"/>
    </row>
    <row r="63" spans="2:15" x14ac:dyDescent="0.25">
      <c r="B63" s="19" t="s">
        <v>12</v>
      </c>
      <c r="C63" s="12">
        <f>C58+C60+C61</f>
        <v>134137312.97000001</v>
      </c>
      <c r="D63" s="12">
        <f>D58+D60+D61</f>
        <v>0</v>
      </c>
      <c r="E63" s="12">
        <f t="shared" ref="E63:J63" si="11">E58+E60+E61</f>
        <v>225197506.63999999</v>
      </c>
      <c r="F63" s="12">
        <f t="shared" si="11"/>
        <v>52013764.869999997</v>
      </c>
      <c r="G63" s="12">
        <f t="shared" si="11"/>
        <v>429663156.17000002</v>
      </c>
      <c r="H63" s="12">
        <f t="shared" si="11"/>
        <v>582533037.69999993</v>
      </c>
      <c r="I63" s="12">
        <f t="shared" si="11"/>
        <v>427628523.79999995</v>
      </c>
      <c r="J63" s="12">
        <f t="shared" si="11"/>
        <v>527749469.91000003</v>
      </c>
      <c r="K63" s="13">
        <f t="shared" ref="K63:K115" si="12">SUM(C63:J63)</f>
        <v>2378922772.0599999</v>
      </c>
      <c r="O63" s="18"/>
    </row>
    <row r="64" spans="2:15" x14ac:dyDescent="0.25">
      <c r="B64" s="23"/>
      <c r="C64" s="9"/>
      <c r="D64" s="9"/>
      <c r="E64" s="9"/>
      <c r="F64" s="9"/>
      <c r="G64" s="9"/>
      <c r="H64" s="9"/>
      <c r="I64" s="9"/>
      <c r="J64" s="9"/>
      <c r="K64" s="11"/>
      <c r="O64" s="18"/>
    </row>
    <row r="65" spans="2:15" x14ac:dyDescent="0.25">
      <c r="B65" s="21" t="s">
        <v>47</v>
      </c>
      <c r="C65" s="9">
        <v>21009040.32</v>
      </c>
      <c r="D65" s="9">
        <v>0</v>
      </c>
      <c r="E65" s="9">
        <v>0</v>
      </c>
      <c r="F65" s="9">
        <v>31944370.139999997</v>
      </c>
      <c r="G65" s="9">
        <v>0</v>
      </c>
      <c r="H65" s="9">
        <v>782177.24</v>
      </c>
      <c r="I65" s="9">
        <v>0</v>
      </c>
      <c r="J65" s="9">
        <v>2631469.7799999998</v>
      </c>
      <c r="K65" s="11">
        <f t="shared" si="12"/>
        <v>56367057.479999997</v>
      </c>
      <c r="O65" s="18"/>
    </row>
    <row r="66" spans="2:15" x14ac:dyDescent="0.25">
      <c r="B66" s="21" t="s">
        <v>1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11">
        <f t="shared" si="12"/>
        <v>0</v>
      </c>
      <c r="O66" s="18"/>
    </row>
    <row r="67" spans="2:15" x14ac:dyDescent="0.25">
      <c r="B67" s="22"/>
      <c r="C67" s="9"/>
      <c r="D67" s="9"/>
      <c r="E67" s="9"/>
      <c r="F67" s="9"/>
      <c r="G67" s="9"/>
      <c r="H67" s="9"/>
      <c r="I67" s="9"/>
      <c r="J67" s="9"/>
      <c r="K67" s="11"/>
      <c r="O67" s="18"/>
    </row>
    <row r="68" spans="2:15" x14ac:dyDescent="0.25">
      <c r="B68" s="19" t="s">
        <v>13</v>
      </c>
      <c r="C68" s="12">
        <f>C63+C65+C66</f>
        <v>155146353.29000002</v>
      </c>
      <c r="D68" s="12">
        <f>D63+D65+D66</f>
        <v>0</v>
      </c>
      <c r="E68" s="12">
        <f t="shared" ref="E68:J68" si="13">E63+E65+E66</f>
        <v>225197506.63999999</v>
      </c>
      <c r="F68" s="12">
        <f t="shared" si="13"/>
        <v>83958135.00999999</v>
      </c>
      <c r="G68" s="12">
        <f t="shared" si="13"/>
        <v>429663156.17000002</v>
      </c>
      <c r="H68" s="12">
        <f t="shared" si="13"/>
        <v>583315214.93999994</v>
      </c>
      <c r="I68" s="12">
        <f t="shared" si="13"/>
        <v>427628523.79999995</v>
      </c>
      <c r="J68" s="12">
        <f t="shared" si="13"/>
        <v>530380939.69</v>
      </c>
      <c r="K68" s="13">
        <f t="shared" si="12"/>
        <v>2435289829.54</v>
      </c>
      <c r="L68" s="18"/>
      <c r="O68" s="18"/>
    </row>
    <row r="69" spans="2:15" x14ac:dyDescent="0.25">
      <c r="B69" s="20"/>
      <c r="C69" s="9"/>
      <c r="D69" s="9"/>
      <c r="E69" s="9"/>
      <c r="F69" s="9"/>
      <c r="G69" s="9"/>
      <c r="H69" s="9"/>
      <c r="I69" s="9"/>
      <c r="J69" s="10"/>
      <c r="K69" s="11"/>
      <c r="L69" s="15"/>
      <c r="O69" s="18"/>
    </row>
    <row r="70" spans="2:15" x14ac:dyDescent="0.25">
      <c r="B70" s="21" t="s">
        <v>47</v>
      </c>
      <c r="C70" s="9">
        <v>648637.79000000283</v>
      </c>
      <c r="D70" s="9">
        <v>0</v>
      </c>
      <c r="E70" s="9">
        <v>0</v>
      </c>
      <c r="F70" s="9">
        <v>9205.9299999991799</v>
      </c>
      <c r="G70" s="9">
        <v>0</v>
      </c>
      <c r="H70" s="9">
        <v>43924.83</v>
      </c>
      <c r="I70" s="9">
        <v>-46376.650000000373</v>
      </c>
      <c r="J70" s="9">
        <v>517818.57000000146</v>
      </c>
      <c r="K70" s="11">
        <f t="shared" si="12"/>
        <v>1173210.470000003</v>
      </c>
      <c r="L70" s="15"/>
      <c r="O70" s="18"/>
    </row>
    <row r="71" spans="2:15" x14ac:dyDescent="0.25">
      <c r="B71" s="21" t="s">
        <v>1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11">
        <f t="shared" si="12"/>
        <v>0</v>
      </c>
      <c r="L71" s="15"/>
      <c r="O71" s="18"/>
    </row>
    <row r="72" spans="2:15" x14ac:dyDescent="0.25">
      <c r="B72" s="20"/>
      <c r="C72" s="9"/>
      <c r="D72" s="9"/>
      <c r="E72" s="9"/>
      <c r="F72" s="9"/>
      <c r="G72" s="9"/>
      <c r="H72" s="9"/>
      <c r="I72" s="9"/>
      <c r="J72" s="10"/>
      <c r="K72" s="11"/>
      <c r="L72" s="15"/>
      <c r="O72" s="18"/>
    </row>
    <row r="73" spans="2:15" x14ac:dyDescent="0.25">
      <c r="B73" s="19" t="s">
        <v>23</v>
      </c>
      <c r="C73" s="12">
        <f>C68+C70+C71</f>
        <v>155794991.08000001</v>
      </c>
      <c r="D73" s="12">
        <f>D68+D70+D71</f>
        <v>0</v>
      </c>
      <c r="E73" s="12">
        <f t="shared" ref="E73:J73" si="14">E68+E70+E71</f>
        <v>225197506.63999999</v>
      </c>
      <c r="F73" s="12">
        <f t="shared" si="14"/>
        <v>83967340.939999983</v>
      </c>
      <c r="G73" s="12">
        <f t="shared" si="14"/>
        <v>429663156.17000002</v>
      </c>
      <c r="H73" s="12">
        <f t="shared" si="14"/>
        <v>583359139.76999998</v>
      </c>
      <c r="I73" s="12">
        <f t="shared" si="14"/>
        <v>427582147.14999998</v>
      </c>
      <c r="J73" s="12">
        <f t="shared" si="14"/>
        <v>530898758.25999999</v>
      </c>
      <c r="K73" s="13">
        <f t="shared" si="12"/>
        <v>2436463040.0100002</v>
      </c>
      <c r="L73" s="15"/>
      <c r="O73" s="18"/>
    </row>
    <row r="74" spans="2:15" x14ac:dyDescent="0.25">
      <c r="B74" s="20"/>
      <c r="C74" s="9"/>
      <c r="D74" s="9"/>
      <c r="E74" s="9"/>
      <c r="F74" s="9"/>
      <c r="G74" s="9"/>
      <c r="H74" s="9"/>
      <c r="I74" s="9"/>
      <c r="J74" s="10"/>
      <c r="K74" s="11"/>
      <c r="L74" s="15"/>
      <c r="O74" s="18"/>
    </row>
    <row r="75" spans="2:15" x14ac:dyDescent="0.25">
      <c r="B75" s="21" t="s">
        <v>47</v>
      </c>
      <c r="C75" s="9">
        <v>1460564.4399999976</v>
      </c>
      <c r="D75" s="9">
        <v>0</v>
      </c>
      <c r="E75" s="9">
        <v>0</v>
      </c>
      <c r="F75" s="9">
        <v>188004.27000000089</v>
      </c>
      <c r="G75" s="9">
        <v>0</v>
      </c>
      <c r="H75" s="9">
        <v>1025</v>
      </c>
      <c r="I75" s="9">
        <v>0</v>
      </c>
      <c r="J75" s="9">
        <v>35.319999999366701</v>
      </c>
      <c r="K75" s="11">
        <f t="shared" si="12"/>
        <v>1649629.0299999979</v>
      </c>
      <c r="L75" s="15"/>
      <c r="O75" s="18"/>
    </row>
    <row r="76" spans="2:15" x14ac:dyDescent="0.25">
      <c r="B76" s="21" t="s">
        <v>1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11">
        <f t="shared" si="12"/>
        <v>0</v>
      </c>
      <c r="L76" s="15"/>
      <c r="O76" s="18"/>
    </row>
    <row r="77" spans="2:15" x14ac:dyDescent="0.25">
      <c r="B77" s="20"/>
      <c r="C77" s="9"/>
      <c r="D77" s="9"/>
      <c r="E77" s="9"/>
      <c r="F77" s="9"/>
      <c r="G77" s="9"/>
      <c r="H77" s="9"/>
      <c r="I77" s="9"/>
      <c r="J77" s="10"/>
      <c r="K77" s="11"/>
      <c r="L77" s="15"/>
      <c r="O77" s="18"/>
    </row>
    <row r="78" spans="2:15" x14ac:dyDescent="0.25">
      <c r="B78" s="19" t="s">
        <v>24</v>
      </c>
      <c r="C78" s="12">
        <f>C73+C75+C76</f>
        <v>157255555.52000001</v>
      </c>
      <c r="D78" s="12">
        <f>D73+D75+D76</f>
        <v>0</v>
      </c>
      <c r="E78" s="12">
        <f t="shared" ref="E78:J78" si="15">E73+E75+E76</f>
        <v>225197506.63999999</v>
      </c>
      <c r="F78" s="12">
        <f t="shared" si="15"/>
        <v>84155345.209999979</v>
      </c>
      <c r="G78" s="12">
        <f t="shared" si="15"/>
        <v>429663156.17000002</v>
      </c>
      <c r="H78" s="12">
        <f t="shared" si="15"/>
        <v>583360164.76999998</v>
      </c>
      <c r="I78" s="12">
        <f t="shared" si="15"/>
        <v>427582147.14999998</v>
      </c>
      <c r="J78" s="12">
        <f t="shared" si="15"/>
        <v>530898793.57999998</v>
      </c>
      <c r="K78" s="13">
        <f t="shared" si="12"/>
        <v>2438112669.04</v>
      </c>
      <c r="L78" s="15"/>
      <c r="O78" s="18"/>
    </row>
    <row r="79" spans="2:15" x14ac:dyDescent="0.25">
      <c r="B79" s="20"/>
      <c r="C79" s="9"/>
      <c r="D79" s="9"/>
      <c r="E79" s="9"/>
      <c r="F79" s="9"/>
      <c r="G79" s="9"/>
      <c r="H79" s="9"/>
      <c r="I79" s="9"/>
      <c r="J79" s="10"/>
      <c r="K79" s="11"/>
      <c r="L79" s="15"/>
      <c r="O79" s="18"/>
    </row>
    <row r="80" spans="2:15" x14ac:dyDescent="0.25">
      <c r="B80" s="21" t="s">
        <v>47</v>
      </c>
      <c r="C80" s="9">
        <v>398765.3900000006</v>
      </c>
      <c r="D80" s="9">
        <v>0</v>
      </c>
      <c r="E80" s="9">
        <v>0</v>
      </c>
      <c r="F80" s="9">
        <v>502647.3</v>
      </c>
      <c r="G80" s="9">
        <v>0</v>
      </c>
      <c r="H80" s="9">
        <v>431976.56</v>
      </c>
      <c r="I80" s="9">
        <v>0</v>
      </c>
      <c r="J80" s="9">
        <v>739.20000000111759</v>
      </c>
      <c r="K80" s="11">
        <f t="shared" si="12"/>
        <v>1334128.4500000018</v>
      </c>
      <c r="L80" s="15"/>
      <c r="O80" s="18"/>
    </row>
    <row r="81" spans="2:15" x14ac:dyDescent="0.25">
      <c r="B81" s="21" t="s">
        <v>1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11">
        <f t="shared" si="12"/>
        <v>0</v>
      </c>
      <c r="L81" s="15"/>
      <c r="O81" s="18"/>
    </row>
    <row r="82" spans="2:15" x14ac:dyDescent="0.25">
      <c r="B82" s="20"/>
      <c r="C82" s="9"/>
      <c r="D82" s="9"/>
      <c r="E82" s="9"/>
      <c r="F82" s="9"/>
      <c r="G82" s="9"/>
      <c r="H82" s="9"/>
      <c r="I82" s="9"/>
      <c r="J82" s="10"/>
      <c r="K82" s="11"/>
      <c r="L82" s="15"/>
      <c r="O82" s="18"/>
    </row>
    <row r="83" spans="2:15" x14ac:dyDescent="0.25">
      <c r="B83" s="19" t="s">
        <v>25</v>
      </c>
      <c r="C83" s="12">
        <f>C78+C80+C81</f>
        <v>157654320.91000003</v>
      </c>
      <c r="D83" s="12">
        <f>D78+D80+D81</f>
        <v>0</v>
      </c>
      <c r="E83" s="12">
        <f t="shared" ref="E83:J83" si="16">E78+E80+E81</f>
        <v>225197506.63999999</v>
      </c>
      <c r="F83" s="12">
        <f t="shared" si="16"/>
        <v>84657992.509999976</v>
      </c>
      <c r="G83" s="12">
        <f t="shared" si="16"/>
        <v>429663156.17000002</v>
      </c>
      <c r="H83" s="12">
        <f t="shared" si="16"/>
        <v>583792141.32999992</v>
      </c>
      <c r="I83" s="12">
        <f t="shared" si="16"/>
        <v>427582147.14999998</v>
      </c>
      <c r="J83" s="12">
        <f t="shared" si="16"/>
        <v>530899532.77999997</v>
      </c>
      <c r="K83" s="13">
        <f t="shared" si="12"/>
        <v>2439446797.4899998</v>
      </c>
      <c r="L83" s="15"/>
      <c r="O83" s="18"/>
    </row>
    <row r="84" spans="2:15" x14ac:dyDescent="0.25">
      <c r="B84" s="22"/>
      <c r="C84" s="9"/>
      <c r="D84" s="9"/>
      <c r="E84" s="9"/>
      <c r="F84" s="9"/>
      <c r="G84" s="9"/>
      <c r="H84" s="9"/>
      <c r="I84" s="9"/>
      <c r="J84" s="10"/>
      <c r="K84" s="11"/>
      <c r="L84" s="15"/>
      <c r="O84" s="18"/>
    </row>
    <row r="85" spans="2:15" x14ac:dyDescent="0.25">
      <c r="B85" s="21" t="s">
        <v>47</v>
      </c>
      <c r="C85" s="9">
        <v>80851.75</v>
      </c>
      <c r="D85" s="9">
        <v>0</v>
      </c>
      <c r="E85" s="9">
        <v>0</v>
      </c>
      <c r="F85" s="9">
        <v>11035.41</v>
      </c>
      <c r="G85" s="9">
        <v>0</v>
      </c>
      <c r="H85" s="9">
        <v>0</v>
      </c>
      <c r="I85" s="9">
        <v>0</v>
      </c>
      <c r="J85" s="9">
        <v>0</v>
      </c>
      <c r="K85" s="11">
        <f t="shared" si="12"/>
        <v>91887.16</v>
      </c>
      <c r="L85" s="15"/>
      <c r="O85" s="18"/>
    </row>
    <row r="86" spans="2:15" x14ac:dyDescent="0.25">
      <c r="B86" s="21" t="s">
        <v>1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11">
        <f t="shared" si="12"/>
        <v>0</v>
      </c>
      <c r="L86" s="15"/>
      <c r="O86" s="18"/>
    </row>
    <row r="87" spans="2:15" x14ac:dyDescent="0.25">
      <c r="B87" s="20"/>
      <c r="C87" s="9"/>
      <c r="D87" s="9"/>
      <c r="E87" s="9"/>
      <c r="F87" s="9"/>
      <c r="G87" s="9"/>
      <c r="H87" s="9"/>
      <c r="I87" s="9"/>
      <c r="J87" s="10"/>
      <c r="K87" s="11"/>
      <c r="L87" s="15"/>
      <c r="O87" s="18"/>
    </row>
    <row r="88" spans="2:15" x14ac:dyDescent="0.25">
      <c r="B88" s="19" t="s">
        <v>26</v>
      </c>
      <c r="C88" s="12">
        <f>C83+C85+C86</f>
        <v>157735172.66000003</v>
      </c>
      <c r="D88" s="12">
        <f>D83+D85+D86</f>
        <v>0</v>
      </c>
      <c r="E88" s="12">
        <f t="shared" ref="E88:J88" si="17">E83+E85+E86</f>
        <v>225197506.63999999</v>
      </c>
      <c r="F88" s="12">
        <f t="shared" si="17"/>
        <v>84669027.919999972</v>
      </c>
      <c r="G88" s="12">
        <f t="shared" si="17"/>
        <v>429663156.17000002</v>
      </c>
      <c r="H88" s="12">
        <f t="shared" si="17"/>
        <v>583792141.32999992</v>
      </c>
      <c r="I88" s="12">
        <f t="shared" si="17"/>
        <v>427582147.14999998</v>
      </c>
      <c r="J88" s="12">
        <f t="shared" si="17"/>
        <v>530899532.77999997</v>
      </c>
      <c r="K88" s="13">
        <f t="shared" si="12"/>
        <v>2439538684.6499996</v>
      </c>
      <c r="L88" s="15"/>
      <c r="O88" s="18"/>
    </row>
    <row r="89" spans="2:15" x14ac:dyDescent="0.25">
      <c r="B89" s="20"/>
      <c r="C89" s="9"/>
      <c r="D89" s="9"/>
      <c r="E89" s="9"/>
      <c r="F89" s="9"/>
      <c r="G89" s="9"/>
      <c r="H89" s="9"/>
      <c r="I89" s="9"/>
      <c r="J89" s="10"/>
      <c r="K89" s="11"/>
      <c r="L89" s="15"/>
      <c r="O89" s="18"/>
    </row>
    <row r="90" spans="2:15" x14ac:dyDescent="0.25">
      <c r="B90" s="21" t="s">
        <v>47</v>
      </c>
      <c r="C90" s="9">
        <v>36328.990000002086</v>
      </c>
      <c r="D90" s="9">
        <v>0</v>
      </c>
      <c r="E90" s="9">
        <v>0</v>
      </c>
      <c r="F90" s="9">
        <v>190339.56</v>
      </c>
      <c r="G90" s="9">
        <v>0</v>
      </c>
      <c r="H90" s="9">
        <v>0</v>
      </c>
      <c r="I90" s="9">
        <v>0</v>
      </c>
      <c r="J90" s="9">
        <v>0</v>
      </c>
      <c r="K90" s="11">
        <f t="shared" si="12"/>
        <v>226668.55000000208</v>
      </c>
      <c r="L90" s="15"/>
      <c r="O90" s="18"/>
    </row>
    <row r="91" spans="2:15" x14ac:dyDescent="0.25">
      <c r="B91" s="21" t="s">
        <v>1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11">
        <f t="shared" si="12"/>
        <v>0</v>
      </c>
      <c r="L91" s="15"/>
      <c r="O91" s="18"/>
    </row>
    <row r="92" spans="2:15" x14ac:dyDescent="0.25">
      <c r="B92" s="20"/>
      <c r="C92" s="9"/>
      <c r="D92" s="9"/>
      <c r="E92" s="9"/>
      <c r="F92" s="9"/>
      <c r="G92" s="9"/>
      <c r="H92" s="9"/>
      <c r="I92" s="9"/>
      <c r="J92" s="10"/>
      <c r="K92" s="11"/>
      <c r="L92" s="15"/>
      <c r="O92" s="18"/>
    </row>
    <row r="93" spans="2:15" x14ac:dyDescent="0.25">
      <c r="B93" s="19" t="s">
        <v>27</v>
      </c>
      <c r="C93" s="12">
        <f>C88+C90+C91</f>
        <v>157771501.65000004</v>
      </c>
      <c r="D93" s="12">
        <f>D88+D90+D91</f>
        <v>0</v>
      </c>
      <c r="E93" s="12">
        <f t="shared" ref="E93:J93" si="18">E88+E90+E91</f>
        <v>225197506.63999999</v>
      </c>
      <c r="F93" s="12">
        <f t="shared" si="18"/>
        <v>84859367.479999974</v>
      </c>
      <c r="G93" s="12">
        <f t="shared" si="18"/>
        <v>429663156.17000002</v>
      </c>
      <c r="H93" s="12">
        <f t="shared" si="18"/>
        <v>583792141.32999992</v>
      </c>
      <c r="I93" s="12">
        <f t="shared" si="18"/>
        <v>427582147.14999998</v>
      </c>
      <c r="J93" s="12">
        <f t="shared" si="18"/>
        <v>530899532.77999997</v>
      </c>
      <c r="K93" s="13">
        <f t="shared" si="12"/>
        <v>2439765353.1999998</v>
      </c>
      <c r="L93" s="15"/>
      <c r="O93" s="18"/>
    </row>
    <row r="94" spans="2:15" x14ac:dyDescent="0.25">
      <c r="B94" s="20"/>
      <c r="C94" s="9"/>
      <c r="D94" s="9"/>
      <c r="E94" s="9"/>
      <c r="F94" s="9"/>
      <c r="G94" s="9"/>
      <c r="H94" s="9"/>
      <c r="I94" s="9"/>
      <c r="J94" s="10"/>
      <c r="K94" s="11"/>
      <c r="L94" s="15"/>
      <c r="O94" s="18"/>
    </row>
    <row r="95" spans="2:15" x14ac:dyDescent="0.25">
      <c r="B95" s="21" t="s">
        <v>47</v>
      </c>
      <c r="C95" s="9">
        <v>-159017.44000000088</v>
      </c>
      <c r="D95" s="9">
        <v>0</v>
      </c>
      <c r="E95" s="9">
        <v>-6300</v>
      </c>
      <c r="F95" s="9">
        <v>36606.04</v>
      </c>
      <c r="G95" s="9">
        <v>0</v>
      </c>
      <c r="H95" s="9">
        <v>0</v>
      </c>
      <c r="I95" s="9">
        <v>0</v>
      </c>
      <c r="J95" s="9">
        <v>0</v>
      </c>
      <c r="K95" s="11">
        <f t="shared" si="12"/>
        <v>-128711.40000000087</v>
      </c>
      <c r="L95" s="15"/>
      <c r="O95" s="18"/>
    </row>
    <row r="96" spans="2:15" x14ac:dyDescent="0.25">
      <c r="B96" s="21" t="s">
        <v>1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11">
        <f t="shared" si="12"/>
        <v>0</v>
      </c>
      <c r="L96" s="15"/>
      <c r="O96" s="18"/>
    </row>
    <row r="97" spans="2:15" x14ac:dyDescent="0.25">
      <c r="B97" s="20"/>
      <c r="C97" s="9"/>
      <c r="D97" s="9"/>
      <c r="E97" s="9"/>
      <c r="F97" s="9"/>
      <c r="G97" s="9"/>
      <c r="H97" s="9"/>
      <c r="I97" s="9"/>
      <c r="J97" s="10"/>
      <c r="K97" s="11"/>
      <c r="L97" s="15"/>
      <c r="O97" s="18"/>
    </row>
    <row r="98" spans="2:15" x14ac:dyDescent="0.25">
      <c r="B98" s="19" t="s">
        <v>28</v>
      </c>
      <c r="C98" s="12">
        <f>C93+C95+C96</f>
        <v>157612484.21000004</v>
      </c>
      <c r="D98" s="12">
        <f>D93+D95+D96</f>
        <v>0</v>
      </c>
      <c r="E98" s="12">
        <f t="shared" ref="E98:J98" si="19">E93+E95+E96</f>
        <v>225191206.63999999</v>
      </c>
      <c r="F98" s="12">
        <f t="shared" si="19"/>
        <v>84895973.519999981</v>
      </c>
      <c r="G98" s="12">
        <f t="shared" si="19"/>
        <v>429663156.17000002</v>
      </c>
      <c r="H98" s="12">
        <f t="shared" si="19"/>
        <v>583792141.32999992</v>
      </c>
      <c r="I98" s="12">
        <f t="shared" si="19"/>
        <v>427582147.14999998</v>
      </c>
      <c r="J98" s="12">
        <f t="shared" si="19"/>
        <v>530899532.77999997</v>
      </c>
      <c r="K98" s="13">
        <f t="shared" si="12"/>
        <v>2439636641.8000002</v>
      </c>
      <c r="L98" s="15"/>
      <c r="O98" s="18"/>
    </row>
    <row r="99" spans="2:15" x14ac:dyDescent="0.25">
      <c r="B99" s="23"/>
      <c r="C99" s="9"/>
      <c r="D99" s="9"/>
      <c r="E99" s="9"/>
      <c r="F99" s="9"/>
      <c r="G99" s="9"/>
      <c r="H99" s="9"/>
      <c r="I99" s="9"/>
      <c r="J99" s="9"/>
      <c r="K99" s="11"/>
      <c r="L99" s="15"/>
      <c r="O99" s="18"/>
    </row>
    <row r="100" spans="2:15" x14ac:dyDescent="0.25">
      <c r="B100" s="21" t="s">
        <v>47</v>
      </c>
      <c r="C100" s="9">
        <v>137037.79999999702</v>
      </c>
      <c r="D100" s="9">
        <v>0</v>
      </c>
      <c r="E100" s="9">
        <v>0</v>
      </c>
      <c r="F100" s="9">
        <v>1312795.56</v>
      </c>
      <c r="G100" s="9">
        <v>0</v>
      </c>
      <c r="H100" s="9">
        <v>0</v>
      </c>
      <c r="I100" s="9">
        <v>0</v>
      </c>
      <c r="J100" s="9">
        <v>0</v>
      </c>
      <c r="K100" s="11">
        <f t="shared" si="12"/>
        <v>1449833.3599999971</v>
      </c>
      <c r="L100" s="15"/>
      <c r="O100" s="18"/>
    </row>
    <row r="101" spans="2:15" x14ac:dyDescent="0.25">
      <c r="B101" s="21" t="s">
        <v>1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11">
        <f t="shared" si="12"/>
        <v>0</v>
      </c>
      <c r="L101" s="15"/>
      <c r="O101" s="18"/>
    </row>
    <row r="102" spans="2:15" x14ac:dyDescent="0.25">
      <c r="B102" s="20"/>
      <c r="C102" s="9"/>
      <c r="D102" s="9"/>
      <c r="E102" s="9"/>
      <c r="F102" s="9"/>
      <c r="G102" s="9"/>
      <c r="H102" s="9"/>
      <c r="I102" s="9"/>
      <c r="J102" s="10"/>
      <c r="K102" s="11"/>
      <c r="L102" s="15"/>
      <c r="O102" s="18"/>
    </row>
    <row r="103" spans="2:15" x14ac:dyDescent="0.25">
      <c r="B103" s="19" t="s">
        <v>29</v>
      </c>
      <c r="C103" s="12">
        <f>C98+C100+C101</f>
        <v>157749522.01000005</v>
      </c>
      <c r="D103" s="12">
        <f>D98+D100+D101</f>
        <v>0</v>
      </c>
      <c r="E103" s="12">
        <f t="shared" ref="E103:J103" si="20">E98+E100+E101</f>
        <v>225191206.63999999</v>
      </c>
      <c r="F103" s="12">
        <f t="shared" si="20"/>
        <v>86208769.079999983</v>
      </c>
      <c r="G103" s="12">
        <f t="shared" si="20"/>
        <v>429663156.17000002</v>
      </c>
      <c r="H103" s="12">
        <f t="shared" si="20"/>
        <v>583792141.32999992</v>
      </c>
      <c r="I103" s="12">
        <f t="shared" si="20"/>
        <v>427582147.14999998</v>
      </c>
      <c r="J103" s="12">
        <f t="shared" si="20"/>
        <v>530899532.77999997</v>
      </c>
      <c r="K103" s="13">
        <f t="shared" si="12"/>
        <v>2441086475.1599998</v>
      </c>
      <c r="L103" s="15"/>
      <c r="O103" s="18"/>
    </row>
    <row r="104" spans="2:15" x14ac:dyDescent="0.25">
      <c r="B104" s="20"/>
      <c r="C104" s="9"/>
      <c r="D104" s="9"/>
      <c r="E104" s="9"/>
      <c r="F104" s="9"/>
      <c r="G104" s="9"/>
      <c r="H104" s="9"/>
      <c r="I104" s="9"/>
      <c r="J104" s="10"/>
      <c r="K104" s="11"/>
      <c r="L104" s="15"/>
      <c r="O104" s="18"/>
    </row>
    <row r="105" spans="2:15" x14ac:dyDescent="0.25">
      <c r="B105" s="21" t="s">
        <v>47</v>
      </c>
      <c r="C105" s="9">
        <v>132040.05000000447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11">
        <f t="shared" si="12"/>
        <v>132040.05000000447</v>
      </c>
      <c r="L105" s="15"/>
      <c r="O105" s="18"/>
    </row>
    <row r="106" spans="2:15" x14ac:dyDescent="0.25">
      <c r="B106" s="21" t="s">
        <v>1</v>
      </c>
      <c r="C106" s="9">
        <v>0</v>
      </c>
      <c r="D106" s="9">
        <v>0</v>
      </c>
      <c r="E106" s="9">
        <v>0</v>
      </c>
      <c r="F106" s="9">
        <v>-5361.57</v>
      </c>
      <c r="G106" s="9">
        <v>0</v>
      </c>
      <c r="H106" s="9">
        <v>-72130.649999999994</v>
      </c>
      <c r="I106" s="9">
        <v>0</v>
      </c>
      <c r="J106" s="9">
        <v>0</v>
      </c>
      <c r="K106" s="11">
        <f t="shared" si="12"/>
        <v>-77492.22</v>
      </c>
      <c r="L106" s="15"/>
      <c r="O106" s="18"/>
    </row>
    <row r="107" spans="2:15" x14ac:dyDescent="0.25">
      <c r="B107" s="24"/>
      <c r="C107" s="9"/>
      <c r="D107" s="9"/>
      <c r="E107" s="9"/>
      <c r="F107" s="9"/>
      <c r="G107" s="9"/>
      <c r="H107" s="9"/>
      <c r="I107" s="9"/>
      <c r="J107" s="10"/>
      <c r="K107" s="11"/>
      <c r="L107" s="15"/>
      <c r="O107" s="18"/>
    </row>
    <row r="108" spans="2:15" x14ac:dyDescent="0.25">
      <c r="B108" s="19" t="s">
        <v>30</v>
      </c>
      <c r="C108" s="12">
        <f>C103+C105+C106</f>
        <v>157881562.06000006</v>
      </c>
      <c r="D108" s="12">
        <f>D103+D105+D106</f>
        <v>0</v>
      </c>
      <c r="E108" s="12">
        <f t="shared" ref="E108:J108" si="21">E103+E105+E106</f>
        <v>225191206.63999999</v>
      </c>
      <c r="F108" s="12">
        <f t="shared" si="21"/>
        <v>86203407.50999999</v>
      </c>
      <c r="G108" s="12">
        <f t="shared" si="21"/>
        <v>429663156.17000002</v>
      </c>
      <c r="H108" s="12">
        <f t="shared" si="21"/>
        <v>583720010.67999995</v>
      </c>
      <c r="I108" s="12">
        <f t="shared" si="21"/>
        <v>427582147.14999998</v>
      </c>
      <c r="J108" s="12">
        <f t="shared" si="21"/>
        <v>530899532.77999997</v>
      </c>
      <c r="K108" s="13">
        <f t="shared" ref="K108" si="22">SUM(C108:J108)</f>
        <v>2441141022.9899998</v>
      </c>
      <c r="L108" s="15"/>
      <c r="O108" s="18"/>
    </row>
    <row r="109" spans="2:15" x14ac:dyDescent="0.25">
      <c r="B109" s="20"/>
      <c r="C109" s="9"/>
      <c r="D109" s="9"/>
      <c r="E109" s="9"/>
      <c r="F109" s="9"/>
      <c r="G109" s="9"/>
      <c r="H109" s="9"/>
      <c r="I109" s="9"/>
      <c r="J109" s="10"/>
      <c r="K109" s="11"/>
      <c r="L109" s="15"/>
      <c r="O109" s="18"/>
    </row>
    <row r="110" spans="2:15" x14ac:dyDescent="0.25">
      <c r="B110" s="21" t="s">
        <v>47</v>
      </c>
      <c r="C110" s="9">
        <v>193731.64999999703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11">
        <f t="shared" si="12"/>
        <v>193731.64999999703</v>
      </c>
      <c r="L110" s="15"/>
      <c r="O110" s="18"/>
    </row>
    <row r="111" spans="2:15" x14ac:dyDescent="0.25">
      <c r="B111" s="21" t="s">
        <v>1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11">
        <f t="shared" si="12"/>
        <v>0</v>
      </c>
      <c r="L111" s="15"/>
      <c r="O111" s="18"/>
    </row>
    <row r="112" spans="2:15" x14ac:dyDescent="0.25">
      <c r="B112" s="20"/>
      <c r="C112" s="9"/>
      <c r="D112" s="9"/>
      <c r="E112" s="9"/>
      <c r="F112" s="9"/>
      <c r="G112" s="9"/>
      <c r="H112" s="9"/>
      <c r="I112" s="9"/>
      <c r="J112" s="10"/>
      <c r="K112" s="11"/>
      <c r="L112" s="15"/>
      <c r="O112" s="18"/>
    </row>
    <row r="113" spans="2:15" x14ac:dyDescent="0.25">
      <c r="B113" s="19" t="s">
        <v>31</v>
      </c>
      <c r="C113" s="12">
        <f>C108+C110+C111</f>
        <v>158075293.71000007</v>
      </c>
      <c r="D113" s="12">
        <f>D108+D110+D111</f>
        <v>0</v>
      </c>
      <c r="E113" s="12">
        <f t="shared" ref="E113:J113" si="23">E108+E110+E111</f>
        <v>225191206.63999999</v>
      </c>
      <c r="F113" s="12">
        <f t="shared" si="23"/>
        <v>86203407.50999999</v>
      </c>
      <c r="G113" s="12">
        <f t="shared" si="23"/>
        <v>429663156.17000002</v>
      </c>
      <c r="H113" s="12">
        <f t="shared" si="23"/>
        <v>583720010.67999995</v>
      </c>
      <c r="I113" s="12">
        <f t="shared" si="23"/>
        <v>427582147.14999998</v>
      </c>
      <c r="J113" s="12">
        <f t="shared" si="23"/>
        <v>530899532.77999997</v>
      </c>
      <c r="K113" s="13">
        <f t="shared" ref="K113" si="24">SUM(C113:J113)</f>
        <v>2441334754.6400003</v>
      </c>
      <c r="L113" s="15"/>
      <c r="O113" s="18"/>
    </row>
    <row r="114" spans="2:15" x14ac:dyDescent="0.25">
      <c r="B114" s="22"/>
      <c r="C114" s="9"/>
      <c r="D114" s="9"/>
      <c r="E114" s="9"/>
      <c r="F114" s="9"/>
      <c r="G114" s="9"/>
      <c r="H114" s="9"/>
      <c r="I114" s="9"/>
      <c r="J114" s="10"/>
      <c r="K114" s="11"/>
      <c r="L114" s="15"/>
      <c r="O114" s="18"/>
    </row>
    <row r="115" spans="2:15" x14ac:dyDescent="0.25">
      <c r="B115" s="21" t="s">
        <v>47</v>
      </c>
      <c r="C115" s="9">
        <v>87893.64999999851</v>
      </c>
      <c r="D115" s="9">
        <v>0</v>
      </c>
      <c r="E115" s="9">
        <v>0</v>
      </c>
      <c r="F115" s="9">
        <v>2351.4400000004098</v>
      </c>
      <c r="G115" s="9">
        <v>0</v>
      </c>
      <c r="H115" s="9">
        <v>0</v>
      </c>
      <c r="I115" s="9">
        <v>0</v>
      </c>
      <c r="J115" s="9">
        <v>0</v>
      </c>
      <c r="K115" s="11">
        <f t="shared" si="12"/>
        <v>90245.08999999892</v>
      </c>
      <c r="L115" s="15"/>
      <c r="O115" s="18"/>
    </row>
    <row r="116" spans="2:15" x14ac:dyDescent="0.25">
      <c r="B116" s="21" t="s">
        <v>1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11">
        <f t="shared" ref="K116:K168" si="25">SUM(C116:J116)</f>
        <v>0</v>
      </c>
      <c r="L116" s="15"/>
      <c r="O116" s="18"/>
    </row>
    <row r="117" spans="2:15" x14ac:dyDescent="0.25">
      <c r="B117" s="24"/>
      <c r="C117" s="9"/>
      <c r="D117" s="9"/>
      <c r="E117" s="9"/>
      <c r="F117" s="9"/>
      <c r="G117" s="9"/>
      <c r="H117" s="9"/>
      <c r="I117" s="9"/>
      <c r="J117" s="10"/>
      <c r="K117" s="11"/>
      <c r="L117" s="15"/>
      <c r="O117" s="18"/>
    </row>
    <row r="118" spans="2:15" x14ac:dyDescent="0.25">
      <c r="B118" s="19" t="s">
        <v>32</v>
      </c>
      <c r="C118" s="12">
        <f>C113+C115+C116</f>
        <v>158163187.36000007</v>
      </c>
      <c r="D118" s="12">
        <f>D113+D115+D116</f>
        <v>0</v>
      </c>
      <c r="E118" s="12">
        <f t="shared" ref="E118:J118" si="26">E113+E115+E116</f>
        <v>225191206.63999999</v>
      </c>
      <c r="F118" s="12">
        <f t="shared" si="26"/>
        <v>86205758.949999988</v>
      </c>
      <c r="G118" s="12">
        <f t="shared" si="26"/>
        <v>429663156.17000002</v>
      </c>
      <c r="H118" s="12">
        <f t="shared" si="26"/>
        <v>583720010.67999995</v>
      </c>
      <c r="I118" s="12">
        <f t="shared" si="26"/>
        <v>427582147.14999998</v>
      </c>
      <c r="J118" s="12">
        <f t="shared" si="26"/>
        <v>530899532.77999997</v>
      </c>
      <c r="K118" s="13">
        <f t="shared" si="25"/>
        <v>2441424999.7300005</v>
      </c>
      <c r="L118" s="15"/>
      <c r="O118" s="18"/>
    </row>
    <row r="119" spans="2:15" x14ac:dyDescent="0.25">
      <c r="B119" s="23"/>
      <c r="C119" s="9"/>
      <c r="D119" s="9"/>
      <c r="E119" s="9"/>
      <c r="F119" s="9"/>
      <c r="G119" s="9"/>
      <c r="H119" s="9"/>
      <c r="I119" s="9"/>
      <c r="J119" s="9"/>
      <c r="K119" s="11"/>
      <c r="L119" s="15"/>
      <c r="O119" s="18"/>
    </row>
    <row r="120" spans="2:15" x14ac:dyDescent="0.25">
      <c r="B120" s="21" t="s">
        <v>47</v>
      </c>
      <c r="C120" s="9">
        <v>13868.440000001341</v>
      </c>
      <c r="D120" s="9">
        <v>0</v>
      </c>
      <c r="E120" s="9">
        <v>0</v>
      </c>
      <c r="F120" s="9">
        <v>-856434.80999999959</v>
      </c>
      <c r="G120" s="9">
        <v>435718.01</v>
      </c>
      <c r="H120" s="9">
        <v>420716.79999999999</v>
      </c>
      <c r="I120" s="9">
        <v>0</v>
      </c>
      <c r="J120" s="9">
        <v>0</v>
      </c>
      <c r="K120" s="11">
        <f t="shared" si="25"/>
        <v>13868.440000001749</v>
      </c>
      <c r="L120" s="15"/>
      <c r="O120" s="18"/>
    </row>
    <row r="121" spans="2:15" x14ac:dyDescent="0.25">
      <c r="B121" s="21" t="s">
        <v>1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11">
        <f t="shared" si="25"/>
        <v>0</v>
      </c>
      <c r="L121" s="15"/>
      <c r="O121" s="18"/>
    </row>
    <row r="122" spans="2:15" x14ac:dyDescent="0.25">
      <c r="B122" s="20"/>
      <c r="C122" s="9"/>
      <c r="D122" s="9"/>
      <c r="E122" s="9"/>
      <c r="F122" s="9"/>
      <c r="G122" s="9"/>
      <c r="H122" s="9"/>
      <c r="I122" s="9"/>
      <c r="J122" s="9"/>
      <c r="K122" s="11"/>
      <c r="L122" s="15"/>
      <c r="O122" s="18"/>
    </row>
    <row r="123" spans="2:15" x14ac:dyDescent="0.25">
      <c r="B123" s="19" t="s">
        <v>33</v>
      </c>
      <c r="C123" s="12">
        <f>C118+C120+C121</f>
        <v>158177055.80000007</v>
      </c>
      <c r="D123" s="12">
        <f>D118+D120+D121</f>
        <v>0</v>
      </c>
      <c r="E123" s="12">
        <f t="shared" ref="E123:J123" si="27">E118+E120+E121</f>
        <v>225191206.63999999</v>
      </c>
      <c r="F123" s="12">
        <f t="shared" si="27"/>
        <v>85349324.139999986</v>
      </c>
      <c r="G123" s="12">
        <f t="shared" si="27"/>
        <v>430098874.18000001</v>
      </c>
      <c r="H123" s="12">
        <f t="shared" si="27"/>
        <v>584140727.4799999</v>
      </c>
      <c r="I123" s="12">
        <f t="shared" si="27"/>
        <v>427582147.14999998</v>
      </c>
      <c r="J123" s="12">
        <f t="shared" si="27"/>
        <v>530899532.77999997</v>
      </c>
      <c r="K123" s="13">
        <f t="shared" si="25"/>
        <v>2441438868.1700001</v>
      </c>
      <c r="L123" s="15"/>
      <c r="O123" s="18"/>
    </row>
    <row r="124" spans="2:15" x14ac:dyDescent="0.25">
      <c r="B124" s="23"/>
      <c r="C124" s="9"/>
      <c r="D124" s="9"/>
      <c r="E124" s="9"/>
      <c r="F124" s="9"/>
      <c r="G124" s="9"/>
      <c r="H124" s="9"/>
      <c r="I124" s="9"/>
      <c r="J124" s="9"/>
      <c r="K124" s="11"/>
      <c r="L124" s="15"/>
      <c r="O124" s="18"/>
    </row>
    <row r="125" spans="2:15" x14ac:dyDescent="0.25">
      <c r="B125" s="21" t="s">
        <v>47</v>
      </c>
      <c r="C125" s="9">
        <v>4310602.91</v>
      </c>
      <c r="D125" s="9">
        <v>0</v>
      </c>
      <c r="E125" s="9">
        <v>0</v>
      </c>
      <c r="F125" s="9">
        <v>34757814.950000003</v>
      </c>
      <c r="G125" s="9">
        <v>94033.22</v>
      </c>
      <c r="H125" s="9">
        <v>5994514.2199999988</v>
      </c>
      <c r="I125" s="9">
        <v>5435078.8900000006</v>
      </c>
      <c r="J125" s="9">
        <v>885078.21</v>
      </c>
      <c r="K125" s="11">
        <f t="shared" si="25"/>
        <v>51477122.399999999</v>
      </c>
      <c r="L125" s="15"/>
      <c r="O125" s="18"/>
    </row>
    <row r="126" spans="2:15" x14ac:dyDescent="0.25">
      <c r="B126" s="21" t="s">
        <v>1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-43770.39</v>
      </c>
      <c r="I126" s="9">
        <v>0</v>
      </c>
      <c r="J126" s="9">
        <v>0</v>
      </c>
      <c r="K126" s="11">
        <f t="shared" si="25"/>
        <v>-43770.39</v>
      </c>
      <c r="L126" s="15"/>
      <c r="O126" s="18"/>
    </row>
    <row r="127" spans="2:15" x14ac:dyDescent="0.25">
      <c r="B127" s="22"/>
      <c r="C127" s="9"/>
      <c r="D127" s="9"/>
      <c r="E127" s="9"/>
      <c r="F127" s="9"/>
      <c r="G127" s="9"/>
      <c r="H127" s="9"/>
      <c r="I127" s="9"/>
      <c r="J127" s="9"/>
      <c r="K127" s="11"/>
      <c r="L127" s="15"/>
      <c r="O127" s="18"/>
    </row>
    <row r="128" spans="2:15" x14ac:dyDescent="0.25">
      <c r="B128" s="19" t="s">
        <v>34</v>
      </c>
      <c r="C128" s="12">
        <f>C123+C125+C126</f>
        <v>162487658.71000007</v>
      </c>
      <c r="D128" s="12">
        <f>D123+D125+D126</f>
        <v>0</v>
      </c>
      <c r="E128" s="12">
        <f t="shared" ref="E128:J128" si="28">E123+E125+E126</f>
        <v>225191206.63999999</v>
      </c>
      <c r="F128" s="12">
        <f t="shared" si="28"/>
        <v>120107139.08999999</v>
      </c>
      <c r="G128" s="12">
        <f t="shared" si="28"/>
        <v>430192907.40000004</v>
      </c>
      <c r="H128" s="12">
        <f t="shared" si="28"/>
        <v>590091471.30999994</v>
      </c>
      <c r="I128" s="12">
        <f t="shared" si="28"/>
        <v>433017226.03999996</v>
      </c>
      <c r="J128" s="12">
        <f t="shared" si="28"/>
        <v>531784610.98999995</v>
      </c>
      <c r="K128" s="13">
        <f t="shared" si="25"/>
        <v>2492872220.1799998</v>
      </c>
      <c r="L128" s="15"/>
      <c r="O128" s="18"/>
    </row>
    <row r="129" spans="2:15" x14ac:dyDescent="0.25">
      <c r="B129" s="22"/>
      <c r="C129" s="9"/>
      <c r="D129" s="10"/>
      <c r="E129" s="9"/>
      <c r="F129" s="9"/>
      <c r="G129" s="9"/>
      <c r="H129" s="9"/>
      <c r="I129" s="9"/>
      <c r="J129" s="9"/>
      <c r="K129" s="14"/>
      <c r="L129" s="15"/>
      <c r="O129" s="18"/>
    </row>
    <row r="130" spans="2:15" x14ac:dyDescent="0.25">
      <c r="B130" s="21" t="s">
        <v>47</v>
      </c>
      <c r="C130" s="9">
        <v>583126.34000000148</v>
      </c>
      <c r="D130" s="9">
        <v>0</v>
      </c>
      <c r="E130" s="9">
        <v>0</v>
      </c>
      <c r="F130" s="9">
        <v>403962.58000000194</v>
      </c>
      <c r="G130" s="9">
        <v>0</v>
      </c>
      <c r="H130" s="9">
        <v>31984.600000000559</v>
      </c>
      <c r="I130" s="9">
        <v>0</v>
      </c>
      <c r="J130" s="9">
        <v>0</v>
      </c>
      <c r="K130" s="14">
        <f t="shared" si="25"/>
        <v>1019073.520000004</v>
      </c>
      <c r="O130" s="18"/>
    </row>
    <row r="131" spans="2:15" x14ac:dyDescent="0.25">
      <c r="B131" s="21" t="s">
        <v>1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14">
        <f t="shared" si="25"/>
        <v>0</v>
      </c>
      <c r="O131" s="18"/>
    </row>
    <row r="132" spans="2:15" x14ac:dyDescent="0.25">
      <c r="B132" s="20"/>
      <c r="C132" s="9"/>
      <c r="D132" s="9"/>
      <c r="E132" s="9"/>
      <c r="F132" s="9"/>
      <c r="G132" s="9"/>
      <c r="H132" s="9"/>
      <c r="I132" s="9"/>
      <c r="J132" s="9"/>
      <c r="K132" s="14"/>
      <c r="O132" s="18"/>
    </row>
    <row r="133" spans="2:15" x14ac:dyDescent="0.25">
      <c r="B133" s="19" t="s">
        <v>35</v>
      </c>
      <c r="C133" s="12">
        <f>C128+C130+C131</f>
        <v>163070785.05000007</v>
      </c>
      <c r="D133" s="12">
        <f>D128+D130+D131</f>
        <v>0</v>
      </c>
      <c r="E133" s="12">
        <f t="shared" ref="E133:J133" si="29">E128+E130+E131</f>
        <v>225191206.63999999</v>
      </c>
      <c r="F133" s="12">
        <f t="shared" si="29"/>
        <v>120511101.66999999</v>
      </c>
      <c r="G133" s="12">
        <f t="shared" si="29"/>
        <v>430192907.40000004</v>
      </c>
      <c r="H133" s="12">
        <f t="shared" si="29"/>
        <v>590123455.90999997</v>
      </c>
      <c r="I133" s="12">
        <f t="shared" si="29"/>
        <v>433017226.03999996</v>
      </c>
      <c r="J133" s="12">
        <f t="shared" si="29"/>
        <v>531784610.98999995</v>
      </c>
      <c r="K133" s="13">
        <f t="shared" si="25"/>
        <v>2493891293.6999998</v>
      </c>
      <c r="O133" s="18"/>
    </row>
    <row r="134" spans="2:15" x14ac:dyDescent="0.25">
      <c r="B134" s="20"/>
      <c r="C134" s="9"/>
      <c r="D134" s="9"/>
      <c r="E134" s="9"/>
      <c r="F134" s="9"/>
      <c r="G134" s="9"/>
      <c r="H134" s="9"/>
      <c r="I134" s="9"/>
      <c r="J134" s="10"/>
      <c r="K134" s="11"/>
      <c r="O134" s="18"/>
    </row>
    <row r="135" spans="2:15" x14ac:dyDescent="0.25">
      <c r="B135" s="21" t="s">
        <v>47</v>
      </c>
      <c r="C135" s="9">
        <v>35741.489999998506</v>
      </c>
      <c r="D135" s="9">
        <v>0</v>
      </c>
      <c r="E135" s="9">
        <v>0</v>
      </c>
      <c r="F135" s="9">
        <v>286516.51999999431</v>
      </c>
      <c r="G135" s="9">
        <v>0</v>
      </c>
      <c r="H135" s="9">
        <v>107351.25</v>
      </c>
      <c r="I135" s="9">
        <v>0</v>
      </c>
      <c r="J135" s="9">
        <v>0</v>
      </c>
      <c r="K135" s="11">
        <f t="shared" si="25"/>
        <v>429609.25999999279</v>
      </c>
      <c r="O135" s="18"/>
    </row>
    <row r="136" spans="2:15" x14ac:dyDescent="0.25">
      <c r="B136" s="21" t="s">
        <v>1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11">
        <f t="shared" si="25"/>
        <v>0</v>
      </c>
      <c r="O136" s="18"/>
    </row>
    <row r="137" spans="2:15" x14ac:dyDescent="0.25">
      <c r="B137" s="20"/>
      <c r="C137" s="9"/>
      <c r="D137" s="9"/>
      <c r="E137" s="9"/>
      <c r="F137" s="9"/>
      <c r="G137" s="9"/>
      <c r="H137" s="9"/>
      <c r="I137" s="9"/>
      <c r="J137" s="10"/>
      <c r="K137" s="11"/>
      <c r="O137" s="18"/>
    </row>
    <row r="138" spans="2:15" x14ac:dyDescent="0.25">
      <c r="B138" s="19" t="s">
        <v>36</v>
      </c>
      <c r="C138" s="12">
        <f>C133+C135+C136</f>
        <v>163106526.54000008</v>
      </c>
      <c r="D138" s="12">
        <f>D133+D135+D136</f>
        <v>0</v>
      </c>
      <c r="E138" s="12">
        <f t="shared" ref="E138:J138" si="30">E133+E135+E136</f>
        <v>225191206.63999999</v>
      </c>
      <c r="F138" s="12">
        <f t="shared" si="30"/>
        <v>120797618.18999998</v>
      </c>
      <c r="G138" s="12">
        <f t="shared" si="30"/>
        <v>430192907.40000004</v>
      </c>
      <c r="H138" s="12">
        <f t="shared" si="30"/>
        <v>590230807.15999997</v>
      </c>
      <c r="I138" s="12">
        <f t="shared" si="30"/>
        <v>433017226.03999996</v>
      </c>
      <c r="J138" s="12">
        <f t="shared" si="30"/>
        <v>531784610.98999995</v>
      </c>
      <c r="K138" s="13">
        <f t="shared" si="25"/>
        <v>2494320902.96</v>
      </c>
      <c r="O138" s="18"/>
    </row>
    <row r="139" spans="2:15" x14ac:dyDescent="0.25">
      <c r="B139" s="20"/>
      <c r="C139" s="9"/>
      <c r="D139" s="9"/>
      <c r="E139" s="9"/>
      <c r="F139" s="9"/>
      <c r="G139" s="9"/>
      <c r="H139" s="9"/>
      <c r="I139" s="9"/>
      <c r="J139" s="10"/>
      <c r="K139" s="11"/>
      <c r="O139" s="18"/>
    </row>
    <row r="140" spans="2:15" x14ac:dyDescent="0.25">
      <c r="B140" s="21" t="s">
        <v>47</v>
      </c>
      <c r="C140" s="9">
        <v>504205.89999999839</v>
      </c>
      <c r="D140" s="9">
        <v>0</v>
      </c>
      <c r="E140" s="9">
        <v>0</v>
      </c>
      <c r="F140" s="9">
        <v>631948.70999999973</v>
      </c>
      <c r="G140" s="9">
        <v>0</v>
      </c>
      <c r="H140" s="9">
        <v>0</v>
      </c>
      <c r="I140" s="9">
        <v>0</v>
      </c>
      <c r="J140" s="9">
        <v>0</v>
      </c>
      <c r="K140" s="11">
        <f t="shared" si="25"/>
        <v>1136154.609999998</v>
      </c>
      <c r="O140" s="18"/>
    </row>
    <row r="141" spans="2:15" x14ac:dyDescent="0.25">
      <c r="B141" s="21" t="s">
        <v>1</v>
      </c>
      <c r="C141" s="9">
        <v>-148675</v>
      </c>
      <c r="D141" s="9">
        <v>0</v>
      </c>
      <c r="E141" s="9">
        <v>0</v>
      </c>
      <c r="F141" s="9">
        <v>-833959.35</v>
      </c>
      <c r="G141" s="9">
        <v>0</v>
      </c>
      <c r="H141" s="9">
        <v>0</v>
      </c>
      <c r="I141" s="9">
        <v>0</v>
      </c>
      <c r="J141" s="9">
        <v>0</v>
      </c>
      <c r="K141" s="11">
        <f t="shared" si="25"/>
        <v>-982634.35</v>
      </c>
      <c r="O141" s="18"/>
    </row>
    <row r="142" spans="2:15" x14ac:dyDescent="0.25">
      <c r="B142" s="20"/>
      <c r="C142" s="9"/>
      <c r="D142" s="9"/>
      <c r="E142" s="9"/>
      <c r="F142" s="9"/>
      <c r="G142" s="9"/>
      <c r="H142" s="9"/>
      <c r="I142" s="9"/>
      <c r="J142" s="10"/>
      <c r="K142" s="11"/>
      <c r="O142" s="18"/>
    </row>
    <row r="143" spans="2:15" x14ac:dyDescent="0.25">
      <c r="B143" s="19" t="s">
        <v>37</v>
      </c>
      <c r="C143" s="12">
        <f>C138+C140+C141</f>
        <v>163462057.44000009</v>
      </c>
      <c r="D143" s="12">
        <f>D138+D140+D141</f>
        <v>0</v>
      </c>
      <c r="E143" s="12">
        <f t="shared" ref="E143:J143" si="31">E138+E140+E141</f>
        <v>225191206.63999999</v>
      </c>
      <c r="F143" s="12">
        <f t="shared" si="31"/>
        <v>120595607.54999998</v>
      </c>
      <c r="G143" s="12">
        <f t="shared" si="31"/>
        <v>430192907.40000004</v>
      </c>
      <c r="H143" s="12">
        <f t="shared" si="31"/>
        <v>590230807.15999997</v>
      </c>
      <c r="I143" s="12">
        <f t="shared" si="31"/>
        <v>433017226.03999996</v>
      </c>
      <c r="J143" s="12">
        <f t="shared" si="31"/>
        <v>531784610.98999995</v>
      </c>
      <c r="K143" s="13">
        <f t="shared" si="25"/>
        <v>2494474423.2199998</v>
      </c>
      <c r="O143" s="18"/>
    </row>
    <row r="144" spans="2:15" x14ac:dyDescent="0.25">
      <c r="B144" s="20"/>
      <c r="C144" s="9"/>
      <c r="D144" s="9"/>
      <c r="E144" s="9"/>
      <c r="F144" s="9"/>
      <c r="G144" s="9"/>
      <c r="H144" s="9"/>
      <c r="I144" s="9"/>
      <c r="J144" s="10"/>
      <c r="K144" s="11"/>
      <c r="O144" s="18"/>
    </row>
    <row r="145" spans="2:15" x14ac:dyDescent="0.25">
      <c r="B145" s="21" t="s">
        <v>47</v>
      </c>
      <c r="C145" s="9">
        <v>4543.5300000049174</v>
      </c>
      <c r="D145" s="9">
        <v>0</v>
      </c>
      <c r="E145" s="9">
        <v>0</v>
      </c>
      <c r="F145" s="9">
        <v>33186.380000002682</v>
      </c>
      <c r="G145" s="9">
        <v>0</v>
      </c>
      <c r="H145" s="9">
        <v>0</v>
      </c>
      <c r="I145" s="9">
        <v>-7346146.0200000014</v>
      </c>
      <c r="J145" s="9">
        <v>0</v>
      </c>
      <c r="K145" s="11">
        <f t="shared" si="25"/>
        <v>-7308416.1099999938</v>
      </c>
      <c r="O145" s="18"/>
    </row>
    <row r="146" spans="2:15" x14ac:dyDescent="0.25">
      <c r="B146" s="21" t="s">
        <v>1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11">
        <f t="shared" si="25"/>
        <v>0</v>
      </c>
      <c r="O146" s="18"/>
    </row>
    <row r="147" spans="2:15" x14ac:dyDescent="0.25">
      <c r="B147" s="20"/>
      <c r="C147" s="9"/>
      <c r="D147" s="9"/>
      <c r="E147" s="9"/>
      <c r="F147" s="9"/>
      <c r="G147" s="9"/>
      <c r="H147" s="9"/>
      <c r="I147" s="9"/>
      <c r="J147" s="10"/>
      <c r="K147" s="11"/>
      <c r="O147" s="18"/>
    </row>
    <row r="148" spans="2:15" x14ac:dyDescent="0.25">
      <c r="B148" s="19" t="s">
        <v>38</v>
      </c>
      <c r="C148" s="12">
        <f>C143+C145+C146</f>
        <v>163466600.97000009</v>
      </c>
      <c r="D148" s="12">
        <f>D143+D145+D146</f>
        <v>0</v>
      </c>
      <c r="E148" s="12">
        <f t="shared" ref="E148:J148" si="32">E143+E145+E146</f>
        <v>225191206.63999999</v>
      </c>
      <c r="F148" s="12">
        <f t="shared" si="32"/>
        <v>120628793.92999998</v>
      </c>
      <c r="G148" s="12">
        <f t="shared" si="32"/>
        <v>430192907.40000004</v>
      </c>
      <c r="H148" s="12">
        <f t="shared" si="32"/>
        <v>590230807.15999997</v>
      </c>
      <c r="I148" s="12">
        <f t="shared" si="32"/>
        <v>425671080.01999998</v>
      </c>
      <c r="J148" s="12">
        <f t="shared" si="32"/>
        <v>531784610.98999995</v>
      </c>
      <c r="K148" s="13">
        <f t="shared" si="25"/>
        <v>2487166007.1099997</v>
      </c>
      <c r="O148" s="18"/>
    </row>
    <row r="149" spans="2:15" x14ac:dyDescent="0.25">
      <c r="B149" s="22"/>
      <c r="C149" s="9"/>
      <c r="D149" s="9"/>
      <c r="E149" s="9"/>
      <c r="F149" s="9"/>
      <c r="G149" s="9"/>
      <c r="H149" s="9"/>
      <c r="I149" s="9"/>
      <c r="J149" s="10"/>
      <c r="K149" s="11"/>
      <c r="O149" s="18"/>
    </row>
    <row r="150" spans="2:15" x14ac:dyDescent="0.25">
      <c r="B150" s="21" t="s">
        <v>47</v>
      </c>
      <c r="C150" s="9">
        <v>-1201741.9800000004</v>
      </c>
      <c r="D150" s="9">
        <v>0</v>
      </c>
      <c r="E150" s="9">
        <v>0</v>
      </c>
      <c r="F150" s="9">
        <v>2598485.2599999979</v>
      </c>
      <c r="G150" s="9">
        <v>0</v>
      </c>
      <c r="H150" s="9">
        <v>0</v>
      </c>
      <c r="I150" s="9">
        <v>0</v>
      </c>
      <c r="J150" s="9">
        <v>27.669999999925494</v>
      </c>
      <c r="K150" s="11">
        <f t="shared" si="25"/>
        <v>1396770.9499999974</v>
      </c>
      <c r="O150" s="18"/>
    </row>
    <row r="151" spans="2:15" x14ac:dyDescent="0.25">
      <c r="B151" s="21" t="s">
        <v>1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11">
        <f t="shared" si="25"/>
        <v>0</v>
      </c>
      <c r="O151" s="18"/>
    </row>
    <row r="152" spans="2:15" x14ac:dyDescent="0.25">
      <c r="B152" s="20"/>
      <c r="C152" s="9"/>
      <c r="D152" s="9"/>
      <c r="E152" s="9"/>
      <c r="F152" s="9"/>
      <c r="G152" s="9"/>
      <c r="H152" s="9"/>
      <c r="I152" s="9"/>
      <c r="J152" s="10"/>
      <c r="K152" s="11"/>
      <c r="O152" s="18"/>
    </row>
    <row r="153" spans="2:15" x14ac:dyDescent="0.25">
      <c r="B153" s="19" t="s">
        <v>39</v>
      </c>
      <c r="C153" s="12">
        <f>C148+C150+C151</f>
        <v>162264858.9900001</v>
      </c>
      <c r="D153" s="12">
        <f>D148+D150+D151</f>
        <v>0</v>
      </c>
      <c r="E153" s="12">
        <f t="shared" ref="E153:J153" si="33">E148+E150+E151</f>
        <v>225191206.63999999</v>
      </c>
      <c r="F153" s="12">
        <f t="shared" si="33"/>
        <v>123227279.18999997</v>
      </c>
      <c r="G153" s="12">
        <f t="shared" si="33"/>
        <v>430192907.40000004</v>
      </c>
      <c r="H153" s="12">
        <f t="shared" si="33"/>
        <v>590230807.15999997</v>
      </c>
      <c r="I153" s="12">
        <f t="shared" si="33"/>
        <v>425671080.01999998</v>
      </c>
      <c r="J153" s="12">
        <f t="shared" si="33"/>
        <v>531784638.65999997</v>
      </c>
      <c r="K153" s="13">
        <f t="shared" si="25"/>
        <v>2488562778.0599999</v>
      </c>
      <c r="O153" s="18"/>
    </row>
    <row r="154" spans="2:15" x14ac:dyDescent="0.25">
      <c r="B154" s="20"/>
      <c r="C154" s="9"/>
      <c r="D154" s="9"/>
      <c r="E154" s="9"/>
      <c r="F154" s="9"/>
      <c r="G154" s="9"/>
      <c r="H154" s="9"/>
      <c r="I154" s="9"/>
      <c r="J154" s="10"/>
      <c r="K154" s="11"/>
      <c r="O154" s="18"/>
    </row>
    <row r="155" spans="2:15" x14ac:dyDescent="0.25">
      <c r="B155" s="21" t="s">
        <v>47</v>
      </c>
      <c r="C155" s="9">
        <v>3739127.8699999996</v>
      </c>
      <c r="D155" s="9">
        <v>0</v>
      </c>
      <c r="E155" s="9">
        <v>0</v>
      </c>
      <c r="F155" s="9">
        <v>-1201700.2099999972</v>
      </c>
      <c r="G155" s="9">
        <v>0</v>
      </c>
      <c r="H155" s="9">
        <v>0</v>
      </c>
      <c r="I155" s="9">
        <v>7346146.0200000005</v>
      </c>
      <c r="J155" s="9">
        <v>0</v>
      </c>
      <c r="K155" s="11">
        <f t="shared" si="25"/>
        <v>9883573.6800000034</v>
      </c>
      <c r="O155" s="18"/>
    </row>
    <row r="156" spans="2:15" x14ac:dyDescent="0.25">
      <c r="B156" s="21" t="s">
        <v>1</v>
      </c>
      <c r="C156" s="9">
        <v>-132374.92000000001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11">
        <f t="shared" si="25"/>
        <v>-132374.92000000001</v>
      </c>
      <c r="O156" s="18"/>
    </row>
    <row r="157" spans="2:15" x14ac:dyDescent="0.25">
      <c r="B157" s="20"/>
      <c r="C157" s="9"/>
      <c r="D157" s="9"/>
      <c r="E157" s="9"/>
      <c r="F157" s="9"/>
      <c r="G157" s="9"/>
      <c r="H157" s="9"/>
      <c r="I157" s="9"/>
      <c r="J157" s="10"/>
      <c r="K157" s="11"/>
      <c r="O157" s="18"/>
    </row>
    <row r="158" spans="2:15" x14ac:dyDescent="0.25">
      <c r="B158" s="19" t="s">
        <v>40</v>
      </c>
      <c r="C158" s="12">
        <f>C153+C155+C156</f>
        <v>165871611.94000012</v>
      </c>
      <c r="D158" s="12">
        <f>D153+D155+D156</f>
        <v>0</v>
      </c>
      <c r="E158" s="12">
        <f t="shared" ref="E158:J158" si="34">E153+E155+E156</f>
        <v>225191206.63999999</v>
      </c>
      <c r="F158" s="12">
        <f t="shared" si="34"/>
        <v>122025578.97999997</v>
      </c>
      <c r="G158" s="12">
        <f t="shared" si="34"/>
        <v>430192907.40000004</v>
      </c>
      <c r="H158" s="12">
        <f t="shared" si="34"/>
        <v>590230807.15999997</v>
      </c>
      <c r="I158" s="12">
        <f t="shared" si="34"/>
        <v>433017226.03999996</v>
      </c>
      <c r="J158" s="12">
        <f t="shared" si="34"/>
        <v>531784638.65999997</v>
      </c>
      <c r="K158" s="13">
        <f t="shared" si="25"/>
        <v>2498313976.8199997</v>
      </c>
      <c r="O158" s="18"/>
    </row>
    <row r="159" spans="2:15" x14ac:dyDescent="0.25">
      <c r="B159" s="20"/>
      <c r="C159" s="9"/>
      <c r="D159" s="9"/>
      <c r="E159" s="9"/>
      <c r="F159" s="9"/>
      <c r="G159" s="9"/>
      <c r="H159" s="9"/>
      <c r="I159" s="9"/>
      <c r="J159" s="10"/>
      <c r="K159" s="11"/>
      <c r="O159" s="18"/>
    </row>
    <row r="160" spans="2:15" x14ac:dyDescent="0.25">
      <c r="B160" s="21" t="s">
        <v>47</v>
      </c>
      <c r="C160" s="9">
        <v>50200.579999998212</v>
      </c>
      <c r="D160" s="9">
        <v>0</v>
      </c>
      <c r="E160" s="9">
        <v>0</v>
      </c>
      <c r="F160" s="9">
        <v>47656.58999999892</v>
      </c>
      <c r="G160" s="9">
        <v>0</v>
      </c>
      <c r="H160" s="9">
        <v>0</v>
      </c>
      <c r="I160" s="9">
        <v>0</v>
      </c>
      <c r="J160" s="9">
        <v>0</v>
      </c>
      <c r="K160" s="11">
        <f t="shared" si="25"/>
        <v>97857.169999997132</v>
      </c>
      <c r="O160" s="18"/>
    </row>
    <row r="161" spans="2:15" x14ac:dyDescent="0.25">
      <c r="B161" s="21" t="s">
        <v>1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11">
        <f t="shared" si="25"/>
        <v>0</v>
      </c>
      <c r="O161" s="18"/>
    </row>
    <row r="162" spans="2:15" x14ac:dyDescent="0.25">
      <c r="B162" s="20"/>
      <c r="C162" s="9"/>
      <c r="D162" s="9"/>
      <c r="E162" s="9"/>
      <c r="F162" s="9"/>
      <c r="G162" s="9"/>
      <c r="H162" s="9"/>
      <c r="I162" s="9"/>
      <c r="J162" s="10"/>
      <c r="K162" s="11"/>
      <c r="O162" s="18"/>
    </row>
    <row r="163" spans="2:15" x14ac:dyDescent="0.25">
      <c r="B163" s="19" t="s">
        <v>41</v>
      </c>
      <c r="C163" s="12">
        <f>C158+C160+C161</f>
        <v>165921812.5200001</v>
      </c>
      <c r="D163" s="12">
        <f>D158+D160+D161</f>
        <v>0</v>
      </c>
      <c r="E163" s="12">
        <f t="shared" ref="E163:J163" si="35">E158+E160+E161</f>
        <v>225191206.63999999</v>
      </c>
      <c r="F163" s="12">
        <f t="shared" si="35"/>
        <v>122073235.56999998</v>
      </c>
      <c r="G163" s="12">
        <f t="shared" si="35"/>
        <v>430192907.40000004</v>
      </c>
      <c r="H163" s="12">
        <f t="shared" si="35"/>
        <v>590230807.15999997</v>
      </c>
      <c r="I163" s="12">
        <f t="shared" si="35"/>
        <v>433017226.03999996</v>
      </c>
      <c r="J163" s="12">
        <f t="shared" si="35"/>
        <v>531784638.65999997</v>
      </c>
      <c r="K163" s="13">
        <f t="shared" si="25"/>
        <v>2498411833.9899998</v>
      </c>
      <c r="O163" s="18"/>
    </row>
    <row r="164" spans="2:15" x14ac:dyDescent="0.25">
      <c r="B164" s="23"/>
      <c r="C164" s="9"/>
      <c r="D164" s="9"/>
      <c r="E164" s="9"/>
      <c r="F164" s="9"/>
      <c r="G164" s="9"/>
      <c r="H164" s="9"/>
      <c r="I164" s="9"/>
      <c r="J164" s="9"/>
      <c r="K164" s="11"/>
      <c r="O164" s="18"/>
    </row>
    <row r="165" spans="2:15" x14ac:dyDescent="0.25">
      <c r="B165" s="21" t="s">
        <v>47</v>
      </c>
      <c r="C165" s="9">
        <v>-2663952.9300000016</v>
      </c>
      <c r="D165" s="9">
        <v>1083538.02</v>
      </c>
      <c r="E165" s="9">
        <v>1340347.23</v>
      </c>
      <c r="F165" s="9">
        <v>1694305.2800000012</v>
      </c>
      <c r="G165" s="9">
        <v>0</v>
      </c>
      <c r="H165" s="9">
        <v>0</v>
      </c>
      <c r="I165" s="9">
        <v>0</v>
      </c>
      <c r="J165" s="9">
        <v>0</v>
      </c>
      <c r="K165" s="11">
        <f t="shared" si="25"/>
        <v>1454237.5999999996</v>
      </c>
      <c r="O165" s="18"/>
    </row>
    <row r="166" spans="2:15" x14ac:dyDescent="0.25">
      <c r="B166" s="21" t="s">
        <v>1</v>
      </c>
      <c r="C166" s="9">
        <v>-243486.25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11">
        <f t="shared" si="25"/>
        <v>-243486.25</v>
      </c>
      <c r="O166" s="18"/>
    </row>
    <row r="167" spans="2:15" x14ac:dyDescent="0.25">
      <c r="B167" s="20"/>
      <c r="C167" s="9"/>
      <c r="D167" s="9"/>
      <c r="E167" s="9"/>
      <c r="F167" s="9"/>
      <c r="G167" s="9"/>
      <c r="H167" s="9"/>
      <c r="I167" s="9"/>
      <c r="J167" s="10"/>
      <c r="K167" s="11"/>
      <c r="O167" s="18"/>
    </row>
    <row r="168" spans="2:15" x14ac:dyDescent="0.25">
      <c r="B168" s="19" t="s">
        <v>42</v>
      </c>
      <c r="C168" s="12">
        <f t="shared" ref="C168:J168" si="36">C163+C165+C166</f>
        <v>163014373.34000009</v>
      </c>
      <c r="D168" s="12">
        <f t="shared" si="36"/>
        <v>1083538.02</v>
      </c>
      <c r="E168" s="12">
        <f t="shared" si="36"/>
        <v>226531553.86999997</v>
      </c>
      <c r="F168" s="12">
        <f t="shared" si="36"/>
        <v>123767540.84999998</v>
      </c>
      <c r="G168" s="12">
        <f t="shared" si="36"/>
        <v>430192907.40000004</v>
      </c>
      <c r="H168" s="12">
        <f t="shared" si="36"/>
        <v>590230807.15999997</v>
      </c>
      <c r="I168" s="12">
        <f t="shared" si="36"/>
        <v>433017226.03999996</v>
      </c>
      <c r="J168" s="12">
        <f t="shared" si="36"/>
        <v>531784638.65999997</v>
      </c>
      <c r="K168" s="13">
        <f t="shared" si="25"/>
        <v>2499622585.3399997</v>
      </c>
      <c r="O168" s="18"/>
    </row>
    <row r="169" spans="2:15" x14ac:dyDescent="0.25">
      <c r="B169" s="20"/>
      <c r="C169" s="9"/>
      <c r="D169" s="9"/>
      <c r="E169" s="9"/>
      <c r="F169" s="9"/>
      <c r="G169" s="9"/>
      <c r="H169" s="9"/>
      <c r="I169" s="9"/>
      <c r="J169" s="10"/>
      <c r="K169" s="11"/>
      <c r="O169" s="18"/>
    </row>
    <row r="170" spans="2:15" x14ac:dyDescent="0.25">
      <c r="B170" s="21" t="s">
        <v>47</v>
      </c>
      <c r="C170" s="9">
        <v>0</v>
      </c>
      <c r="D170" s="9">
        <v>0</v>
      </c>
      <c r="E170" s="9">
        <v>0</v>
      </c>
      <c r="F170" s="9">
        <v>311007.61999999732</v>
      </c>
      <c r="G170" s="9">
        <v>167778.31</v>
      </c>
      <c r="H170" s="9">
        <v>580980.55999999959</v>
      </c>
      <c r="I170" s="9">
        <v>0</v>
      </c>
      <c r="J170" s="9">
        <v>0</v>
      </c>
      <c r="K170" s="11">
        <f t="shared" ref="K170:K221" si="37">SUM(C170:J170)</f>
        <v>1059766.489999997</v>
      </c>
      <c r="O170" s="18"/>
    </row>
    <row r="171" spans="2:15" x14ac:dyDescent="0.25">
      <c r="B171" s="21" t="s">
        <v>1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11">
        <f t="shared" si="37"/>
        <v>0</v>
      </c>
      <c r="O171" s="18"/>
    </row>
    <row r="172" spans="2:15" x14ac:dyDescent="0.25">
      <c r="B172" s="24"/>
      <c r="C172" s="9"/>
      <c r="D172" s="9"/>
      <c r="E172" s="9"/>
      <c r="F172" s="9"/>
      <c r="G172" s="9"/>
      <c r="H172" s="9"/>
      <c r="I172" s="9"/>
      <c r="J172" s="10"/>
      <c r="K172" s="11"/>
      <c r="O172" s="18"/>
    </row>
    <row r="173" spans="2:15" x14ac:dyDescent="0.25">
      <c r="B173" s="19" t="s">
        <v>43</v>
      </c>
      <c r="C173" s="12">
        <f t="shared" ref="C173:J173" si="38">C168+C170+C171</f>
        <v>163014373.34000009</v>
      </c>
      <c r="D173" s="12">
        <f t="shared" si="38"/>
        <v>1083538.02</v>
      </c>
      <c r="E173" s="12">
        <f t="shared" si="38"/>
        <v>226531553.86999997</v>
      </c>
      <c r="F173" s="12">
        <f t="shared" si="38"/>
        <v>124078548.46999997</v>
      </c>
      <c r="G173" s="12">
        <f t="shared" si="38"/>
        <v>430360685.71000004</v>
      </c>
      <c r="H173" s="12">
        <f t="shared" si="38"/>
        <v>590811787.71999991</v>
      </c>
      <c r="I173" s="12">
        <f t="shared" si="38"/>
        <v>433017226.03999996</v>
      </c>
      <c r="J173" s="12">
        <f t="shared" si="38"/>
        <v>531784638.65999997</v>
      </c>
      <c r="K173" s="13">
        <f t="shared" si="37"/>
        <v>2500682351.8299999</v>
      </c>
      <c r="O173" s="18"/>
    </row>
    <row r="174" spans="2:15" x14ac:dyDescent="0.25">
      <c r="B174" s="20"/>
      <c r="C174" s="9"/>
      <c r="D174" s="9"/>
      <c r="E174" s="9"/>
      <c r="F174" s="9"/>
      <c r="G174" s="9"/>
      <c r="H174" s="9"/>
      <c r="I174" s="9"/>
      <c r="J174" s="10"/>
      <c r="K174" s="11"/>
      <c r="O174" s="18"/>
    </row>
    <row r="175" spans="2:15" x14ac:dyDescent="0.25">
      <c r="B175" s="21" t="s">
        <v>47</v>
      </c>
      <c r="C175" s="9">
        <v>69753.149999999994</v>
      </c>
      <c r="D175" s="9">
        <v>0</v>
      </c>
      <c r="E175" s="9">
        <v>0</v>
      </c>
      <c r="F175" s="9">
        <v>295208.17000000284</v>
      </c>
      <c r="G175" s="9">
        <v>0</v>
      </c>
      <c r="H175" s="9">
        <v>61.660000000149012</v>
      </c>
      <c r="I175" s="9">
        <v>0</v>
      </c>
      <c r="J175" s="9">
        <v>0</v>
      </c>
      <c r="K175" s="11">
        <f t="shared" si="37"/>
        <v>365022.98000000301</v>
      </c>
      <c r="O175" s="18"/>
    </row>
    <row r="176" spans="2:15" x14ac:dyDescent="0.25">
      <c r="B176" s="21" t="s">
        <v>1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11">
        <f t="shared" si="37"/>
        <v>0</v>
      </c>
      <c r="O176" s="18"/>
    </row>
    <row r="177" spans="2:15" x14ac:dyDescent="0.25">
      <c r="B177" s="20"/>
      <c r="C177" s="9"/>
      <c r="D177" s="9"/>
      <c r="E177" s="9"/>
      <c r="F177" s="9"/>
      <c r="G177" s="9"/>
      <c r="H177" s="9"/>
      <c r="I177" s="9"/>
      <c r="J177" s="10"/>
      <c r="K177" s="11"/>
      <c r="O177" s="18"/>
    </row>
    <row r="178" spans="2:15" x14ac:dyDescent="0.25">
      <c r="B178" s="19" t="s">
        <v>44</v>
      </c>
      <c r="C178" s="12">
        <f t="shared" ref="C178:J178" si="39">C173+C175+C176</f>
        <v>163084126.4900001</v>
      </c>
      <c r="D178" s="12">
        <f t="shared" si="39"/>
        <v>1083538.02</v>
      </c>
      <c r="E178" s="12">
        <f t="shared" si="39"/>
        <v>226531553.86999997</v>
      </c>
      <c r="F178" s="12">
        <f t="shared" si="39"/>
        <v>124373756.63999997</v>
      </c>
      <c r="G178" s="12">
        <f t="shared" si="39"/>
        <v>430360685.71000004</v>
      </c>
      <c r="H178" s="12">
        <f t="shared" si="39"/>
        <v>590811849.37999988</v>
      </c>
      <c r="I178" s="12">
        <f t="shared" si="39"/>
        <v>433017226.03999996</v>
      </c>
      <c r="J178" s="12">
        <f t="shared" si="39"/>
        <v>531784638.65999997</v>
      </c>
      <c r="K178" s="13">
        <f t="shared" si="37"/>
        <v>2501047374.8099999</v>
      </c>
      <c r="O178" s="18"/>
    </row>
    <row r="179" spans="2:15" x14ac:dyDescent="0.25">
      <c r="B179" s="22"/>
      <c r="C179" s="9"/>
      <c r="D179" s="9"/>
      <c r="E179" s="9"/>
      <c r="F179" s="9"/>
      <c r="G179" s="9"/>
      <c r="H179" s="9"/>
      <c r="I179" s="9"/>
      <c r="J179" s="10"/>
      <c r="K179" s="11"/>
      <c r="O179" s="18"/>
    </row>
    <row r="180" spans="2:15" x14ac:dyDescent="0.25">
      <c r="B180" s="21" t="s">
        <v>47</v>
      </c>
      <c r="C180" s="9">
        <v>0</v>
      </c>
      <c r="D180" s="9">
        <v>0</v>
      </c>
      <c r="E180" s="9">
        <v>0</v>
      </c>
      <c r="F180" s="9">
        <v>613326.4299999997</v>
      </c>
      <c r="G180" s="9">
        <v>1723.0099999999802</v>
      </c>
      <c r="H180" s="9">
        <v>123.05999999959022</v>
      </c>
      <c r="I180" s="9">
        <v>0</v>
      </c>
      <c r="J180" s="9">
        <v>0</v>
      </c>
      <c r="K180" s="11">
        <f t="shared" si="37"/>
        <v>615172.4999999993</v>
      </c>
      <c r="O180" s="18"/>
    </row>
    <row r="181" spans="2:15" x14ac:dyDescent="0.25">
      <c r="B181" s="21" t="s">
        <v>1</v>
      </c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-1250482.6000000001</v>
      </c>
      <c r="K181" s="11">
        <f t="shared" si="37"/>
        <v>-1250482.6000000001</v>
      </c>
      <c r="O181" s="18"/>
    </row>
    <row r="182" spans="2:15" x14ac:dyDescent="0.25">
      <c r="B182" s="24"/>
      <c r="C182" s="9"/>
      <c r="D182" s="9"/>
      <c r="E182" s="9"/>
      <c r="F182" s="9"/>
      <c r="G182" s="9"/>
      <c r="H182" s="9"/>
      <c r="I182" s="9"/>
      <c r="J182" s="10"/>
      <c r="K182" s="11"/>
      <c r="O182" s="18"/>
    </row>
    <row r="183" spans="2:15" x14ac:dyDescent="0.25">
      <c r="B183" s="19" t="s">
        <v>45</v>
      </c>
      <c r="C183" s="12">
        <f t="shared" ref="C183:J183" si="40">C178+C180+C181</f>
        <v>163084126.4900001</v>
      </c>
      <c r="D183" s="12">
        <f t="shared" si="40"/>
        <v>1083538.02</v>
      </c>
      <c r="E183" s="12">
        <f t="shared" si="40"/>
        <v>226531553.86999997</v>
      </c>
      <c r="F183" s="12">
        <f t="shared" si="40"/>
        <v>124987083.06999996</v>
      </c>
      <c r="G183" s="12">
        <f t="shared" si="40"/>
        <v>430362408.72000003</v>
      </c>
      <c r="H183" s="12">
        <f t="shared" si="40"/>
        <v>590811972.43999982</v>
      </c>
      <c r="I183" s="12">
        <f t="shared" si="40"/>
        <v>433017226.03999996</v>
      </c>
      <c r="J183" s="12">
        <f t="shared" si="40"/>
        <v>530534156.05999994</v>
      </c>
      <c r="K183" s="13">
        <f t="shared" si="37"/>
        <v>2500412064.71</v>
      </c>
      <c r="O183" s="18"/>
    </row>
    <row r="184" spans="2:15" x14ac:dyDescent="0.25">
      <c r="B184" s="23"/>
      <c r="C184" s="9"/>
      <c r="D184" s="9"/>
      <c r="E184" s="9"/>
      <c r="F184" s="9"/>
      <c r="G184" s="9"/>
      <c r="H184" s="9"/>
      <c r="I184" s="9"/>
      <c r="J184" s="9"/>
      <c r="K184" s="11"/>
      <c r="O184" s="18"/>
    </row>
    <row r="185" spans="2:15" x14ac:dyDescent="0.25">
      <c r="B185" s="21" t="s">
        <v>47</v>
      </c>
      <c r="C185" s="9">
        <v>1549145.1499999994</v>
      </c>
      <c r="D185" s="9">
        <v>0</v>
      </c>
      <c r="E185" s="9">
        <v>0</v>
      </c>
      <c r="F185" s="9">
        <v>6181835.370000002</v>
      </c>
      <c r="G185" s="9">
        <v>0</v>
      </c>
      <c r="H185" s="9">
        <v>16934641.630000003</v>
      </c>
      <c r="I185" s="9">
        <v>2263653.0800000019</v>
      </c>
      <c r="J185" s="9">
        <v>840090.64999999944</v>
      </c>
      <c r="K185" s="11">
        <f t="shared" si="37"/>
        <v>27769365.880000006</v>
      </c>
      <c r="O185" s="18"/>
    </row>
    <row r="186" spans="2:15" x14ac:dyDescent="0.25">
      <c r="B186" s="21" t="s">
        <v>1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-351137.61</v>
      </c>
      <c r="K186" s="11">
        <f t="shared" si="37"/>
        <v>-351137.61</v>
      </c>
      <c r="O186" s="18"/>
    </row>
    <row r="187" spans="2:15" x14ac:dyDescent="0.25">
      <c r="B187" s="20"/>
      <c r="C187" s="9"/>
      <c r="D187" s="9"/>
      <c r="E187" s="9"/>
      <c r="F187" s="9"/>
      <c r="G187" s="9"/>
      <c r="H187" s="9"/>
      <c r="I187" s="9"/>
      <c r="J187" s="9"/>
      <c r="K187" s="11"/>
      <c r="O187" s="18"/>
    </row>
    <row r="188" spans="2:15" x14ac:dyDescent="0.25">
      <c r="B188" s="19" t="s">
        <v>46</v>
      </c>
      <c r="C188" s="12">
        <f t="shared" ref="C188:J188" si="41">C183+C185+C186</f>
        <v>164633271.6400001</v>
      </c>
      <c r="D188" s="12">
        <f t="shared" si="41"/>
        <v>1083538.02</v>
      </c>
      <c r="E188" s="12">
        <f t="shared" si="41"/>
        <v>226531553.86999997</v>
      </c>
      <c r="F188" s="12">
        <f t="shared" si="41"/>
        <v>131168918.43999997</v>
      </c>
      <c r="G188" s="12">
        <f t="shared" si="41"/>
        <v>430362408.72000003</v>
      </c>
      <c r="H188" s="12">
        <f t="shared" si="41"/>
        <v>607746614.06999981</v>
      </c>
      <c r="I188" s="12">
        <f t="shared" si="41"/>
        <v>435280879.11999995</v>
      </c>
      <c r="J188" s="12">
        <f t="shared" si="41"/>
        <v>531023109.0999999</v>
      </c>
      <c r="K188" s="13">
        <f t="shared" si="37"/>
        <v>2527830292.9799995</v>
      </c>
      <c r="L188" s="16"/>
      <c r="O188" s="18"/>
    </row>
    <row r="189" spans="2:15" x14ac:dyDescent="0.25">
      <c r="B189" s="23"/>
      <c r="C189" s="9"/>
      <c r="D189" s="9"/>
      <c r="E189" s="9"/>
      <c r="F189" s="9"/>
      <c r="G189" s="9"/>
      <c r="H189" s="9"/>
      <c r="I189" s="9"/>
      <c r="J189" s="9"/>
      <c r="K189" s="11"/>
      <c r="O189" s="18"/>
    </row>
    <row r="190" spans="2:15" x14ac:dyDescent="0.25">
      <c r="B190" s="21" t="s">
        <v>47</v>
      </c>
      <c r="C190" s="9">
        <v>155009.22</v>
      </c>
      <c r="D190" s="9">
        <v>0</v>
      </c>
      <c r="E190" s="9">
        <v>0</v>
      </c>
      <c r="F190" s="9">
        <v>1173022.9399999972</v>
      </c>
      <c r="G190" s="9">
        <v>0</v>
      </c>
      <c r="H190" s="9">
        <v>289114.02000000328</v>
      </c>
      <c r="I190" s="9">
        <v>69953.789999999994</v>
      </c>
      <c r="J190" s="9">
        <v>0</v>
      </c>
      <c r="K190" s="11">
        <f t="shared" si="37"/>
        <v>1687099.9700000004</v>
      </c>
      <c r="O190" s="18"/>
    </row>
    <row r="191" spans="2:15" x14ac:dyDescent="0.25">
      <c r="B191" s="21" t="s">
        <v>1</v>
      </c>
      <c r="C191" s="9">
        <v>0</v>
      </c>
      <c r="D191" s="9">
        <v>0</v>
      </c>
      <c r="E191" s="9">
        <v>0</v>
      </c>
      <c r="F191" s="9">
        <v>0</v>
      </c>
      <c r="G191" s="9">
        <v>0</v>
      </c>
      <c r="H191" s="9">
        <v>-225126.32</v>
      </c>
      <c r="I191" s="9">
        <v>-777620.35</v>
      </c>
      <c r="J191" s="9">
        <v>0</v>
      </c>
      <c r="K191" s="11">
        <f t="shared" si="37"/>
        <v>-1002746.6699999999</v>
      </c>
      <c r="O191" s="18"/>
    </row>
    <row r="192" spans="2:15" x14ac:dyDescent="0.25">
      <c r="B192" s="22"/>
      <c r="C192" s="9"/>
      <c r="D192" s="9"/>
      <c r="E192" s="9"/>
      <c r="F192" s="9"/>
      <c r="G192" s="9"/>
      <c r="H192" s="9"/>
      <c r="I192" s="9"/>
      <c r="J192" s="9"/>
      <c r="K192" s="11"/>
      <c r="O192" s="18"/>
    </row>
    <row r="193" spans="2:15" x14ac:dyDescent="0.25">
      <c r="B193" s="19" t="s">
        <v>48</v>
      </c>
      <c r="C193" s="12">
        <f t="shared" ref="C193:J193" si="42">C188+C190+C191</f>
        <v>164788280.8600001</v>
      </c>
      <c r="D193" s="12">
        <f t="shared" si="42"/>
        <v>1083538.02</v>
      </c>
      <c r="E193" s="12">
        <f t="shared" si="42"/>
        <v>226531553.86999997</v>
      </c>
      <c r="F193" s="12">
        <f t="shared" si="42"/>
        <v>132341941.37999997</v>
      </c>
      <c r="G193" s="12">
        <f t="shared" si="42"/>
        <v>430362408.72000003</v>
      </c>
      <c r="H193" s="12">
        <f t="shared" si="42"/>
        <v>607810601.76999974</v>
      </c>
      <c r="I193" s="12">
        <f t="shared" si="42"/>
        <v>434573212.55999994</v>
      </c>
      <c r="J193" s="12">
        <f t="shared" si="42"/>
        <v>531023109.0999999</v>
      </c>
      <c r="K193" s="13">
        <f t="shared" si="37"/>
        <v>2528514646.2799997</v>
      </c>
      <c r="O193" s="18"/>
    </row>
    <row r="194" spans="2:15" x14ac:dyDescent="0.25">
      <c r="B194" s="20"/>
      <c r="C194" s="9"/>
      <c r="D194" s="9"/>
      <c r="E194" s="9"/>
      <c r="F194" s="9"/>
      <c r="G194" s="9"/>
      <c r="H194" s="9"/>
      <c r="I194" s="9"/>
      <c r="J194" s="10"/>
      <c r="K194" s="11"/>
      <c r="O194" s="18"/>
    </row>
    <row r="195" spans="2:15" x14ac:dyDescent="0.25">
      <c r="B195" s="21" t="s">
        <v>47</v>
      </c>
      <c r="C195" s="9">
        <v>118860.91000000061</v>
      </c>
      <c r="D195" s="9">
        <v>0</v>
      </c>
      <c r="E195" s="9">
        <v>0</v>
      </c>
      <c r="F195" s="9">
        <v>43222.840000003576</v>
      </c>
      <c r="G195" s="9">
        <v>0</v>
      </c>
      <c r="H195" s="9">
        <v>774953.54999999702</v>
      </c>
      <c r="I195" s="9">
        <v>0</v>
      </c>
      <c r="J195" s="9">
        <v>0</v>
      </c>
      <c r="K195" s="11">
        <f t="shared" si="37"/>
        <v>937037.30000000121</v>
      </c>
      <c r="O195" s="18"/>
    </row>
    <row r="196" spans="2:15" x14ac:dyDescent="0.25">
      <c r="B196" s="21" t="s">
        <v>1</v>
      </c>
      <c r="C196" s="9">
        <v>0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11">
        <f t="shared" si="37"/>
        <v>0</v>
      </c>
      <c r="O196" s="18"/>
    </row>
    <row r="197" spans="2:15" x14ac:dyDescent="0.25">
      <c r="B197" s="20"/>
      <c r="C197" s="9"/>
      <c r="D197" s="9"/>
      <c r="E197" s="9"/>
      <c r="F197" s="9"/>
      <c r="G197" s="9"/>
      <c r="H197" s="9"/>
      <c r="I197" s="9"/>
      <c r="J197" s="10"/>
      <c r="K197" s="11"/>
      <c r="O197" s="18"/>
    </row>
    <row r="198" spans="2:15" x14ac:dyDescent="0.25">
      <c r="B198" s="19" t="s">
        <v>49</v>
      </c>
      <c r="C198" s="12">
        <f t="shared" ref="C198:J198" si="43">C193+C195+C196</f>
        <v>164907141.7700001</v>
      </c>
      <c r="D198" s="12">
        <f t="shared" si="43"/>
        <v>1083538.02</v>
      </c>
      <c r="E198" s="12">
        <f t="shared" si="43"/>
        <v>226531553.86999997</v>
      </c>
      <c r="F198" s="12">
        <f t="shared" si="43"/>
        <v>132385164.21999997</v>
      </c>
      <c r="G198" s="12">
        <f t="shared" si="43"/>
        <v>430362408.72000003</v>
      </c>
      <c r="H198" s="12">
        <f t="shared" si="43"/>
        <v>608585555.31999969</v>
      </c>
      <c r="I198" s="12">
        <f t="shared" si="43"/>
        <v>434573212.55999994</v>
      </c>
      <c r="J198" s="12">
        <f t="shared" si="43"/>
        <v>531023109.0999999</v>
      </c>
      <c r="K198" s="13">
        <f t="shared" si="37"/>
        <v>2529451683.5799999</v>
      </c>
      <c r="O198" s="18"/>
    </row>
    <row r="199" spans="2:15" x14ac:dyDescent="0.25">
      <c r="B199" s="20"/>
      <c r="C199" s="9"/>
      <c r="D199" s="9"/>
      <c r="E199" s="9"/>
      <c r="F199" s="9"/>
      <c r="G199" s="9"/>
      <c r="H199" s="9"/>
      <c r="I199" s="9"/>
      <c r="J199" s="10"/>
      <c r="K199" s="11"/>
      <c r="O199" s="18"/>
    </row>
    <row r="200" spans="2:15" x14ac:dyDescent="0.25">
      <c r="B200" s="21" t="s">
        <v>47</v>
      </c>
      <c r="C200" s="9">
        <v>17507.070000000298</v>
      </c>
      <c r="D200" s="9">
        <v>0</v>
      </c>
      <c r="E200" s="9">
        <v>0</v>
      </c>
      <c r="F200" s="9">
        <v>21340.719999996421</v>
      </c>
      <c r="G200" s="9">
        <v>0</v>
      </c>
      <c r="H200" s="9">
        <v>19735.5</v>
      </c>
      <c r="I200" s="9">
        <v>430356</v>
      </c>
      <c r="J200" s="9">
        <v>0</v>
      </c>
      <c r="K200" s="11">
        <f t="shared" si="37"/>
        <v>488939.28999999672</v>
      </c>
      <c r="O200" s="18"/>
    </row>
    <row r="201" spans="2:15" x14ac:dyDescent="0.25">
      <c r="B201" s="21" t="s">
        <v>1</v>
      </c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11">
        <f t="shared" si="37"/>
        <v>0</v>
      </c>
      <c r="O201" s="18"/>
    </row>
    <row r="202" spans="2:15" x14ac:dyDescent="0.25">
      <c r="B202" s="20"/>
      <c r="C202" s="9"/>
      <c r="D202" s="9"/>
      <c r="E202" s="9"/>
      <c r="F202" s="9"/>
      <c r="G202" s="9"/>
      <c r="H202" s="9"/>
      <c r="I202" s="9"/>
      <c r="J202" s="10"/>
      <c r="K202" s="11"/>
      <c r="O202" s="18"/>
    </row>
    <row r="203" spans="2:15" x14ac:dyDescent="0.25">
      <c r="B203" s="19" t="s">
        <v>50</v>
      </c>
      <c r="C203" s="12">
        <f t="shared" ref="C203:J203" si="44">C198+C200+C201</f>
        <v>164924648.84000009</v>
      </c>
      <c r="D203" s="12">
        <f t="shared" si="44"/>
        <v>1083538.02</v>
      </c>
      <c r="E203" s="12">
        <f t="shared" si="44"/>
        <v>226531553.86999997</v>
      </c>
      <c r="F203" s="12">
        <f t="shared" si="44"/>
        <v>132406504.93999997</v>
      </c>
      <c r="G203" s="12">
        <f t="shared" si="44"/>
        <v>430362408.72000003</v>
      </c>
      <c r="H203" s="12">
        <f t="shared" si="44"/>
        <v>608605290.81999969</v>
      </c>
      <c r="I203" s="12">
        <f t="shared" si="44"/>
        <v>435003568.55999994</v>
      </c>
      <c r="J203" s="12">
        <f t="shared" si="44"/>
        <v>531023109.0999999</v>
      </c>
      <c r="K203" s="13">
        <f t="shared" si="37"/>
        <v>2529940622.8699999</v>
      </c>
      <c r="O203" s="18"/>
    </row>
    <row r="204" spans="2:15" x14ac:dyDescent="0.25">
      <c r="B204" s="20"/>
      <c r="C204" s="9"/>
      <c r="D204" s="9"/>
      <c r="E204" s="9"/>
      <c r="F204" s="9"/>
      <c r="G204" s="9"/>
      <c r="H204" s="9"/>
      <c r="I204" s="9"/>
      <c r="J204" s="10"/>
      <c r="K204" s="11"/>
      <c r="O204" s="18"/>
    </row>
    <row r="205" spans="2:15" x14ac:dyDescent="0.25">
      <c r="B205" s="21" t="s">
        <v>47</v>
      </c>
      <c r="C205" s="9">
        <v>-670485.57000000053</v>
      </c>
      <c r="D205" s="9">
        <v>0</v>
      </c>
      <c r="E205" s="9">
        <v>670485.56999999995</v>
      </c>
      <c r="F205" s="9">
        <v>44379.040000001783</v>
      </c>
      <c r="G205" s="9">
        <v>-6000</v>
      </c>
      <c r="H205" s="9">
        <v>1972373.0300000017</v>
      </c>
      <c r="I205" s="9">
        <v>10793.650000000373</v>
      </c>
      <c r="J205" s="9">
        <v>0</v>
      </c>
      <c r="K205" s="11">
        <f t="shared" si="37"/>
        <v>2021545.7200000032</v>
      </c>
      <c r="O205" s="18"/>
    </row>
    <row r="206" spans="2:15" x14ac:dyDescent="0.25">
      <c r="B206" s="21" t="s">
        <v>1</v>
      </c>
      <c r="C206" s="9">
        <v>0</v>
      </c>
      <c r="D206" s="9">
        <v>0</v>
      </c>
      <c r="E206" s="9">
        <v>0</v>
      </c>
      <c r="F206" s="9">
        <v>0</v>
      </c>
      <c r="G206" s="9">
        <v>-9922.64</v>
      </c>
      <c r="H206" s="9">
        <v>0</v>
      </c>
      <c r="I206" s="9">
        <v>0</v>
      </c>
      <c r="J206" s="9">
        <v>0</v>
      </c>
      <c r="K206" s="11">
        <f t="shared" si="37"/>
        <v>-9922.64</v>
      </c>
      <c r="O206" s="18"/>
    </row>
    <row r="207" spans="2:15" x14ac:dyDescent="0.25">
      <c r="B207" s="20"/>
      <c r="C207" s="9"/>
      <c r="D207" s="9"/>
      <c r="E207" s="9"/>
      <c r="F207" s="9"/>
      <c r="G207" s="9"/>
      <c r="H207" s="9"/>
      <c r="I207" s="9"/>
      <c r="J207" s="10"/>
      <c r="K207" s="11"/>
      <c r="O207" s="18"/>
    </row>
    <row r="208" spans="2:15" x14ac:dyDescent="0.25">
      <c r="B208" s="19" t="s">
        <v>51</v>
      </c>
      <c r="C208" s="12">
        <f t="shared" ref="C208:J208" si="45">C203+C205+C206</f>
        <v>164254163.2700001</v>
      </c>
      <c r="D208" s="12">
        <f t="shared" si="45"/>
        <v>1083538.02</v>
      </c>
      <c r="E208" s="12">
        <f t="shared" si="45"/>
        <v>227202039.43999997</v>
      </c>
      <c r="F208" s="12">
        <f t="shared" si="45"/>
        <v>132450883.97999997</v>
      </c>
      <c r="G208" s="12">
        <f t="shared" si="45"/>
        <v>430346486.08000004</v>
      </c>
      <c r="H208" s="12">
        <f t="shared" si="45"/>
        <v>610577663.84999967</v>
      </c>
      <c r="I208" s="12">
        <f t="shared" si="45"/>
        <v>435014362.20999992</v>
      </c>
      <c r="J208" s="12">
        <f t="shared" si="45"/>
        <v>531023109.0999999</v>
      </c>
      <c r="K208" s="13">
        <f t="shared" si="37"/>
        <v>2531952245.9499998</v>
      </c>
      <c r="O208" s="18"/>
    </row>
    <row r="209" spans="2:15" x14ac:dyDescent="0.25">
      <c r="B209" s="22"/>
      <c r="C209" s="9"/>
      <c r="D209" s="9"/>
      <c r="E209" s="9"/>
      <c r="F209" s="9"/>
      <c r="G209" s="9"/>
      <c r="H209" s="9"/>
      <c r="I209" s="9"/>
      <c r="J209" s="10"/>
      <c r="K209" s="11"/>
      <c r="O209" s="18"/>
    </row>
    <row r="210" spans="2:15" x14ac:dyDescent="0.25">
      <c r="B210" s="21" t="s">
        <v>47</v>
      </c>
      <c r="C210" s="9">
        <v>0</v>
      </c>
      <c r="D210" s="9">
        <v>0</v>
      </c>
      <c r="E210" s="9">
        <v>0</v>
      </c>
      <c r="F210" s="9">
        <v>57986.059999998775</v>
      </c>
      <c r="G210" s="9">
        <v>0</v>
      </c>
      <c r="H210" s="9">
        <v>235030</v>
      </c>
      <c r="I210" s="9">
        <v>0</v>
      </c>
      <c r="J210" s="9">
        <v>0</v>
      </c>
      <c r="K210" s="11">
        <f t="shared" si="37"/>
        <v>293016.05999999878</v>
      </c>
      <c r="O210" s="18"/>
    </row>
    <row r="211" spans="2:15" x14ac:dyDescent="0.25">
      <c r="B211" s="21" t="s">
        <v>1</v>
      </c>
      <c r="C211" s="9">
        <v>0</v>
      </c>
      <c r="D211" s="9">
        <v>0</v>
      </c>
      <c r="E211" s="9">
        <v>0</v>
      </c>
      <c r="F211" s="9">
        <v>-6014.36</v>
      </c>
      <c r="G211" s="9">
        <v>0</v>
      </c>
      <c r="H211" s="9">
        <v>0</v>
      </c>
      <c r="I211" s="9">
        <v>0</v>
      </c>
      <c r="J211" s="9">
        <v>0</v>
      </c>
      <c r="K211" s="11">
        <f t="shared" si="37"/>
        <v>-6014.36</v>
      </c>
      <c r="O211" s="18"/>
    </row>
    <row r="212" spans="2:15" x14ac:dyDescent="0.25">
      <c r="B212" s="20"/>
      <c r="C212" s="9"/>
      <c r="D212" s="9"/>
      <c r="E212" s="9"/>
      <c r="F212" s="9"/>
      <c r="G212" s="9"/>
      <c r="H212" s="9"/>
      <c r="I212" s="9"/>
      <c r="J212" s="10"/>
      <c r="K212" s="11"/>
      <c r="O212" s="18"/>
    </row>
    <row r="213" spans="2:15" x14ac:dyDescent="0.25">
      <c r="B213" s="19" t="s">
        <v>52</v>
      </c>
      <c r="C213" s="12">
        <f t="shared" ref="C213:J213" si="46">C208+C210+C211</f>
        <v>164254163.2700001</v>
      </c>
      <c r="D213" s="12">
        <f t="shared" si="46"/>
        <v>1083538.02</v>
      </c>
      <c r="E213" s="12">
        <f t="shared" si="46"/>
        <v>227202039.43999997</v>
      </c>
      <c r="F213" s="12">
        <f t="shared" si="46"/>
        <v>132502855.67999998</v>
      </c>
      <c r="G213" s="12">
        <f t="shared" si="46"/>
        <v>430346486.08000004</v>
      </c>
      <c r="H213" s="12">
        <f t="shared" si="46"/>
        <v>610812693.84999967</v>
      </c>
      <c r="I213" s="12">
        <f t="shared" si="46"/>
        <v>435014362.20999992</v>
      </c>
      <c r="J213" s="12">
        <f t="shared" si="46"/>
        <v>531023109.0999999</v>
      </c>
      <c r="K213" s="13">
        <f t="shared" si="37"/>
        <v>2532239247.6499996</v>
      </c>
      <c r="O213" s="18"/>
    </row>
    <row r="214" spans="2:15" x14ac:dyDescent="0.25">
      <c r="B214" s="20"/>
      <c r="C214" s="9"/>
      <c r="D214" s="9"/>
      <c r="E214" s="9"/>
      <c r="F214" s="9"/>
      <c r="G214" s="9"/>
      <c r="H214" s="9"/>
      <c r="I214" s="9"/>
      <c r="J214" s="10"/>
      <c r="K214" s="11"/>
      <c r="O214" s="18"/>
    </row>
    <row r="215" spans="2:15" x14ac:dyDescent="0.25">
      <c r="B215" s="21" t="s">
        <v>47</v>
      </c>
      <c r="C215" s="9">
        <v>125036.05000000005</v>
      </c>
      <c r="D215" s="9">
        <v>0</v>
      </c>
      <c r="E215" s="9">
        <v>0</v>
      </c>
      <c r="F215" s="9">
        <v>35609.269999999698</v>
      </c>
      <c r="G215" s="9">
        <v>0</v>
      </c>
      <c r="H215" s="9">
        <v>23312</v>
      </c>
      <c r="I215" s="9">
        <v>29195</v>
      </c>
      <c r="J215" s="9">
        <v>756586.06</v>
      </c>
      <c r="K215" s="11">
        <f t="shared" si="37"/>
        <v>969738.37999999977</v>
      </c>
      <c r="O215" s="18"/>
    </row>
    <row r="216" spans="2:15" x14ac:dyDescent="0.25">
      <c r="B216" s="21" t="s">
        <v>1</v>
      </c>
      <c r="C216" s="9">
        <v>0</v>
      </c>
      <c r="D216" s="9">
        <v>0</v>
      </c>
      <c r="E216" s="9">
        <v>0</v>
      </c>
      <c r="F216" s="9">
        <v>-8870.08</v>
      </c>
      <c r="G216" s="9">
        <v>0</v>
      </c>
      <c r="H216" s="9">
        <v>0</v>
      </c>
      <c r="I216" s="9">
        <v>0</v>
      </c>
      <c r="J216" s="9">
        <v>0</v>
      </c>
      <c r="K216" s="11">
        <f t="shared" si="37"/>
        <v>-8870.08</v>
      </c>
      <c r="O216" s="18"/>
    </row>
    <row r="217" spans="2:15" x14ac:dyDescent="0.25">
      <c r="B217" s="20"/>
      <c r="C217" s="9"/>
      <c r="D217" s="9"/>
      <c r="E217" s="9"/>
      <c r="F217" s="9"/>
      <c r="G217" s="9"/>
      <c r="H217" s="9"/>
      <c r="I217" s="9"/>
      <c r="J217" s="10"/>
      <c r="K217" s="11"/>
      <c r="O217" s="18"/>
    </row>
    <row r="218" spans="2:15" x14ac:dyDescent="0.25">
      <c r="B218" s="19" t="s">
        <v>53</v>
      </c>
      <c r="C218" s="12">
        <f t="shared" ref="C218:J218" si="47">C213+C215+C216</f>
        <v>164379199.32000011</v>
      </c>
      <c r="D218" s="12">
        <f t="shared" si="47"/>
        <v>1083538.02</v>
      </c>
      <c r="E218" s="12">
        <f t="shared" si="47"/>
        <v>227202039.43999997</v>
      </c>
      <c r="F218" s="12">
        <f t="shared" si="47"/>
        <v>132529594.86999997</v>
      </c>
      <c r="G218" s="12">
        <f t="shared" si="47"/>
        <v>430346486.08000004</v>
      </c>
      <c r="H218" s="12">
        <f t="shared" si="47"/>
        <v>610836005.84999967</v>
      </c>
      <c r="I218" s="12">
        <f t="shared" si="47"/>
        <v>435043557.20999992</v>
      </c>
      <c r="J218" s="12">
        <f t="shared" si="47"/>
        <v>531779695.15999991</v>
      </c>
      <c r="K218" s="13">
        <f t="shared" si="37"/>
        <v>2533200115.9499998</v>
      </c>
      <c r="O218" s="18"/>
    </row>
    <row r="219" spans="2:15" x14ac:dyDescent="0.25">
      <c r="B219" s="20"/>
      <c r="C219" s="9"/>
      <c r="D219" s="9"/>
      <c r="E219" s="9"/>
      <c r="F219" s="9"/>
      <c r="G219" s="9"/>
      <c r="H219" s="9"/>
      <c r="I219" s="9"/>
      <c r="J219" s="10"/>
      <c r="K219" s="11"/>
      <c r="O219" s="18"/>
    </row>
    <row r="220" spans="2:15" x14ac:dyDescent="0.25">
      <c r="B220" s="21" t="s">
        <v>47</v>
      </c>
      <c r="C220" s="9">
        <v>502101.2200000002</v>
      </c>
      <c r="D220" s="9">
        <v>0</v>
      </c>
      <c r="E220" s="9">
        <v>0</v>
      </c>
      <c r="F220" s="9">
        <v>-276880.15000000224</v>
      </c>
      <c r="G220" s="9">
        <v>91818.12</v>
      </c>
      <c r="H220" s="9">
        <v>0</v>
      </c>
      <c r="I220" s="9">
        <v>1079974.75</v>
      </c>
      <c r="J220" s="9">
        <v>94291.35</v>
      </c>
      <c r="K220" s="11">
        <f t="shared" si="37"/>
        <v>1491305.2899999982</v>
      </c>
      <c r="O220" s="18"/>
    </row>
    <row r="221" spans="2:15" x14ac:dyDescent="0.25">
      <c r="B221" s="21" t="s">
        <v>1</v>
      </c>
      <c r="C221" s="9">
        <v>0</v>
      </c>
      <c r="D221" s="9">
        <v>0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11">
        <f t="shared" si="37"/>
        <v>0</v>
      </c>
      <c r="O221" s="18"/>
    </row>
    <row r="222" spans="2:15" x14ac:dyDescent="0.25">
      <c r="B222" s="20"/>
      <c r="C222" s="9"/>
      <c r="D222" s="9"/>
      <c r="E222" s="9"/>
      <c r="F222" s="9"/>
      <c r="G222" s="9"/>
      <c r="H222" s="9"/>
      <c r="I222" s="9"/>
      <c r="J222" s="10"/>
      <c r="K222" s="11"/>
      <c r="O222" s="18"/>
    </row>
    <row r="223" spans="2:15" x14ac:dyDescent="0.25">
      <c r="B223" s="19" t="s">
        <v>54</v>
      </c>
      <c r="C223" s="12">
        <f t="shared" ref="C223:J223" si="48">C218+C220+C221</f>
        <v>164881300.54000011</v>
      </c>
      <c r="D223" s="12">
        <f t="shared" si="48"/>
        <v>1083538.02</v>
      </c>
      <c r="E223" s="12">
        <f t="shared" si="48"/>
        <v>227202039.43999997</v>
      </c>
      <c r="F223" s="12">
        <f t="shared" si="48"/>
        <v>132252714.71999997</v>
      </c>
      <c r="G223" s="12">
        <f t="shared" si="48"/>
        <v>430438304.20000005</v>
      </c>
      <c r="H223" s="12">
        <f t="shared" si="48"/>
        <v>610836005.84999967</v>
      </c>
      <c r="I223" s="12">
        <f t="shared" si="48"/>
        <v>436123531.95999992</v>
      </c>
      <c r="J223" s="12">
        <f t="shared" si="48"/>
        <v>531873986.50999993</v>
      </c>
      <c r="K223" s="13">
        <f t="shared" ref="K223:K273" si="49">SUM(C223:J223)</f>
        <v>2534691421.2399993</v>
      </c>
      <c r="O223" s="18"/>
    </row>
    <row r="224" spans="2:15" x14ac:dyDescent="0.25">
      <c r="B224" s="23"/>
      <c r="C224" s="9"/>
      <c r="D224" s="9"/>
      <c r="E224" s="9"/>
      <c r="F224" s="9"/>
      <c r="G224" s="9"/>
      <c r="H224" s="9"/>
      <c r="I224" s="9"/>
      <c r="J224" s="9"/>
      <c r="K224" s="11"/>
      <c r="O224" s="18"/>
    </row>
    <row r="225" spans="2:15" x14ac:dyDescent="0.25">
      <c r="B225" s="21" t="s">
        <v>47</v>
      </c>
      <c r="C225" s="9">
        <v>146700.62999999998</v>
      </c>
      <c r="D225" s="9">
        <v>0</v>
      </c>
      <c r="E225" s="9">
        <v>0</v>
      </c>
      <c r="F225" s="9">
        <v>130610.63000000396</v>
      </c>
      <c r="G225" s="9">
        <v>0</v>
      </c>
      <c r="H225" s="9">
        <v>-4028.0000000005821</v>
      </c>
      <c r="I225" s="9">
        <v>0</v>
      </c>
      <c r="J225" s="9"/>
      <c r="K225" s="11">
        <f t="shared" si="49"/>
        <v>273283.26000000339</v>
      </c>
      <c r="O225" s="18"/>
    </row>
    <row r="226" spans="2:15" x14ac:dyDescent="0.25">
      <c r="B226" s="21" t="s">
        <v>1</v>
      </c>
      <c r="C226" s="9">
        <v>0</v>
      </c>
      <c r="D226" s="9">
        <v>0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11">
        <f t="shared" si="49"/>
        <v>0</v>
      </c>
      <c r="O226" s="18"/>
    </row>
    <row r="227" spans="2:15" x14ac:dyDescent="0.25">
      <c r="B227" s="20"/>
      <c r="C227" s="9"/>
      <c r="D227" s="9"/>
      <c r="E227" s="9"/>
      <c r="F227" s="9"/>
      <c r="G227" s="9"/>
      <c r="H227" s="9"/>
      <c r="I227" s="9"/>
      <c r="J227" s="10"/>
      <c r="K227" s="11"/>
      <c r="O227" s="18"/>
    </row>
    <row r="228" spans="2:15" x14ac:dyDescent="0.25">
      <c r="B228" s="19" t="s">
        <v>55</v>
      </c>
      <c r="C228" s="12">
        <f t="shared" ref="C228:J228" si="50">C223+C225+C226</f>
        <v>165028001.17000011</v>
      </c>
      <c r="D228" s="12">
        <f t="shared" si="50"/>
        <v>1083538.02</v>
      </c>
      <c r="E228" s="12">
        <f t="shared" si="50"/>
        <v>227202039.43999997</v>
      </c>
      <c r="F228" s="12">
        <f t="shared" si="50"/>
        <v>132383325.34999998</v>
      </c>
      <c r="G228" s="12">
        <f t="shared" si="50"/>
        <v>430438304.20000005</v>
      </c>
      <c r="H228" s="12">
        <f t="shared" si="50"/>
        <v>610831977.84999967</v>
      </c>
      <c r="I228" s="12">
        <f t="shared" si="50"/>
        <v>436123531.95999992</v>
      </c>
      <c r="J228" s="12">
        <f t="shared" si="50"/>
        <v>531873986.50999993</v>
      </c>
      <c r="K228" s="13">
        <f t="shared" si="49"/>
        <v>2534964704.4999995</v>
      </c>
      <c r="O228" s="18"/>
    </row>
    <row r="229" spans="2:15" x14ac:dyDescent="0.25">
      <c r="B229" s="20"/>
      <c r="C229" s="9"/>
      <c r="D229" s="9"/>
      <c r="E229" s="9"/>
      <c r="F229" s="9"/>
      <c r="G229" s="9"/>
      <c r="H229" s="9"/>
      <c r="I229" s="9"/>
      <c r="J229" s="10"/>
      <c r="K229" s="11"/>
      <c r="O229" s="18"/>
    </row>
    <row r="230" spans="2:15" x14ac:dyDescent="0.25">
      <c r="B230" s="21" t="s">
        <v>47</v>
      </c>
      <c r="C230" s="9">
        <v>53616.169999999925</v>
      </c>
      <c r="D230" s="9">
        <v>0</v>
      </c>
      <c r="E230" s="9">
        <v>0</v>
      </c>
      <c r="F230" s="9">
        <v>3982.4199999980628</v>
      </c>
      <c r="G230" s="9">
        <v>3866608.3099999996</v>
      </c>
      <c r="H230" s="9">
        <v>-3909400.3100000005</v>
      </c>
      <c r="I230" s="9">
        <v>0</v>
      </c>
      <c r="J230" s="9">
        <v>0</v>
      </c>
      <c r="K230" s="11">
        <f t="shared" si="49"/>
        <v>14806.589999997057</v>
      </c>
      <c r="O230" s="18"/>
    </row>
    <row r="231" spans="2:15" x14ac:dyDescent="0.25">
      <c r="B231" s="21" t="s">
        <v>1</v>
      </c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-310796.34000000003</v>
      </c>
      <c r="I231" s="9">
        <v>0</v>
      </c>
      <c r="J231" s="9">
        <v>0</v>
      </c>
      <c r="K231" s="11">
        <f t="shared" si="49"/>
        <v>-310796.34000000003</v>
      </c>
      <c r="O231" s="18"/>
    </row>
    <row r="232" spans="2:15" x14ac:dyDescent="0.25">
      <c r="B232" s="24"/>
      <c r="C232" s="9"/>
      <c r="D232" s="9"/>
      <c r="E232" s="9"/>
      <c r="F232" s="9"/>
      <c r="G232" s="9"/>
      <c r="H232" s="9"/>
      <c r="I232" s="9"/>
      <c r="J232" s="10"/>
      <c r="K232" s="11"/>
      <c r="O232" s="18"/>
    </row>
    <row r="233" spans="2:15" x14ac:dyDescent="0.25">
      <c r="B233" s="19" t="s">
        <v>56</v>
      </c>
      <c r="C233" s="12">
        <f t="shared" ref="C233:J233" si="51">C228+C230+C231</f>
        <v>165081617.34000009</v>
      </c>
      <c r="D233" s="12">
        <f t="shared" si="51"/>
        <v>1083538.02</v>
      </c>
      <c r="E233" s="12">
        <f t="shared" si="51"/>
        <v>227202039.43999997</v>
      </c>
      <c r="F233" s="12">
        <f t="shared" si="51"/>
        <v>132387307.76999998</v>
      </c>
      <c r="G233" s="12">
        <f t="shared" si="51"/>
        <v>434304912.51000005</v>
      </c>
      <c r="H233" s="12">
        <f t="shared" si="51"/>
        <v>606611781.19999969</v>
      </c>
      <c r="I233" s="12">
        <f t="shared" si="51"/>
        <v>436123531.95999992</v>
      </c>
      <c r="J233" s="12">
        <f t="shared" si="51"/>
        <v>531873986.50999993</v>
      </c>
      <c r="K233" s="13">
        <f t="shared" si="49"/>
        <v>2534668714.7499995</v>
      </c>
      <c r="O233" s="18"/>
    </row>
    <row r="234" spans="2:15" x14ac:dyDescent="0.25">
      <c r="B234" s="20"/>
      <c r="C234" s="9"/>
      <c r="D234" s="9"/>
      <c r="E234" s="9"/>
      <c r="F234" s="9"/>
      <c r="G234" s="9"/>
      <c r="H234" s="9"/>
      <c r="I234" s="9"/>
      <c r="J234" s="10"/>
      <c r="K234" s="11"/>
      <c r="O234" s="18"/>
    </row>
    <row r="235" spans="2:15" x14ac:dyDescent="0.25">
      <c r="B235" s="21" t="s">
        <v>47</v>
      </c>
      <c r="C235" s="9">
        <v>0</v>
      </c>
      <c r="D235" s="9">
        <v>0</v>
      </c>
      <c r="E235" s="9">
        <v>0</v>
      </c>
      <c r="F235" s="9">
        <v>92238.599999999162</v>
      </c>
      <c r="G235" s="9">
        <v>1607579.35</v>
      </c>
      <c r="H235" s="9">
        <v>-1500735.7199999997</v>
      </c>
      <c r="I235" s="9">
        <v>-491095.96</v>
      </c>
      <c r="J235" s="9">
        <v>0</v>
      </c>
      <c r="K235" s="11">
        <f t="shared" si="49"/>
        <v>-292013.73000000051</v>
      </c>
      <c r="O235" s="18"/>
    </row>
    <row r="236" spans="2:15" x14ac:dyDescent="0.25">
      <c r="B236" s="21" t="s">
        <v>1</v>
      </c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-6040541.8799999999</v>
      </c>
      <c r="I236" s="9">
        <v>0</v>
      </c>
      <c r="J236" s="9">
        <v>0</v>
      </c>
      <c r="K236" s="11">
        <f t="shared" si="49"/>
        <v>-6040541.8799999999</v>
      </c>
      <c r="O236" s="18"/>
    </row>
    <row r="237" spans="2:15" x14ac:dyDescent="0.25">
      <c r="B237" s="20"/>
      <c r="C237" s="9"/>
      <c r="D237" s="9"/>
      <c r="E237" s="9"/>
      <c r="F237" s="9"/>
      <c r="G237" s="9"/>
      <c r="H237" s="9"/>
      <c r="I237" s="9"/>
      <c r="J237" s="10"/>
      <c r="K237" s="11"/>
      <c r="O237" s="18"/>
    </row>
    <row r="238" spans="2:15" x14ac:dyDescent="0.25">
      <c r="B238" s="19" t="s">
        <v>57</v>
      </c>
      <c r="C238" s="12">
        <f t="shared" ref="C238:J238" si="52">C233+C235+C236</f>
        <v>165081617.34000009</v>
      </c>
      <c r="D238" s="12">
        <f t="shared" si="52"/>
        <v>1083538.02</v>
      </c>
      <c r="E238" s="12">
        <f t="shared" si="52"/>
        <v>227202039.43999997</v>
      </c>
      <c r="F238" s="12">
        <f t="shared" si="52"/>
        <v>132479546.36999997</v>
      </c>
      <c r="G238" s="12">
        <f t="shared" si="52"/>
        <v>435912491.86000007</v>
      </c>
      <c r="H238" s="12">
        <f t="shared" si="52"/>
        <v>599070503.59999967</v>
      </c>
      <c r="I238" s="12">
        <f t="shared" si="52"/>
        <v>435632435.99999994</v>
      </c>
      <c r="J238" s="12">
        <f t="shared" si="52"/>
        <v>531873986.50999993</v>
      </c>
      <c r="K238" s="13">
        <f t="shared" si="49"/>
        <v>2528336159.1399999</v>
      </c>
      <c r="O238" s="18"/>
    </row>
    <row r="239" spans="2:15" x14ac:dyDescent="0.25">
      <c r="B239" s="22"/>
      <c r="C239" s="9"/>
      <c r="D239" s="9"/>
      <c r="E239" s="9"/>
      <c r="F239" s="9"/>
      <c r="G239" s="9"/>
      <c r="H239" s="9"/>
      <c r="I239" s="9"/>
      <c r="J239" s="10"/>
      <c r="K239" s="11"/>
      <c r="O239" s="18"/>
    </row>
    <row r="240" spans="2:15" x14ac:dyDescent="0.25">
      <c r="B240" s="21" t="s">
        <v>47</v>
      </c>
      <c r="C240" s="9">
        <v>112897.46000000014</v>
      </c>
      <c r="D240" s="9">
        <v>0</v>
      </c>
      <c r="E240" s="9">
        <v>0</v>
      </c>
      <c r="F240" s="9">
        <v>1075758.9700000007</v>
      </c>
      <c r="G240" s="9">
        <v>14.059999999823049</v>
      </c>
      <c r="H240" s="9">
        <v>-151540</v>
      </c>
      <c r="I240" s="9">
        <v>422838.67999999691</v>
      </c>
      <c r="J240" s="9">
        <v>0</v>
      </c>
      <c r="K240" s="11">
        <f t="shared" si="49"/>
        <v>1459969.1699999976</v>
      </c>
      <c r="O240" s="18"/>
    </row>
    <row r="241" spans="2:15" x14ac:dyDescent="0.25">
      <c r="B241" s="21" t="s">
        <v>1</v>
      </c>
      <c r="C241" s="9">
        <v>0</v>
      </c>
      <c r="D241" s="9">
        <v>0</v>
      </c>
      <c r="E241" s="9">
        <v>0</v>
      </c>
      <c r="F241" s="9">
        <v>-13261.04</v>
      </c>
      <c r="G241" s="9">
        <v>0</v>
      </c>
      <c r="H241" s="9">
        <v>-9174882.4499999993</v>
      </c>
      <c r="I241" s="9">
        <v>0</v>
      </c>
      <c r="J241" s="9">
        <v>0</v>
      </c>
      <c r="K241" s="11">
        <f t="shared" si="49"/>
        <v>-9188143.4899999984</v>
      </c>
      <c r="O241" s="18"/>
    </row>
    <row r="242" spans="2:15" x14ac:dyDescent="0.25">
      <c r="B242" s="24"/>
      <c r="C242" s="9"/>
      <c r="D242" s="9"/>
      <c r="E242" s="9"/>
      <c r="F242" s="9"/>
      <c r="G242" s="9"/>
      <c r="H242" s="9"/>
      <c r="I242" s="9"/>
      <c r="J242" s="10"/>
      <c r="K242" s="11"/>
      <c r="O242" s="18"/>
    </row>
    <row r="243" spans="2:15" x14ac:dyDescent="0.25">
      <c r="B243" s="19" t="s">
        <v>58</v>
      </c>
      <c r="C243" s="12">
        <f t="shared" ref="C243:J243" si="53">C238+C240+C241</f>
        <v>165194514.8000001</v>
      </c>
      <c r="D243" s="12">
        <f t="shared" si="53"/>
        <v>1083538.02</v>
      </c>
      <c r="E243" s="12">
        <f t="shared" si="53"/>
        <v>227202039.43999997</v>
      </c>
      <c r="F243" s="12">
        <f t="shared" si="53"/>
        <v>133542044.29999997</v>
      </c>
      <c r="G243" s="12">
        <f t="shared" si="53"/>
        <v>435912505.92000008</v>
      </c>
      <c r="H243" s="12">
        <f t="shared" si="53"/>
        <v>589744081.14999962</v>
      </c>
      <c r="I243" s="12">
        <f t="shared" si="53"/>
        <v>436055274.67999995</v>
      </c>
      <c r="J243" s="12">
        <f t="shared" si="53"/>
        <v>531873986.50999993</v>
      </c>
      <c r="K243" s="13">
        <f t="shared" si="49"/>
        <v>2520607984.8199992</v>
      </c>
      <c r="O243" s="18"/>
    </row>
    <row r="244" spans="2:15" x14ac:dyDescent="0.25">
      <c r="B244" s="23"/>
      <c r="C244" s="9"/>
      <c r="D244" s="9"/>
      <c r="E244" s="9"/>
      <c r="F244" s="9"/>
      <c r="G244" s="9"/>
      <c r="H244" s="9"/>
      <c r="I244" s="9"/>
      <c r="J244" s="9"/>
      <c r="K244" s="11"/>
      <c r="O244" s="18"/>
    </row>
    <row r="245" spans="2:15" x14ac:dyDescent="0.25">
      <c r="B245" s="21" t="s">
        <v>47</v>
      </c>
      <c r="C245" s="9">
        <v>1807261.19</v>
      </c>
      <c r="D245" s="9">
        <v>0</v>
      </c>
      <c r="E245" s="9">
        <v>0</v>
      </c>
      <c r="F245" s="9">
        <v>1503910.7600000007</v>
      </c>
      <c r="G245" s="9">
        <v>457484.55000000005</v>
      </c>
      <c r="H245" s="9">
        <v>-385158.74000000022</v>
      </c>
      <c r="I245" s="9">
        <v>-1654283.8399999999</v>
      </c>
      <c r="J245" s="9">
        <v>1451321.52</v>
      </c>
      <c r="K245" s="11">
        <f t="shared" si="49"/>
        <v>3180535.4400000009</v>
      </c>
      <c r="O245" s="18"/>
    </row>
    <row r="246" spans="2:15" x14ac:dyDescent="0.25">
      <c r="B246" s="21" t="s">
        <v>1</v>
      </c>
      <c r="C246" s="9">
        <v>0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-2309000</v>
      </c>
      <c r="J246" s="9">
        <v>0</v>
      </c>
      <c r="K246" s="11">
        <f t="shared" si="49"/>
        <v>-2309000</v>
      </c>
      <c r="O246" s="18"/>
    </row>
    <row r="247" spans="2:15" x14ac:dyDescent="0.25">
      <c r="B247" s="20"/>
      <c r="C247" s="9"/>
      <c r="D247" s="9"/>
      <c r="E247" s="9"/>
      <c r="F247" s="9"/>
      <c r="G247" s="9"/>
      <c r="H247" s="9"/>
      <c r="I247" s="9"/>
      <c r="J247" s="9"/>
      <c r="K247" s="11"/>
      <c r="O247" s="18"/>
    </row>
    <row r="248" spans="2:15" x14ac:dyDescent="0.25">
      <c r="B248" s="19" t="s">
        <v>59</v>
      </c>
      <c r="C248" s="12">
        <f t="shared" ref="C248:J248" si="54">C243+C245+C246</f>
        <v>167001775.9900001</v>
      </c>
      <c r="D248" s="12">
        <f t="shared" si="54"/>
        <v>1083538.02</v>
      </c>
      <c r="E248" s="12">
        <f t="shared" si="54"/>
        <v>227202039.43999997</v>
      </c>
      <c r="F248" s="12">
        <f t="shared" si="54"/>
        <v>135045955.05999997</v>
      </c>
      <c r="G248" s="12">
        <f t="shared" si="54"/>
        <v>436369990.47000009</v>
      </c>
      <c r="H248" s="12">
        <f t="shared" si="54"/>
        <v>589358922.40999961</v>
      </c>
      <c r="I248" s="12">
        <f t="shared" si="54"/>
        <v>432091990.83999997</v>
      </c>
      <c r="J248" s="12">
        <f t="shared" si="54"/>
        <v>533325308.02999991</v>
      </c>
      <c r="K248" s="13">
        <f t="shared" si="49"/>
        <v>2521479520.2599993</v>
      </c>
      <c r="L248" s="16"/>
      <c r="O248" s="18"/>
    </row>
    <row r="249" spans="2:15" x14ac:dyDescent="0.25">
      <c r="B249" s="23"/>
      <c r="C249" s="9"/>
      <c r="D249" s="9"/>
      <c r="E249" s="9"/>
      <c r="F249" s="9"/>
      <c r="G249" s="9"/>
      <c r="H249" s="9"/>
      <c r="I249" s="9"/>
      <c r="J249" s="9"/>
      <c r="K249" s="11"/>
      <c r="O249" s="18"/>
    </row>
    <row r="250" spans="2:15" x14ac:dyDescent="0.25">
      <c r="B250" s="21" t="s">
        <v>47</v>
      </c>
      <c r="C250" s="9">
        <v>0</v>
      </c>
      <c r="D250" s="9">
        <v>0</v>
      </c>
      <c r="E250" s="9">
        <v>0</v>
      </c>
      <c r="F250" s="9">
        <v>24447.369999997783</v>
      </c>
      <c r="G250" s="9">
        <v>55944.680000000168</v>
      </c>
      <c r="H250" s="9">
        <v>0</v>
      </c>
      <c r="I250" s="9">
        <v>0</v>
      </c>
      <c r="J250" s="9">
        <v>735444.37000000011</v>
      </c>
      <c r="K250" s="11">
        <f t="shared" si="49"/>
        <v>815836.41999999806</v>
      </c>
      <c r="O250" s="18"/>
    </row>
    <row r="251" spans="2:15" x14ac:dyDescent="0.25">
      <c r="B251" s="21" t="s">
        <v>1</v>
      </c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-24699.15</v>
      </c>
      <c r="I251" s="9">
        <v>0</v>
      </c>
      <c r="J251" s="9">
        <v>0</v>
      </c>
      <c r="K251" s="11">
        <f t="shared" si="49"/>
        <v>-24699.15</v>
      </c>
      <c r="O251" s="18"/>
    </row>
    <row r="252" spans="2:15" x14ac:dyDescent="0.25">
      <c r="B252" s="22"/>
      <c r="C252" s="9"/>
      <c r="D252" s="9"/>
      <c r="E252" s="9"/>
      <c r="F252" s="9"/>
      <c r="G252" s="9"/>
      <c r="H252" s="9"/>
      <c r="I252" s="9"/>
      <c r="J252" s="9"/>
      <c r="K252" s="11"/>
      <c r="O252" s="18"/>
    </row>
    <row r="253" spans="2:15" x14ac:dyDescent="0.25">
      <c r="B253" s="19" t="s">
        <v>60</v>
      </c>
      <c r="C253" s="12">
        <f t="shared" ref="C253:J253" si="55">C248+C250+C251</f>
        <v>167001775.9900001</v>
      </c>
      <c r="D253" s="12">
        <f t="shared" si="55"/>
        <v>1083538.02</v>
      </c>
      <c r="E253" s="12">
        <f t="shared" si="55"/>
        <v>227202039.43999997</v>
      </c>
      <c r="F253" s="12">
        <f t="shared" si="55"/>
        <v>135070402.42999998</v>
      </c>
      <c r="G253" s="12">
        <f t="shared" si="55"/>
        <v>436425935.1500001</v>
      </c>
      <c r="H253" s="12">
        <f t="shared" si="55"/>
        <v>589334223.25999963</v>
      </c>
      <c r="I253" s="12">
        <f t="shared" si="55"/>
        <v>432091990.83999997</v>
      </c>
      <c r="J253" s="12">
        <f t="shared" si="55"/>
        <v>534060752.39999992</v>
      </c>
      <c r="K253" s="13">
        <f t="shared" si="49"/>
        <v>2522270657.5299997</v>
      </c>
      <c r="O253" s="18"/>
    </row>
    <row r="254" spans="2:15" x14ac:dyDescent="0.25">
      <c r="B254" s="25"/>
      <c r="C254" s="9"/>
      <c r="D254" s="9"/>
      <c r="E254" s="9"/>
      <c r="F254" s="9"/>
      <c r="G254" s="9"/>
      <c r="H254" s="9"/>
      <c r="I254" s="9"/>
      <c r="J254" s="9"/>
      <c r="K254" s="14"/>
      <c r="O254" s="18"/>
    </row>
    <row r="255" spans="2:15" x14ac:dyDescent="0.25">
      <c r="B255" s="26" t="s">
        <v>47</v>
      </c>
      <c r="C255" s="9">
        <v>-130468.29000000008</v>
      </c>
      <c r="D255" s="9">
        <v>65169.15</v>
      </c>
      <c r="E255" s="9">
        <v>65299.14</v>
      </c>
      <c r="F255" s="9">
        <v>2343845.0199999996</v>
      </c>
      <c r="G255" s="9">
        <v>0</v>
      </c>
      <c r="H255" s="9">
        <v>910624.20000000019</v>
      </c>
      <c r="I255" s="9">
        <v>-1238920.4000000001</v>
      </c>
      <c r="J255" s="9">
        <v>472.25</v>
      </c>
      <c r="K255" s="14">
        <f t="shared" si="49"/>
        <v>2016021.0699999996</v>
      </c>
      <c r="O255" s="18"/>
    </row>
    <row r="256" spans="2:15" x14ac:dyDescent="0.25">
      <c r="B256" s="26" t="s">
        <v>1</v>
      </c>
      <c r="C256" s="9">
        <v>0</v>
      </c>
      <c r="D256" s="9">
        <v>0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14">
        <f t="shared" si="49"/>
        <v>0</v>
      </c>
      <c r="O256" s="18"/>
    </row>
    <row r="257" spans="2:15" x14ac:dyDescent="0.25">
      <c r="B257" s="25"/>
      <c r="C257" s="9"/>
      <c r="D257" s="9"/>
      <c r="E257" s="9"/>
      <c r="F257" s="9"/>
      <c r="G257" s="9"/>
      <c r="H257" s="9"/>
      <c r="I257" s="9"/>
      <c r="J257" s="9"/>
      <c r="K257" s="14"/>
      <c r="O257" s="18"/>
    </row>
    <row r="258" spans="2:15" x14ac:dyDescent="0.25">
      <c r="B258" s="19" t="s">
        <v>61</v>
      </c>
      <c r="C258" s="12">
        <f t="shared" ref="C258:J258" si="56">C253+C255+C256</f>
        <v>166871307.70000011</v>
      </c>
      <c r="D258" s="12">
        <f t="shared" si="56"/>
        <v>1148707.17</v>
      </c>
      <c r="E258" s="12">
        <f t="shared" si="56"/>
        <v>227267338.57999995</v>
      </c>
      <c r="F258" s="12">
        <f t="shared" si="56"/>
        <v>137414247.44999999</v>
      </c>
      <c r="G258" s="12">
        <f t="shared" si="56"/>
        <v>436425935.1500001</v>
      </c>
      <c r="H258" s="12">
        <f t="shared" si="56"/>
        <v>590244847.45999968</v>
      </c>
      <c r="I258" s="12">
        <f t="shared" si="56"/>
        <v>430853070.44</v>
      </c>
      <c r="J258" s="12">
        <f t="shared" si="56"/>
        <v>534061224.64999992</v>
      </c>
      <c r="K258" s="13">
        <f t="shared" si="49"/>
        <v>2524286678.5999999</v>
      </c>
      <c r="O258" s="18"/>
    </row>
    <row r="259" spans="2:15" x14ac:dyDescent="0.25">
      <c r="B259" s="20"/>
      <c r="C259" s="9"/>
      <c r="D259" s="9"/>
      <c r="E259" s="9"/>
      <c r="F259" s="9"/>
      <c r="G259" s="9"/>
      <c r="H259" s="9"/>
      <c r="I259" s="9"/>
      <c r="J259" s="10"/>
      <c r="K259" s="11"/>
      <c r="O259" s="18"/>
    </row>
    <row r="260" spans="2:15" x14ac:dyDescent="0.25">
      <c r="B260" s="21" t="s">
        <v>47</v>
      </c>
      <c r="C260" s="9">
        <v>203520</v>
      </c>
      <c r="D260" s="9">
        <v>0</v>
      </c>
      <c r="E260" s="9">
        <v>0</v>
      </c>
      <c r="F260" s="9">
        <v>255887.61999999842</v>
      </c>
      <c r="G260" s="9">
        <v>11715</v>
      </c>
      <c r="H260" s="9">
        <v>0</v>
      </c>
      <c r="I260" s="9">
        <v>-381782.16999999993</v>
      </c>
      <c r="J260" s="9">
        <v>1007682.17</v>
      </c>
      <c r="K260" s="11">
        <f t="shared" si="49"/>
        <v>1097022.6199999985</v>
      </c>
      <c r="O260" s="18"/>
    </row>
    <row r="261" spans="2:15" x14ac:dyDescent="0.25">
      <c r="B261" s="21" t="s">
        <v>1</v>
      </c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11">
        <f t="shared" si="49"/>
        <v>0</v>
      </c>
      <c r="O261" s="18"/>
    </row>
    <row r="262" spans="2:15" x14ac:dyDescent="0.25">
      <c r="B262" s="20"/>
      <c r="C262" s="9"/>
      <c r="D262" s="9"/>
      <c r="E262" s="9"/>
      <c r="F262" s="9"/>
      <c r="G262" s="9"/>
      <c r="H262" s="9"/>
      <c r="I262" s="9"/>
      <c r="J262" s="10"/>
      <c r="K262" s="11"/>
      <c r="O262" s="18"/>
    </row>
    <row r="263" spans="2:15" x14ac:dyDescent="0.25">
      <c r="B263" s="19" t="s">
        <v>62</v>
      </c>
      <c r="C263" s="12">
        <f t="shared" ref="C263:J263" si="57">C258+C260+C261</f>
        <v>167074827.70000011</v>
      </c>
      <c r="D263" s="12">
        <f t="shared" si="57"/>
        <v>1148707.17</v>
      </c>
      <c r="E263" s="12">
        <f t="shared" si="57"/>
        <v>227267338.57999995</v>
      </c>
      <c r="F263" s="12">
        <f t="shared" si="57"/>
        <v>137670135.06999999</v>
      </c>
      <c r="G263" s="12">
        <f t="shared" si="57"/>
        <v>436437650.1500001</v>
      </c>
      <c r="H263" s="12">
        <f t="shared" si="57"/>
        <v>590244847.45999968</v>
      </c>
      <c r="I263" s="12">
        <f t="shared" si="57"/>
        <v>430471288.26999998</v>
      </c>
      <c r="J263" s="12">
        <f t="shared" si="57"/>
        <v>535068906.81999993</v>
      </c>
      <c r="K263" s="13">
        <f t="shared" si="49"/>
        <v>2525383701.2199993</v>
      </c>
      <c r="O263" s="18"/>
    </row>
    <row r="264" spans="2:15" x14ac:dyDescent="0.25">
      <c r="B264" s="20"/>
      <c r="C264" s="9"/>
      <c r="D264" s="9"/>
      <c r="E264" s="9"/>
      <c r="F264" s="9"/>
      <c r="G264" s="9"/>
      <c r="H264" s="9"/>
      <c r="I264" s="9"/>
      <c r="J264" s="10"/>
      <c r="K264" s="11"/>
      <c r="O264" s="18"/>
    </row>
    <row r="265" spans="2:15" x14ac:dyDescent="0.25">
      <c r="B265" s="21" t="s">
        <v>47</v>
      </c>
      <c r="C265" s="9">
        <v>0</v>
      </c>
      <c r="D265" s="9">
        <v>0</v>
      </c>
      <c r="E265" s="9">
        <v>0</v>
      </c>
      <c r="F265" s="9">
        <v>2142</v>
      </c>
      <c r="G265" s="9">
        <v>0</v>
      </c>
      <c r="H265" s="9">
        <v>0</v>
      </c>
      <c r="I265" s="9">
        <v>613020.4</v>
      </c>
      <c r="J265" s="9">
        <v>0</v>
      </c>
      <c r="K265" s="11">
        <f t="shared" si="49"/>
        <v>615162.4</v>
      </c>
      <c r="O265" s="18"/>
    </row>
    <row r="266" spans="2:15" x14ac:dyDescent="0.25">
      <c r="B266" s="21" t="s">
        <v>1</v>
      </c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11">
        <f t="shared" si="49"/>
        <v>0</v>
      </c>
      <c r="O266" s="18"/>
    </row>
    <row r="267" spans="2:15" x14ac:dyDescent="0.25">
      <c r="B267" s="20"/>
      <c r="C267" s="9"/>
      <c r="D267" s="9"/>
      <c r="E267" s="9"/>
      <c r="F267" s="9"/>
      <c r="G267" s="9"/>
      <c r="H267" s="9"/>
      <c r="I267" s="9"/>
      <c r="J267" s="10"/>
      <c r="K267" s="11"/>
      <c r="O267" s="18"/>
    </row>
    <row r="268" spans="2:15" x14ac:dyDescent="0.25">
      <c r="B268" s="19" t="s">
        <v>63</v>
      </c>
      <c r="C268" s="12">
        <f t="shared" ref="C268:J268" si="58">C263+C265+C266</f>
        <v>167074827.70000011</v>
      </c>
      <c r="D268" s="12">
        <f t="shared" si="58"/>
        <v>1148707.17</v>
      </c>
      <c r="E268" s="12">
        <f t="shared" si="58"/>
        <v>227267338.57999995</v>
      </c>
      <c r="F268" s="12">
        <f t="shared" si="58"/>
        <v>137672277.06999999</v>
      </c>
      <c r="G268" s="12">
        <f t="shared" si="58"/>
        <v>436437650.1500001</v>
      </c>
      <c r="H268" s="12">
        <f t="shared" si="58"/>
        <v>590244847.45999968</v>
      </c>
      <c r="I268" s="12">
        <f t="shared" si="58"/>
        <v>431084308.66999996</v>
      </c>
      <c r="J268" s="12">
        <f t="shared" si="58"/>
        <v>535068906.81999993</v>
      </c>
      <c r="K268" s="13">
        <f t="shared" si="49"/>
        <v>2525998863.6199999</v>
      </c>
      <c r="O268" s="18"/>
    </row>
    <row r="269" spans="2:15" x14ac:dyDescent="0.25">
      <c r="B269" s="20"/>
      <c r="C269" s="9"/>
      <c r="D269" s="9"/>
      <c r="E269" s="9"/>
      <c r="F269" s="9"/>
      <c r="G269" s="9"/>
      <c r="H269" s="9"/>
      <c r="I269" s="9"/>
      <c r="J269" s="10"/>
      <c r="K269" s="11"/>
      <c r="O269" s="18"/>
    </row>
    <row r="270" spans="2:15" x14ac:dyDescent="0.25">
      <c r="B270" s="21" t="s">
        <v>47</v>
      </c>
      <c r="C270" s="9">
        <v>0</v>
      </c>
      <c r="D270" s="9">
        <v>0</v>
      </c>
      <c r="E270" s="9">
        <v>0</v>
      </c>
      <c r="F270" s="9">
        <v>1854958.2900000033</v>
      </c>
      <c r="G270" s="9">
        <v>0</v>
      </c>
      <c r="H270" s="9">
        <v>0</v>
      </c>
      <c r="I270" s="9">
        <v>969775.17</v>
      </c>
      <c r="J270" s="9">
        <v>-8588.0600000001141</v>
      </c>
      <c r="K270" s="11">
        <f t="shared" si="49"/>
        <v>2816145.4000000032</v>
      </c>
      <c r="O270" s="18"/>
    </row>
    <row r="271" spans="2:15" x14ac:dyDescent="0.25">
      <c r="B271" s="21" t="s">
        <v>1</v>
      </c>
      <c r="C271" s="9">
        <v>0</v>
      </c>
      <c r="D271" s="9">
        <v>0</v>
      </c>
      <c r="E271" s="9">
        <v>0</v>
      </c>
      <c r="F271" s="9">
        <v>0</v>
      </c>
      <c r="G271" s="9">
        <v>0</v>
      </c>
      <c r="H271" s="9">
        <v>0</v>
      </c>
      <c r="I271" s="9">
        <v>0</v>
      </c>
      <c r="J271" s="9">
        <v>-755972.42</v>
      </c>
      <c r="K271" s="11">
        <f t="shared" si="49"/>
        <v>-755972.42</v>
      </c>
      <c r="O271" s="18"/>
    </row>
    <row r="272" spans="2:15" x14ac:dyDescent="0.25">
      <c r="B272" s="20"/>
      <c r="C272" s="9"/>
      <c r="D272" s="9"/>
      <c r="E272" s="9"/>
      <c r="F272" s="9"/>
      <c r="G272" s="9"/>
      <c r="H272" s="9"/>
      <c r="I272" s="9"/>
      <c r="J272" s="10"/>
      <c r="K272" s="11"/>
      <c r="O272" s="18"/>
    </row>
    <row r="273" spans="2:15" x14ac:dyDescent="0.25">
      <c r="B273" s="19" t="s">
        <v>64</v>
      </c>
      <c r="C273" s="12">
        <f t="shared" ref="C273:J273" si="59">C268+C270+C271</f>
        <v>167074827.70000011</v>
      </c>
      <c r="D273" s="12">
        <f t="shared" si="59"/>
        <v>1148707.17</v>
      </c>
      <c r="E273" s="12">
        <f t="shared" si="59"/>
        <v>227267338.57999995</v>
      </c>
      <c r="F273" s="12">
        <f t="shared" si="59"/>
        <v>139527235.35999998</v>
      </c>
      <c r="G273" s="12">
        <f t="shared" si="59"/>
        <v>436437650.1500001</v>
      </c>
      <c r="H273" s="12">
        <f t="shared" si="59"/>
        <v>590244847.45999968</v>
      </c>
      <c r="I273" s="12">
        <f t="shared" si="59"/>
        <v>432054083.83999997</v>
      </c>
      <c r="J273" s="12">
        <f t="shared" si="59"/>
        <v>534304346.33999991</v>
      </c>
      <c r="K273" s="13">
        <f t="shared" si="49"/>
        <v>2528059036.5999994</v>
      </c>
      <c r="O273" s="18"/>
    </row>
    <row r="274" spans="2:15" x14ac:dyDescent="0.25">
      <c r="B274" s="22"/>
      <c r="C274" s="9"/>
      <c r="D274" s="9"/>
      <c r="E274" s="9"/>
      <c r="F274" s="9"/>
      <c r="G274" s="9"/>
      <c r="H274" s="9"/>
      <c r="I274" s="9"/>
      <c r="J274" s="10"/>
      <c r="K274" s="11"/>
      <c r="O274" s="18"/>
    </row>
    <row r="275" spans="2:15" x14ac:dyDescent="0.25">
      <c r="B275" s="21" t="s">
        <v>47</v>
      </c>
      <c r="C275" s="9">
        <v>0</v>
      </c>
      <c r="D275" s="9">
        <v>0</v>
      </c>
      <c r="E275" s="9">
        <v>0</v>
      </c>
      <c r="F275" s="9">
        <v>16025.459999997169</v>
      </c>
      <c r="G275" s="9">
        <v>0</v>
      </c>
      <c r="H275" s="9">
        <v>0</v>
      </c>
      <c r="I275" s="9">
        <v>0</v>
      </c>
      <c r="J275" s="9">
        <v>0</v>
      </c>
      <c r="K275" s="11">
        <f t="shared" ref="K275:K326" si="60">SUM(C275:J275)</f>
        <v>16025.459999997169</v>
      </c>
      <c r="O275" s="18"/>
    </row>
    <row r="276" spans="2:15" x14ac:dyDescent="0.25">
      <c r="B276" s="21" t="s">
        <v>1</v>
      </c>
      <c r="C276" s="9">
        <v>-931717.09</v>
      </c>
      <c r="D276" s="9">
        <v>0</v>
      </c>
      <c r="E276" s="9">
        <v>0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11">
        <f t="shared" si="60"/>
        <v>-931717.09</v>
      </c>
      <c r="O276" s="18"/>
    </row>
    <row r="277" spans="2:15" x14ac:dyDescent="0.25">
      <c r="B277" s="20"/>
      <c r="C277" s="9"/>
      <c r="D277" s="9"/>
      <c r="E277" s="9"/>
      <c r="F277" s="9"/>
      <c r="G277" s="9"/>
      <c r="H277" s="9"/>
      <c r="I277" s="9"/>
      <c r="J277" s="10"/>
      <c r="K277" s="11"/>
      <c r="O277" s="18"/>
    </row>
    <row r="278" spans="2:15" x14ac:dyDescent="0.25">
      <c r="B278" s="19" t="s">
        <v>65</v>
      </c>
      <c r="C278" s="12">
        <f t="shared" ref="C278:J278" si="61">C273+C275+C276</f>
        <v>166143110.6100001</v>
      </c>
      <c r="D278" s="12">
        <f t="shared" si="61"/>
        <v>1148707.17</v>
      </c>
      <c r="E278" s="12">
        <f t="shared" si="61"/>
        <v>227267338.57999995</v>
      </c>
      <c r="F278" s="12">
        <f t="shared" si="61"/>
        <v>139543260.81999999</v>
      </c>
      <c r="G278" s="12">
        <f t="shared" si="61"/>
        <v>436437650.1500001</v>
      </c>
      <c r="H278" s="12">
        <f t="shared" si="61"/>
        <v>590244847.45999968</v>
      </c>
      <c r="I278" s="12">
        <f t="shared" si="61"/>
        <v>432054083.83999997</v>
      </c>
      <c r="J278" s="12">
        <f t="shared" si="61"/>
        <v>534304346.33999991</v>
      </c>
      <c r="K278" s="13">
        <f t="shared" si="60"/>
        <v>2527143344.9699998</v>
      </c>
      <c r="O278" s="18"/>
    </row>
    <row r="279" spans="2:15" x14ac:dyDescent="0.25">
      <c r="B279" s="20"/>
      <c r="C279" s="9"/>
      <c r="D279" s="9"/>
      <c r="E279" s="9"/>
      <c r="F279" s="9"/>
      <c r="G279" s="9"/>
      <c r="H279" s="9"/>
      <c r="I279" s="9"/>
      <c r="J279" s="10"/>
      <c r="K279" s="11"/>
      <c r="O279" s="18"/>
    </row>
    <row r="280" spans="2:15" x14ac:dyDescent="0.25">
      <c r="B280" s="21" t="s">
        <v>47</v>
      </c>
      <c r="C280" s="9">
        <v>0</v>
      </c>
      <c r="D280" s="9">
        <v>0</v>
      </c>
      <c r="E280" s="9">
        <v>0</v>
      </c>
      <c r="F280" s="9">
        <v>82633.480000001844</v>
      </c>
      <c r="G280" s="9">
        <v>0</v>
      </c>
      <c r="H280" s="9">
        <v>32465.140000000596</v>
      </c>
      <c r="I280" s="9">
        <v>0</v>
      </c>
      <c r="J280" s="9">
        <v>0</v>
      </c>
      <c r="K280" s="11">
        <f t="shared" si="60"/>
        <v>115098.62000000244</v>
      </c>
      <c r="O280" s="18"/>
    </row>
    <row r="281" spans="2:15" x14ac:dyDescent="0.25">
      <c r="B281" s="21" t="s">
        <v>1</v>
      </c>
      <c r="C281" s="9">
        <v>0</v>
      </c>
      <c r="D281" s="9">
        <v>0</v>
      </c>
      <c r="E281" s="9">
        <v>0</v>
      </c>
      <c r="F281" s="9">
        <v>-5895.94</v>
      </c>
      <c r="G281" s="9">
        <v>0</v>
      </c>
      <c r="H281" s="9">
        <v>0</v>
      </c>
      <c r="I281" s="9">
        <v>0</v>
      </c>
      <c r="J281" s="9">
        <v>0</v>
      </c>
      <c r="K281" s="11">
        <f t="shared" si="60"/>
        <v>-5895.94</v>
      </c>
      <c r="O281" s="18"/>
    </row>
    <row r="282" spans="2:15" x14ac:dyDescent="0.25">
      <c r="B282" s="20"/>
      <c r="C282" s="9"/>
      <c r="D282" s="9"/>
      <c r="E282" s="9"/>
      <c r="F282" s="9"/>
      <c r="G282" s="9"/>
      <c r="H282" s="9"/>
      <c r="I282" s="9"/>
      <c r="J282" s="10"/>
      <c r="K282" s="11"/>
      <c r="O282" s="18"/>
    </row>
    <row r="283" spans="2:15" x14ac:dyDescent="0.25">
      <c r="B283" s="19" t="s">
        <v>66</v>
      </c>
      <c r="C283" s="12">
        <f t="shared" ref="C283:J283" si="62">C278+C280+C281</f>
        <v>166143110.6100001</v>
      </c>
      <c r="D283" s="12">
        <f t="shared" si="62"/>
        <v>1148707.17</v>
      </c>
      <c r="E283" s="12">
        <f t="shared" si="62"/>
        <v>227267338.57999995</v>
      </c>
      <c r="F283" s="12">
        <f t="shared" si="62"/>
        <v>139619998.35999998</v>
      </c>
      <c r="G283" s="12">
        <f t="shared" si="62"/>
        <v>436437650.1500001</v>
      </c>
      <c r="H283" s="12">
        <f t="shared" si="62"/>
        <v>590277312.59999967</v>
      </c>
      <c r="I283" s="12">
        <f t="shared" si="62"/>
        <v>432054083.83999997</v>
      </c>
      <c r="J283" s="12">
        <f t="shared" si="62"/>
        <v>534304346.33999991</v>
      </c>
      <c r="K283" s="13">
        <f t="shared" si="60"/>
        <v>2527252547.6499996</v>
      </c>
      <c r="O283" s="18"/>
    </row>
    <row r="284" spans="2:15" x14ac:dyDescent="0.25">
      <c r="B284" s="20"/>
      <c r="C284" s="9"/>
      <c r="D284" s="9"/>
      <c r="E284" s="9"/>
      <c r="F284" s="9"/>
      <c r="G284" s="9"/>
      <c r="H284" s="9"/>
      <c r="I284" s="9"/>
      <c r="J284" s="10"/>
      <c r="K284" s="11"/>
      <c r="O284" s="18"/>
    </row>
    <row r="285" spans="2:15" x14ac:dyDescent="0.25">
      <c r="B285" s="21" t="s">
        <v>47</v>
      </c>
      <c r="C285" s="9">
        <v>0</v>
      </c>
      <c r="D285" s="9">
        <v>0</v>
      </c>
      <c r="E285" s="9">
        <v>0</v>
      </c>
      <c r="F285" s="9">
        <v>20537.089999999851</v>
      </c>
      <c r="G285" s="9">
        <v>0</v>
      </c>
      <c r="H285" s="9">
        <v>649199.16999999993</v>
      </c>
      <c r="I285" s="9">
        <v>0</v>
      </c>
      <c r="J285" s="9">
        <v>2368069.8599999994</v>
      </c>
      <c r="K285" s="11">
        <f t="shared" si="60"/>
        <v>3037806.1199999992</v>
      </c>
      <c r="O285" s="18"/>
    </row>
    <row r="286" spans="2:15" x14ac:dyDescent="0.25">
      <c r="B286" s="21" t="s">
        <v>1</v>
      </c>
      <c r="C286" s="9">
        <v>0</v>
      </c>
      <c r="D286" s="9">
        <v>0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11">
        <f t="shared" si="60"/>
        <v>0</v>
      </c>
      <c r="O286" s="18"/>
    </row>
    <row r="287" spans="2:15" x14ac:dyDescent="0.25">
      <c r="B287" s="20"/>
      <c r="C287" s="9"/>
      <c r="D287" s="9"/>
      <c r="E287" s="9"/>
      <c r="F287" s="9"/>
      <c r="G287" s="9"/>
      <c r="H287" s="9"/>
      <c r="I287" s="9"/>
      <c r="J287" s="10"/>
      <c r="K287" s="11"/>
      <c r="O287" s="18"/>
    </row>
    <row r="288" spans="2:15" x14ac:dyDescent="0.25">
      <c r="B288" s="19" t="s">
        <v>67</v>
      </c>
      <c r="C288" s="12">
        <f t="shared" ref="C288:J288" si="63">C283+C285+C286</f>
        <v>166143110.6100001</v>
      </c>
      <c r="D288" s="12">
        <f t="shared" si="63"/>
        <v>1148707.17</v>
      </c>
      <c r="E288" s="12">
        <f t="shared" si="63"/>
        <v>227267338.57999995</v>
      </c>
      <c r="F288" s="12">
        <f t="shared" si="63"/>
        <v>139640535.44999999</v>
      </c>
      <c r="G288" s="12">
        <f t="shared" si="63"/>
        <v>436437650.1500001</v>
      </c>
      <c r="H288" s="12">
        <f t="shared" si="63"/>
        <v>590926511.76999962</v>
      </c>
      <c r="I288" s="12">
        <f t="shared" si="63"/>
        <v>432054083.83999997</v>
      </c>
      <c r="J288" s="12">
        <f t="shared" si="63"/>
        <v>536672416.19999993</v>
      </c>
      <c r="K288" s="13">
        <f t="shared" si="60"/>
        <v>2530290353.7699995</v>
      </c>
      <c r="O288" s="18"/>
    </row>
    <row r="289" spans="2:15" x14ac:dyDescent="0.25">
      <c r="B289" s="23"/>
      <c r="C289" s="9"/>
      <c r="D289" s="9"/>
      <c r="E289" s="9"/>
      <c r="F289" s="9"/>
      <c r="G289" s="9"/>
      <c r="H289" s="9"/>
      <c r="I289" s="9"/>
      <c r="J289" s="9"/>
      <c r="K289" s="11"/>
      <c r="O289" s="18"/>
    </row>
    <row r="290" spans="2:15" x14ac:dyDescent="0.25">
      <c r="B290" s="21" t="s">
        <v>47</v>
      </c>
      <c r="C290" s="9">
        <v>0</v>
      </c>
      <c r="D290" s="9">
        <v>0</v>
      </c>
      <c r="E290" s="9">
        <v>0</v>
      </c>
      <c r="F290" s="9">
        <v>4934616.3299999982</v>
      </c>
      <c r="G290" s="9">
        <v>0</v>
      </c>
      <c r="H290" s="9">
        <v>38824.209999999963</v>
      </c>
      <c r="I290" s="9">
        <v>0</v>
      </c>
      <c r="J290" s="9">
        <v>37408.480000000447</v>
      </c>
      <c r="K290" s="11">
        <f t="shared" si="60"/>
        <v>5010849.0199999986</v>
      </c>
      <c r="O290" s="18"/>
    </row>
    <row r="291" spans="2:15" x14ac:dyDescent="0.25">
      <c r="B291" s="21" t="s">
        <v>1</v>
      </c>
      <c r="C291" s="9">
        <v>-698613.17</v>
      </c>
      <c r="D291" s="9">
        <v>0</v>
      </c>
      <c r="E291" s="9">
        <v>0</v>
      </c>
      <c r="F291" s="9">
        <v>0</v>
      </c>
      <c r="G291" s="9">
        <v>-2705303.37</v>
      </c>
      <c r="H291" s="9">
        <v>0</v>
      </c>
      <c r="I291" s="9">
        <v>0</v>
      </c>
      <c r="J291" s="9">
        <v>0</v>
      </c>
      <c r="K291" s="11">
        <f t="shared" si="60"/>
        <v>-3403916.54</v>
      </c>
      <c r="O291" s="18"/>
    </row>
    <row r="292" spans="2:15" x14ac:dyDescent="0.25">
      <c r="B292" s="20"/>
      <c r="C292" s="9"/>
      <c r="D292" s="9"/>
      <c r="E292" s="9"/>
      <c r="F292" s="9"/>
      <c r="G292" s="9"/>
      <c r="H292" s="9"/>
      <c r="I292" s="9"/>
      <c r="J292" s="10"/>
      <c r="K292" s="11"/>
      <c r="O292" s="18"/>
    </row>
    <row r="293" spans="2:15" x14ac:dyDescent="0.25">
      <c r="B293" s="19" t="s">
        <v>68</v>
      </c>
      <c r="C293" s="12">
        <f t="shared" ref="C293:J293" si="64">C288+C290+C291</f>
        <v>165444497.44000012</v>
      </c>
      <c r="D293" s="12">
        <f t="shared" si="64"/>
        <v>1148707.17</v>
      </c>
      <c r="E293" s="12">
        <f t="shared" si="64"/>
        <v>227267338.57999995</v>
      </c>
      <c r="F293" s="12">
        <f t="shared" si="64"/>
        <v>144575151.77999997</v>
      </c>
      <c r="G293" s="12">
        <f t="shared" si="64"/>
        <v>433732346.78000009</v>
      </c>
      <c r="H293" s="12">
        <f t="shared" si="64"/>
        <v>590965335.97999966</v>
      </c>
      <c r="I293" s="12">
        <f t="shared" si="64"/>
        <v>432054083.83999997</v>
      </c>
      <c r="J293" s="12">
        <f t="shared" si="64"/>
        <v>536709824.67999995</v>
      </c>
      <c r="K293" s="13">
        <f t="shared" si="60"/>
        <v>2531897286.2499995</v>
      </c>
      <c r="O293" s="18"/>
    </row>
    <row r="294" spans="2:15" x14ac:dyDescent="0.25">
      <c r="B294" s="20"/>
      <c r="C294" s="9"/>
      <c r="D294" s="9"/>
      <c r="E294" s="9"/>
      <c r="F294" s="9"/>
      <c r="G294" s="9"/>
      <c r="H294" s="9"/>
      <c r="I294" s="9"/>
      <c r="J294" s="10"/>
      <c r="K294" s="11"/>
      <c r="O294" s="18"/>
    </row>
    <row r="295" spans="2:15" x14ac:dyDescent="0.25">
      <c r="B295" s="21" t="s">
        <v>47</v>
      </c>
      <c r="C295" s="9">
        <v>109796.55</v>
      </c>
      <c r="D295" s="9">
        <v>0</v>
      </c>
      <c r="E295" s="9">
        <v>0</v>
      </c>
      <c r="F295" s="9">
        <v>218619.05000000261</v>
      </c>
      <c r="G295" s="9">
        <v>0</v>
      </c>
      <c r="H295" s="9">
        <v>242906.60000000056</v>
      </c>
      <c r="I295" s="9">
        <v>0</v>
      </c>
      <c r="J295" s="9">
        <v>0</v>
      </c>
      <c r="K295" s="11">
        <f t="shared" si="60"/>
        <v>571322.20000000321</v>
      </c>
      <c r="O295" s="18"/>
    </row>
    <row r="296" spans="2:15" x14ac:dyDescent="0.25">
      <c r="B296" s="21" t="s">
        <v>1</v>
      </c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11">
        <f t="shared" si="60"/>
        <v>0</v>
      </c>
      <c r="O296" s="18"/>
    </row>
    <row r="297" spans="2:15" x14ac:dyDescent="0.25">
      <c r="B297" s="24"/>
      <c r="C297" s="9"/>
      <c r="D297" s="9"/>
      <c r="E297" s="9"/>
      <c r="F297" s="9"/>
      <c r="G297" s="9"/>
      <c r="H297" s="9"/>
      <c r="I297" s="9"/>
      <c r="J297" s="10"/>
      <c r="K297" s="11"/>
      <c r="O297" s="18"/>
    </row>
    <row r="298" spans="2:15" x14ac:dyDescent="0.25">
      <c r="B298" s="19" t="s">
        <v>69</v>
      </c>
      <c r="C298" s="12">
        <f t="shared" ref="C298:J298" si="65">C293+C295+C296</f>
        <v>165554293.99000013</v>
      </c>
      <c r="D298" s="12">
        <f t="shared" si="65"/>
        <v>1148707.17</v>
      </c>
      <c r="E298" s="12">
        <f t="shared" si="65"/>
        <v>227267338.57999995</v>
      </c>
      <c r="F298" s="12">
        <f t="shared" si="65"/>
        <v>144793770.82999998</v>
      </c>
      <c r="G298" s="12">
        <f t="shared" si="65"/>
        <v>433732346.78000009</v>
      </c>
      <c r="H298" s="12">
        <f t="shared" si="65"/>
        <v>591208242.57999969</v>
      </c>
      <c r="I298" s="12">
        <f t="shared" si="65"/>
        <v>432054083.83999997</v>
      </c>
      <c r="J298" s="12">
        <f t="shared" si="65"/>
        <v>536709824.67999995</v>
      </c>
      <c r="K298" s="13">
        <f t="shared" si="60"/>
        <v>2532468608.4499998</v>
      </c>
      <c r="O298" s="18"/>
    </row>
    <row r="299" spans="2:15" x14ac:dyDescent="0.25">
      <c r="B299" s="20"/>
      <c r="C299" s="9"/>
      <c r="D299" s="9"/>
      <c r="E299" s="9"/>
      <c r="F299" s="9"/>
      <c r="G299" s="9"/>
      <c r="H299" s="9"/>
      <c r="I299" s="9"/>
      <c r="J299" s="10"/>
      <c r="K299" s="11"/>
      <c r="O299" s="18"/>
    </row>
    <row r="300" spans="2:15" x14ac:dyDescent="0.25">
      <c r="B300" s="21" t="s">
        <v>47</v>
      </c>
      <c r="C300" s="9">
        <v>0</v>
      </c>
      <c r="D300" s="9">
        <v>0</v>
      </c>
      <c r="E300" s="9">
        <v>0</v>
      </c>
      <c r="F300" s="9">
        <v>24505.75</v>
      </c>
      <c r="G300" s="9">
        <v>0</v>
      </c>
      <c r="H300" s="9">
        <v>0</v>
      </c>
      <c r="I300" s="9">
        <v>0</v>
      </c>
      <c r="J300" s="9">
        <v>-4999.9999999998836</v>
      </c>
      <c r="K300" s="11">
        <f t="shared" si="60"/>
        <v>19505.750000000116</v>
      </c>
      <c r="O300" s="18"/>
    </row>
    <row r="301" spans="2:15" x14ac:dyDescent="0.25">
      <c r="B301" s="21" t="s">
        <v>1</v>
      </c>
      <c r="C301" s="9">
        <v>-61458.84</v>
      </c>
      <c r="D301" s="9">
        <v>0</v>
      </c>
      <c r="E301" s="9">
        <v>0</v>
      </c>
      <c r="F301" s="9">
        <v>-31113.16</v>
      </c>
      <c r="G301" s="9">
        <v>0</v>
      </c>
      <c r="H301" s="9">
        <v>0</v>
      </c>
      <c r="I301" s="9">
        <v>0</v>
      </c>
      <c r="J301" s="9">
        <v>-675264.64</v>
      </c>
      <c r="K301" s="11">
        <f t="shared" si="60"/>
        <v>-767836.64</v>
      </c>
      <c r="O301" s="18"/>
    </row>
    <row r="302" spans="2:15" x14ac:dyDescent="0.25">
      <c r="B302" s="20"/>
      <c r="C302" s="9"/>
      <c r="D302" s="9"/>
      <c r="E302" s="9"/>
      <c r="F302" s="9"/>
      <c r="G302" s="9"/>
      <c r="H302" s="9"/>
      <c r="I302" s="9"/>
      <c r="J302" s="10"/>
      <c r="K302" s="11"/>
      <c r="O302" s="18"/>
    </row>
    <row r="303" spans="2:15" x14ac:dyDescent="0.25">
      <c r="B303" s="19" t="s">
        <v>70</v>
      </c>
      <c r="C303" s="12">
        <f t="shared" ref="C303:J303" si="66">C298+C300+C301</f>
        <v>165492835.15000013</v>
      </c>
      <c r="D303" s="12">
        <f t="shared" si="66"/>
        <v>1148707.17</v>
      </c>
      <c r="E303" s="12">
        <f t="shared" si="66"/>
        <v>227267338.57999995</v>
      </c>
      <c r="F303" s="12">
        <f t="shared" si="66"/>
        <v>144787163.41999999</v>
      </c>
      <c r="G303" s="12">
        <f t="shared" si="66"/>
        <v>433732346.78000009</v>
      </c>
      <c r="H303" s="12">
        <f t="shared" si="66"/>
        <v>591208242.57999969</v>
      </c>
      <c r="I303" s="12">
        <f t="shared" si="66"/>
        <v>432054083.83999997</v>
      </c>
      <c r="J303" s="12">
        <f t="shared" si="66"/>
        <v>536029560.03999996</v>
      </c>
      <c r="K303" s="13">
        <f t="shared" si="60"/>
        <v>2531720277.5599995</v>
      </c>
      <c r="O303" s="18"/>
    </row>
    <row r="304" spans="2:15" x14ac:dyDescent="0.25">
      <c r="B304" s="22"/>
      <c r="C304" s="9"/>
      <c r="D304" s="9"/>
      <c r="E304" s="9"/>
      <c r="F304" s="9"/>
      <c r="G304" s="9"/>
      <c r="H304" s="9"/>
      <c r="I304" s="9"/>
      <c r="J304" s="10"/>
      <c r="K304" s="11"/>
      <c r="O304" s="18"/>
    </row>
    <row r="305" spans="2:15" x14ac:dyDescent="0.25">
      <c r="B305" s="21" t="s">
        <v>47</v>
      </c>
      <c r="C305" s="9">
        <v>-160424.81</v>
      </c>
      <c r="D305" s="9">
        <v>0</v>
      </c>
      <c r="E305" s="9">
        <v>0</v>
      </c>
      <c r="F305" s="9">
        <v>1997401.9999999991</v>
      </c>
      <c r="G305" s="9">
        <v>0</v>
      </c>
      <c r="H305" s="9">
        <v>-381426.00000000047</v>
      </c>
      <c r="I305" s="9">
        <v>273246.23999999976</v>
      </c>
      <c r="J305" s="9">
        <v>25596003.999999996</v>
      </c>
      <c r="K305" s="11">
        <f t="shared" si="60"/>
        <v>27324801.429999996</v>
      </c>
      <c r="O305" s="18"/>
    </row>
    <row r="306" spans="2:15" x14ac:dyDescent="0.25">
      <c r="B306" s="21" t="s">
        <v>1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-499584.18</v>
      </c>
      <c r="I306" s="9">
        <v>0</v>
      </c>
      <c r="J306" s="9">
        <v>-73767964.829999998</v>
      </c>
      <c r="K306" s="11">
        <f t="shared" si="60"/>
        <v>-74267549.010000005</v>
      </c>
      <c r="O306" s="18"/>
    </row>
    <row r="307" spans="2:15" x14ac:dyDescent="0.25">
      <c r="B307" s="24"/>
      <c r="C307" s="9"/>
      <c r="D307" s="9"/>
      <c r="E307" s="9"/>
      <c r="F307" s="9"/>
      <c r="G307" s="9"/>
      <c r="H307" s="9"/>
      <c r="I307" s="9"/>
      <c r="J307" s="10"/>
      <c r="K307" s="11"/>
      <c r="O307" s="18"/>
    </row>
    <row r="308" spans="2:15" x14ac:dyDescent="0.25">
      <c r="B308" s="19" t="s">
        <v>71</v>
      </c>
      <c r="C308" s="12">
        <f t="shared" ref="C308:J308" si="67">C303+C305+C306</f>
        <v>165332410.34000012</v>
      </c>
      <c r="D308" s="12">
        <f t="shared" si="67"/>
        <v>1148707.17</v>
      </c>
      <c r="E308" s="12">
        <f t="shared" si="67"/>
        <v>227267338.57999995</v>
      </c>
      <c r="F308" s="12">
        <f t="shared" si="67"/>
        <v>146784565.41999999</v>
      </c>
      <c r="G308" s="12">
        <f t="shared" si="67"/>
        <v>433732346.78000009</v>
      </c>
      <c r="H308" s="12">
        <f t="shared" si="67"/>
        <v>590327232.39999974</v>
      </c>
      <c r="I308" s="12">
        <f t="shared" si="67"/>
        <v>432327330.07999998</v>
      </c>
      <c r="J308" s="12">
        <f t="shared" si="67"/>
        <v>487857599.20999998</v>
      </c>
      <c r="K308" s="13">
        <f t="shared" si="60"/>
        <v>2484777529.9799995</v>
      </c>
      <c r="L308" s="16"/>
      <c r="O308" s="18"/>
    </row>
    <row r="309" spans="2:15" x14ac:dyDescent="0.25">
      <c r="B309" s="23"/>
      <c r="C309" s="9"/>
      <c r="D309" s="9"/>
      <c r="E309" s="9"/>
      <c r="F309" s="9"/>
      <c r="G309" s="9"/>
      <c r="H309" s="9"/>
      <c r="I309" s="9"/>
      <c r="J309" s="9"/>
      <c r="K309" s="11"/>
      <c r="O309" s="18"/>
    </row>
    <row r="310" spans="2:15" x14ac:dyDescent="0.25">
      <c r="B310" s="21" t="s">
        <v>47</v>
      </c>
      <c r="C310" s="9">
        <v>23275.99000000066</v>
      </c>
      <c r="D310" s="9">
        <v>0</v>
      </c>
      <c r="E310" s="9">
        <v>0</v>
      </c>
      <c r="F310" s="9">
        <v>5047581.7499999991</v>
      </c>
      <c r="G310" s="9">
        <v>0</v>
      </c>
      <c r="H310" s="9">
        <v>0</v>
      </c>
      <c r="I310" s="9">
        <v>1249501.4099999999</v>
      </c>
      <c r="J310" s="9">
        <v>0</v>
      </c>
      <c r="K310" s="11">
        <f t="shared" si="60"/>
        <v>6320359.1499999994</v>
      </c>
      <c r="O310" s="18"/>
    </row>
    <row r="311" spans="2:15" x14ac:dyDescent="0.25">
      <c r="B311" s="21" t="s">
        <v>1</v>
      </c>
      <c r="C311" s="9">
        <v>0</v>
      </c>
      <c r="D311" s="9">
        <v>0</v>
      </c>
      <c r="E311" s="9">
        <v>0</v>
      </c>
      <c r="F311" s="9">
        <v>0</v>
      </c>
      <c r="G311" s="9">
        <v>0</v>
      </c>
      <c r="H311" s="9">
        <v>0</v>
      </c>
      <c r="I311" s="9">
        <v>-244471.84</v>
      </c>
      <c r="J311" s="9">
        <v>0</v>
      </c>
      <c r="K311" s="11">
        <f t="shared" si="60"/>
        <v>-244471.84</v>
      </c>
      <c r="O311" s="18"/>
    </row>
    <row r="312" spans="2:15" x14ac:dyDescent="0.25">
      <c r="B312" s="20"/>
      <c r="C312" s="9">
        <v>0</v>
      </c>
      <c r="D312" s="9">
        <v>0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11">
        <f t="shared" si="60"/>
        <v>0</v>
      </c>
      <c r="O312" s="18"/>
    </row>
    <row r="313" spans="2:15" x14ac:dyDescent="0.25">
      <c r="B313" s="19" t="s">
        <v>72</v>
      </c>
      <c r="C313" s="12">
        <f t="shared" ref="C313:J313" si="68">C308+C310+C311</f>
        <v>165355686.33000013</v>
      </c>
      <c r="D313" s="12">
        <f t="shared" si="68"/>
        <v>1148707.17</v>
      </c>
      <c r="E313" s="12">
        <f t="shared" si="68"/>
        <v>227267338.57999995</v>
      </c>
      <c r="F313" s="12">
        <f t="shared" si="68"/>
        <v>151832147.16999999</v>
      </c>
      <c r="G313" s="12">
        <f t="shared" si="68"/>
        <v>433732346.78000009</v>
      </c>
      <c r="H313" s="12">
        <f t="shared" si="68"/>
        <v>590327232.39999974</v>
      </c>
      <c r="I313" s="12">
        <f t="shared" si="68"/>
        <v>433332359.65000004</v>
      </c>
      <c r="J313" s="12">
        <f t="shared" si="68"/>
        <v>487857599.20999998</v>
      </c>
      <c r="K313" s="13">
        <f t="shared" si="60"/>
        <v>2490853417.29</v>
      </c>
      <c r="O313" s="18"/>
    </row>
    <row r="314" spans="2:15" x14ac:dyDescent="0.25">
      <c r="B314" s="23"/>
      <c r="C314" s="9"/>
      <c r="D314" s="9"/>
      <c r="E314" s="9"/>
      <c r="F314" s="9"/>
      <c r="G314" s="9"/>
      <c r="H314" s="9"/>
      <c r="I314" s="9"/>
      <c r="J314" s="9"/>
      <c r="K314" s="11"/>
      <c r="O314" s="18"/>
    </row>
    <row r="315" spans="2:15" x14ac:dyDescent="0.25">
      <c r="B315" s="21" t="s">
        <v>47</v>
      </c>
      <c r="C315" s="9">
        <v>0</v>
      </c>
      <c r="D315" s="9">
        <v>0</v>
      </c>
      <c r="E315" s="9">
        <v>0</v>
      </c>
      <c r="F315" s="9">
        <v>-4515633.1699999981</v>
      </c>
      <c r="G315" s="9">
        <v>0</v>
      </c>
      <c r="H315" s="9">
        <v>0</v>
      </c>
      <c r="I315" s="9">
        <v>-1243021.4099999997</v>
      </c>
      <c r="J315" s="9">
        <v>0</v>
      </c>
      <c r="K315" s="11">
        <f t="shared" si="60"/>
        <v>-5758654.5799999982</v>
      </c>
      <c r="O315" s="18"/>
    </row>
    <row r="316" spans="2:15" x14ac:dyDescent="0.25">
      <c r="B316" s="21" t="s">
        <v>1</v>
      </c>
      <c r="C316" s="9">
        <v>0</v>
      </c>
      <c r="D316" s="9">
        <v>0</v>
      </c>
      <c r="E316" s="9">
        <v>0</v>
      </c>
      <c r="F316" s="9">
        <v>0</v>
      </c>
      <c r="G316" s="9">
        <v>-10324.790000000001</v>
      </c>
      <c r="H316" s="9">
        <v>0</v>
      </c>
      <c r="I316" s="9">
        <v>0</v>
      </c>
      <c r="J316" s="9">
        <v>0</v>
      </c>
      <c r="K316" s="11">
        <f t="shared" si="60"/>
        <v>-10324.790000000001</v>
      </c>
      <c r="O316" s="18"/>
    </row>
    <row r="317" spans="2:15" x14ac:dyDescent="0.25">
      <c r="B317" s="22"/>
      <c r="C317" s="9"/>
      <c r="D317" s="9"/>
      <c r="E317" s="9"/>
      <c r="F317" s="9"/>
      <c r="G317" s="9"/>
      <c r="H317" s="9"/>
      <c r="I317" s="9"/>
      <c r="J317" s="9"/>
      <c r="K317" s="11"/>
      <c r="O317" s="18"/>
    </row>
    <row r="318" spans="2:15" x14ac:dyDescent="0.25">
      <c r="B318" s="19" t="s">
        <v>73</v>
      </c>
      <c r="C318" s="12">
        <f t="shared" ref="C318:J318" si="69">C313+C315+C316</f>
        <v>165355686.33000013</v>
      </c>
      <c r="D318" s="12">
        <f t="shared" si="69"/>
        <v>1148707.17</v>
      </c>
      <c r="E318" s="12">
        <f t="shared" si="69"/>
        <v>227267338.57999995</v>
      </c>
      <c r="F318" s="12">
        <f t="shared" si="69"/>
        <v>147316514</v>
      </c>
      <c r="G318" s="12">
        <f t="shared" si="69"/>
        <v>433722021.99000007</v>
      </c>
      <c r="H318" s="12">
        <f t="shared" si="69"/>
        <v>590327232.39999974</v>
      </c>
      <c r="I318" s="12">
        <f t="shared" si="69"/>
        <v>432089338.24000001</v>
      </c>
      <c r="J318" s="12">
        <f t="shared" si="69"/>
        <v>487857599.20999998</v>
      </c>
      <c r="K318" s="13">
        <f t="shared" si="60"/>
        <v>2485084437.9199996</v>
      </c>
      <c r="O318" s="18"/>
    </row>
    <row r="319" spans="2:15" x14ac:dyDescent="0.25">
      <c r="B319" s="20"/>
      <c r="C319" s="9"/>
      <c r="D319" s="9"/>
      <c r="E319" s="9"/>
      <c r="F319" s="9"/>
      <c r="G319" s="9"/>
      <c r="H319" s="9"/>
      <c r="I319" s="9"/>
      <c r="J319" s="10"/>
      <c r="K319" s="11"/>
      <c r="O319" s="18"/>
    </row>
    <row r="320" spans="2:15" x14ac:dyDescent="0.25">
      <c r="B320" s="21" t="s">
        <v>47</v>
      </c>
      <c r="C320" s="9">
        <v>0</v>
      </c>
      <c r="D320" s="9">
        <v>0</v>
      </c>
      <c r="E320" s="9">
        <v>0</v>
      </c>
      <c r="F320" s="9">
        <v>5077691.51</v>
      </c>
      <c r="G320" s="9">
        <v>0</v>
      </c>
      <c r="H320" s="9">
        <v>3418995.3600000003</v>
      </c>
      <c r="I320" s="9">
        <v>2274035.3699999996</v>
      </c>
      <c r="J320" s="9">
        <v>0</v>
      </c>
      <c r="K320" s="11">
        <f t="shared" si="60"/>
        <v>10770722.24</v>
      </c>
      <c r="O320" s="18"/>
    </row>
    <row r="321" spans="2:15" x14ac:dyDescent="0.25">
      <c r="B321" s="21" t="s">
        <v>1</v>
      </c>
      <c r="C321" s="9">
        <v>0</v>
      </c>
      <c r="D321" s="9">
        <v>0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11">
        <f t="shared" si="60"/>
        <v>0</v>
      </c>
      <c r="O321" s="18"/>
    </row>
    <row r="322" spans="2:15" x14ac:dyDescent="0.25">
      <c r="B322" s="20"/>
      <c r="C322" s="9"/>
      <c r="D322" s="9"/>
      <c r="E322" s="9"/>
      <c r="F322" s="9"/>
      <c r="G322" s="9"/>
      <c r="H322" s="9"/>
      <c r="I322" s="9"/>
      <c r="J322" s="10"/>
      <c r="K322" s="11"/>
      <c r="O322" s="18"/>
    </row>
    <row r="323" spans="2:15" x14ac:dyDescent="0.25">
      <c r="B323" s="19" t="s">
        <v>74</v>
      </c>
      <c r="C323" s="12">
        <f t="shared" ref="C323:J323" si="70">C318+C320+C321</f>
        <v>165355686.33000013</v>
      </c>
      <c r="D323" s="12">
        <f t="shared" si="70"/>
        <v>1148707.17</v>
      </c>
      <c r="E323" s="12">
        <f t="shared" si="70"/>
        <v>227267338.57999995</v>
      </c>
      <c r="F323" s="12">
        <f t="shared" si="70"/>
        <v>152394205.50999999</v>
      </c>
      <c r="G323" s="12">
        <f t="shared" si="70"/>
        <v>433722021.99000007</v>
      </c>
      <c r="H323" s="12">
        <f t="shared" si="70"/>
        <v>593746227.75999975</v>
      </c>
      <c r="I323" s="12">
        <f t="shared" si="70"/>
        <v>434363373.61000001</v>
      </c>
      <c r="J323" s="12">
        <f t="shared" si="70"/>
        <v>487857599.20999998</v>
      </c>
      <c r="K323" s="13">
        <f t="shared" si="60"/>
        <v>2495855160.1599998</v>
      </c>
      <c r="O323" s="18"/>
    </row>
    <row r="324" spans="2:15" x14ac:dyDescent="0.25">
      <c r="B324" s="20"/>
      <c r="C324" s="9"/>
      <c r="D324" s="9"/>
      <c r="E324" s="9"/>
      <c r="F324" s="9"/>
      <c r="G324" s="9"/>
      <c r="H324" s="9"/>
      <c r="I324" s="9"/>
      <c r="J324" s="10"/>
      <c r="K324" s="11"/>
      <c r="O324" s="18"/>
    </row>
    <row r="325" spans="2:15" x14ac:dyDescent="0.25">
      <c r="B325" s="21" t="s">
        <v>47</v>
      </c>
      <c r="C325" s="9">
        <v>110628.55</v>
      </c>
      <c r="D325" s="9">
        <v>0</v>
      </c>
      <c r="E325" s="9">
        <v>0</v>
      </c>
      <c r="F325" s="9">
        <v>183459.12000000023</v>
      </c>
      <c r="G325" s="9">
        <v>0</v>
      </c>
      <c r="H325" s="9">
        <v>0</v>
      </c>
      <c r="I325" s="9">
        <v>0</v>
      </c>
      <c r="J325" s="9">
        <v>0</v>
      </c>
      <c r="K325" s="11">
        <f t="shared" si="60"/>
        <v>294087.67000000022</v>
      </c>
      <c r="O325" s="18"/>
    </row>
    <row r="326" spans="2:15" x14ac:dyDescent="0.25">
      <c r="B326" s="21" t="s">
        <v>1</v>
      </c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11">
        <f t="shared" si="60"/>
        <v>0</v>
      </c>
      <c r="O326" s="18"/>
    </row>
    <row r="327" spans="2:15" x14ac:dyDescent="0.25">
      <c r="B327" s="20"/>
      <c r="C327" s="9"/>
      <c r="D327" s="9"/>
      <c r="E327" s="9"/>
      <c r="F327" s="9"/>
      <c r="G327" s="9"/>
      <c r="H327" s="9"/>
      <c r="I327" s="9"/>
      <c r="J327" s="10"/>
      <c r="K327" s="11"/>
      <c r="O327" s="18"/>
    </row>
    <row r="328" spans="2:15" x14ac:dyDescent="0.25">
      <c r="B328" s="19" t="s">
        <v>75</v>
      </c>
      <c r="C328" s="12">
        <f t="shared" ref="C328:J328" si="71">C323+C325+C326</f>
        <v>165466314.88000014</v>
      </c>
      <c r="D328" s="12">
        <f t="shared" si="71"/>
        <v>1148707.17</v>
      </c>
      <c r="E328" s="12">
        <f t="shared" si="71"/>
        <v>227267338.57999995</v>
      </c>
      <c r="F328" s="12">
        <f t="shared" si="71"/>
        <v>152577664.63</v>
      </c>
      <c r="G328" s="12">
        <f t="shared" si="71"/>
        <v>433722021.99000007</v>
      </c>
      <c r="H328" s="12">
        <f t="shared" si="71"/>
        <v>593746227.75999975</v>
      </c>
      <c r="I328" s="12">
        <f t="shared" si="71"/>
        <v>434363373.61000001</v>
      </c>
      <c r="J328" s="12">
        <f t="shared" si="71"/>
        <v>487857599.20999998</v>
      </c>
      <c r="K328" s="13">
        <f t="shared" ref="K328:K380" si="72">SUM(C328:J328)</f>
        <v>2496149247.8299999</v>
      </c>
      <c r="O328" s="18"/>
    </row>
    <row r="329" spans="2:15" x14ac:dyDescent="0.25">
      <c r="B329" s="20"/>
      <c r="C329" s="9"/>
      <c r="D329" s="9"/>
      <c r="E329" s="9"/>
      <c r="F329" s="9"/>
      <c r="G329" s="9"/>
      <c r="H329" s="9"/>
      <c r="I329" s="9"/>
      <c r="J329" s="10"/>
      <c r="K329" s="11"/>
      <c r="O329" s="18"/>
    </row>
    <row r="330" spans="2:15" x14ac:dyDescent="0.25">
      <c r="B330" s="21" t="s">
        <v>47</v>
      </c>
      <c r="C330" s="9">
        <v>0</v>
      </c>
      <c r="D330" s="9">
        <v>0</v>
      </c>
      <c r="E330" s="9">
        <v>0</v>
      </c>
      <c r="F330" s="9">
        <v>138041.88000000082</v>
      </c>
      <c r="G330" s="9">
        <v>0</v>
      </c>
      <c r="H330" s="9">
        <v>0</v>
      </c>
      <c r="I330" s="9">
        <v>0</v>
      </c>
      <c r="J330" s="9">
        <v>87463.80000000447</v>
      </c>
      <c r="K330" s="11">
        <f t="shared" si="72"/>
        <v>225505.68000000529</v>
      </c>
      <c r="O330" s="18"/>
    </row>
    <row r="331" spans="2:15" x14ac:dyDescent="0.25">
      <c r="B331" s="21" t="s">
        <v>1</v>
      </c>
      <c r="C331" s="9">
        <v>0</v>
      </c>
      <c r="D331" s="9">
        <v>0</v>
      </c>
      <c r="E331" s="9">
        <v>0</v>
      </c>
      <c r="F331" s="9">
        <v>0</v>
      </c>
      <c r="G331" s="9">
        <v>0</v>
      </c>
      <c r="H331" s="9">
        <v>0</v>
      </c>
      <c r="I331" s="9">
        <v>-1095629.1599999999</v>
      </c>
      <c r="J331" s="9">
        <v>0</v>
      </c>
      <c r="K331" s="11">
        <f t="shared" si="72"/>
        <v>-1095629.1599999999</v>
      </c>
      <c r="O331" s="18"/>
    </row>
    <row r="332" spans="2:15" x14ac:dyDescent="0.25">
      <c r="B332" s="20"/>
      <c r="C332" s="9"/>
      <c r="D332" s="9"/>
      <c r="E332" s="9"/>
      <c r="F332" s="9"/>
      <c r="G332" s="9"/>
      <c r="H332" s="9"/>
      <c r="I332" s="9"/>
      <c r="J332" s="10"/>
      <c r="K332" s="11"/>
      <c r="O332" s="18"/>
    </row>
    <row r="333" spans="2:15" x14ac:dyDescent="0.25">
      <c r="B333" s="19" t="s">
        <v>76</v>
      </c>
      <c r="C333" s="12">
        <f t="shared" ref="C333:J333" si="73">C328+C330+C331</f>
        <v>165466314.88000014</v>
      </c>
      <c r="D333" s="12">
        <f t="shared" si="73"/>
        <v>1148707.17</v>
      </c>
      <c r="E333" s="12">
        <f t="shared" si="73"/>
        <v>227267338.57999995</v>
      </c>
      <c r="F333" s="12">
        <f t="shared" si="73"/>
        <v>152715706.50999999</v>
      </c>
      <c r="G333" s="12">
        <f t="shared" si="73"/>
        <v>433722021.99000007</v>
      </c>
      <c r="H333" s="12">
        <f t="shared" si="73"/>
        <v>593746227.75999975</v>
      </c>
      <c r="I333" s="12">
        <f t="shared" si="73"/>
        <v>433267744.44999999</v>
      </c>
      <c r="J333" s="12">
        <f t="shared" si="73"/>
        <v>487945063.00999999</v>
      </c>
      <c r="K333" s="13">
        <f t="shared" si="72"/>
        <v>2495279124.3499999</v>
      </c>
      <c r="O333" s="18"/>
    </row>
    <row r="334" spans="2:15" x14ac:dyDescent="0.25">
      <c r="B334" s="22"/>
      <c r="C334" s="9"/>
      <c r="D334" s="9"/>
      <c r="E334" s="9"/>
      <c r="F334" s="9"/>
      <c r="G334" s="9"/>
      <c r="H334" s="9"/>
      <c r="I334" s="9"/>
      <c r="J334" s="10"/>
      <c r="K334" s="11"/>
      <c r="O334" s="18"/>
    </row>
    <row r="335" spans="2:15" x14ac:dyDescent="0.25">
      <c r="B335" s="21" t="s">
        <v>47</v>
      </c>
      <c r="C335" s="9">
        <v>0</v>
      </c>
      <c r="D335" s="9">
        <v>0</v>
      </c>
      <c r="E335" s="9">
        <v>0</v>
      </c>
      <c r="F335" s="9">
        <v>11849.319999998668</v>
      </c>
      <c r="G335" s="9">
        <v>7520985.4500000002</v>
      </c>
      <c r="H335" s="9">
        <v>0</v>
      </c>
      <c r="I335" s="9">
        <v>6052804.3099999996</v>
      </c>
      <c r="J335" s="9">
        <v>0</v>
      </c>
      <c r="K335" s="11">
        <f t="shared" si="72"/>
        <v>13585639.079999998</v>
      </c>
      <c r="O335" s="18"/>
    </row>
    <row r="336" spans="2:15" x14ac:dyDescent="0.25">
      <c r="B336" s="21" t="s">
        <v>1</v>
      </c>
      <c r="C336" s="9">
        <v>0</v>
      </c>
      <c r="D336" s="9">
        <v>0</v>
      </c>
      <c r="E336" s="9">
        <v>0</v>
      </c>
      <c r="F336" s="9">
        <v>0</v>
      </c>
      <c r="G336" s="9">
        <v>0</v>
      </c>
      <c r="H336" s="9">
        <v>0</v>
      </c>
      <c r="I336" s="9">
        <v>-745668.42</v>
      </c>
      <c r="J336" s="9">
        <v>0</v>
      </c>
      <c r="K336" s="11">
        <f t="shared" si="72"/>
        <v>-745668.42</v>
      </c>
      <c r="O336" s="18"/>
    </row>
    <row r="337" spans="2:15" x14ac:dyDescent="0.25">
      <c r="B337" s="20"/>
      <c r="C337" s="9"/>
      <c r="D337" s="9"/>
      <c r="E337" s="9"/>
      <c r="F337" s="9"/>
      <c r="G337" s="9"/>
      <c r="H337" s="9"/>
      <c r="I337" s="9"/>
      <c r="J337" s="10"/>
      <c r="K337" s="11"/>
      <c r="O337" s="18"/>
    </row>
    <row r="338" spans="2:15" x14ac:dyDescent="0.25">
      <c r="B338" s="19" t="s">
        <v>77</v>
      </c>
      <c r="C338" s="12">
        <f t="shared" ref="C338:J338" si="74">C333+C335+C336</f>
        <v>165466314.88000014</v>
      </c>
      <c r="D338" s="12">
        <f t="shared" si="74"/>
        <v>1148707.17</v>
      </c>
      <c r="E338" s="12">
        <f t="shared" si="74"/>
        <v>227267338.57999995</v>
      </c>
      <c r="F338" s="12">
        <f t="shared" si="74"/>
        <v>152727555.82999998</v>
      </c>
      <c r="G338" s="12">
        <f t="shared" si="74"/>
        <v>441243007.44000006</v>
      </c>
      <c r="H338" s="12">
        <f t="shared" si="74"/>
        <v>593746227.75999975</v>
      </c>
      <c r="I338" s="12">
        <f t="shared" si="74"/>
        <v>438574880.33999997</v>
      </c>
      <c r="J338" s="12">
        <f t="shared" si="74"/>
        <v>487945063.00999999</v>
      </c>
      <c r="K338" s="13">
        <f t="shared" si="72"/>
        <v>2508119095.0099998</v>
      </c>
      <c r="O338" s="18"/>
    </row>
    <row r="339" spans="2:15" x14ac:dyDescent="0.25">
      <c r="B339" s="20"/>
      <c r="C339" s="9"/>
      <c r="D339" s="9"/>
      <c r="E339" s="9"/>
      <c r="F339" s="9"/>
      <c r="G339" s="9"/>
      <c r="H339" s="9"/>
      <c r="I339" s="9"/>
      <c r="J339" s="10"/>
      <c r="K339" s="11"/>
      <c r="O339" s="18"/>
    </row>
    <row r="340" spans="2:15" x14ac:dyDescent="0.25">
      <c r="B340" s="21" t="s">
        <v>47</v>
      </c>
      <c r="C340" s="9">
        <v>0</v>
      </c>
      <c r="D340" s="9">
        <v>0</v>
      </c>
      <c r="E340" s="9">
        <v>0</v>
      </c>
      <c r="F340" s="9">
        <v>4124534.2799999989</v>
      </c>
      <c r="G340" s="9">
        <v>9086050.1699999999</v>
      </c>
      <c r="H340" s="9">
        <v>0</v>
      </c>
      <c r="I340" s="9">
        <v>567828.43999999948</v>
      </c>
      <c r="J340" s="9">
        <v>0</v>
      </c>
      <c r="K340" s="11">
        <f t="shared" si="72"/>
        <v>13778412.889999999</v>
      </c>
      <c r="O340" s="18"/>
    </row>
    <row r="341" spans="2:15" x14ac:dyDescent="0.25">
      <c r="B341" s="21" t="s">
        <v>1</v>
      </c>
      <c r="C341" s="9">
        <v>0</v>
      </c>
      <c r="D341" s="9">
        <v>0</v>
      </c>
      <c r="E341" s="9">
        <v>0</v>
      </c>
      <c r="F341" s="9">
        <v>0</v>
      </c>
      <c r="G341" s="9">
        <v>0</v>
      </c>
      <c r="H341" s="9">
        <v>0</v>
      </c>
      <c r="I341" s="9">
        <v>0</v>
      </c>
      <c r="J341" s="9">
        <v>-4413467.9800000004</v>
      </c>
      <c r="K341" s="11">
        <f t="shared" si="72"/>
        <v>-4413467.9800000004</v>
      </c>
      <c r="O341" s="18"/>
    </row>
    <row r="342" spans="2:15" x14ac:dyDescent="0.25">
      <c r="B342" s="20"/>
      <c r="C342" s="9"/>
      <c r="D342" s="9"/>
      <c r="E342" s="9"/>
      <c r="F342" s="9"/>
      <c r="G342" s="9"/>
      <c r="H342" s="9"/>
      <c r="I342" s="9"/>
      <c r="J342" s="10"/>
      <c r="K342" s="11"/>
      <c r="O342" s="18"/>
    </row>
    <row r="343" spans="2:15" x14ac:dyDescent="0.25">
      <c r="B343" s="19" t="s">
        <v>78</v>
      </c>
      <c r="C343" s="12">
        <f t="shared" ref="C343:J343" si="75">C338+C340+C341</f>
        <v>165466314.88000014</v>
      </c>
      <c r="D343" s="12">
        <f t="shared" si="75"/>
        <v>1148707.17</v>
      </c>
      <c r="E343" s="12">
        <f t="shared" si="75"/>
        <v>227267338.57999995</v>
      </c>
      <c r="F343" s="12">
        <f t="shared" si="75"/>
        <v>156852090.10999998</v>
      </c>
      <c r="G343" s="12">
        <f t="shared" si="75"/>
        <v>450329057.61000007</v>
      </c>
      <c r="H343" s="12">
        <f t="shared" si="75"/>
        <v>593746227.75999975</v>
      </c>
      <c r="I343" s="12">
        <f t="shared" si="75"/>
        <v>439142708.77999997</v>
      </c>
      <c r="J343" s="12">
        <f t="shared" si="75"/>
        <v>483531595.02999997</v>
      </c>
      <c r="K343" s="13">
        <f t="shared" si="72"/>
        <v>2517484039.9200001</v>
      </c>
      <c r="O343" s="18"/>
    </row>
    <row r="344" spans="2:15" x14ac:dyDescent="0.25">
      <c r="B344" s="20"/>
      <c r="C344" s="9"/>
      <c r="D344" s="9"/>
      <c r="E344" s="9"/>
      <c r="F344" s="9"/>
      <c r="G344" s="9"/>
      <c r="H344" s="9"/>
      <c r="I344" s="9"/>
      <c r="J344" s="10"/>
      <c r="K344" s="11"/>
      <c r="O344" s="18"/>
    </row>
    <row r="345" spans="2:15" x14ac:dyDescent="0.25">
      <c r="B345" s="21" t="s">
        <v>47</v>
      </c>
      <c r="C345" s="9">
        <v>0</v>
      </c>
      <c r="D345" s="9">
        <v>0</v>
      </c>
      <c r="E345" s="9">
        <v>0</v>
      </c>
      <c r="F345" s="9">
        <v>-644650.4299999997</v>
      </c>
      <c r="G345" s="9">
        <v>52049.239999998361</v>
      </c>
      <c r="H345" s="9">
        <v>0</v>
      </c>
      <c r="I345" s="9">
        <v>562828.54000000039</v>
      </c>
      <c r="J345" s="9">
        <v>0</v>
      </c>
      <c r="K345" s="11">
        <f t="shared" si="72"/>
        <v>-29772.650000000955</v>
      </c>
      <c r="O345" s="18"/>
    </row>
    <row r="346" spans="2:15" x14ac:dyDescent="0.25">
      <c r="B346" s="21" t="s">
        <v>1</v>
      </c>
      <c r="C346" s="9">
        <v>0</v>
      </c>
      <c r="D346" s="9">
        <v>0</v>
      </c>
      <c r="E346" s="9">
        <v>0</v>
      </c>
      <c r="F346" s="9">
        <v>0</v>
      </c>
      <c r="G346" s="9">
        <v>0</v>
      </c>
      <c r="H346" s="9">
        <v>0</v>
      </c>
      <c r="I346" s="9">
        <v>-26653.29</v>
      </c>
      <c r="J346" s="9">
        <v>0</v>
      </c>
      <c r="K346" s="11">
        <f t="shared" si="72"/>
        <v>-26653.29</v>
      </c>
      <c r="O346" s="18"/>
    </row>
    <row r="347" spans="2:15" x14ac:dyDescent="0.25">
      <c r="B347" s="20"/>
      <c r="C347" s="9"/>
      <c r="D347" s="9"/>
      <c r="E347" s="9"/>
      <c r="F347" s="9"/>
      <c r="G347" s="9"/>
      <c r="H347" s="9"/>
      <c r="I347" s="9"/>
      <c r="J347" s="10"/>
      <c r="K347" s="11"/>
      <c r="O347" s="18"/>
    </row>
    <row r="348" spans="2:15" x14ac:dyDescent="0.25">
      <c r="B348" s="19" t="s">
        <v>79</v>
      </c>
      <c r="C348" s="12">
        <f t="shared" ref="C348:J348" si="76">C343+C345+C346</f>
        <v>165466314.88000014</v>
      </c>
      <c r="D348" s="12">
        <f t="shared" si="76"/>
        <v>1148707.17</v>
      </c>
      <c r="E348" s="12">
        <f t="shared" si="76"/>
        <v>227267338.57999995</v>
      </c>
      <c r="F348" s="12">
        <f t="shared" si="76"/>
        <v>156207439.67999998</v>
      </c>
      <c r="G348" s="12">
        <f t="shared" si="76"/>
        <v>450381106.85000008</v>
      </c>
      <c r="H348" s="12">
        <f t="shared" si="76"/>
        <v>593746227.75999975</v>
      </c>
      <c r="I348" s="12">
        <f t="shared" si="76"/>
        <v>439678884.02999997</v>
      </c>
      <c r="J348" s="12">
        <f t="shared" si="76"/>
        <v>483531595.02999997</v>
      </c>
      <c r="K348" s="13">
        <f t="shared" si="72"/>
        <v>2517427613.9799995</v>
      </c>
      <c r="O348" s="18"/>
    </row>
    <row r="349" spans="2:15" x14ac:dyDescent="0.25">
      <c r="B349" s="23"/>
      <c r="C349" s="9"/>
      <c r="D349" s="9"/>
      <c r="E349" s="9"/>
      <c r="F349" s="9"/>
      <c r="G349" s="9"/>
      <c r="H349" s="9"/>
      <c r="I349" s="9"/>
      <c r="J349" s="9"/>
      <c r="K349" s="11"/>
      <c r="O349" s="18"/>
    </row>
    <row r="350" spans="2:15" x14ac:dyDescent="0.25">
      <c r="B350" s="21" t="s">
        <v>47</v>
      </c>
      <c r="C350" s="9">
        <v>0</v>
      </c>
      <c r="D350" s="9">
        <v>0</v>
      </c>
      <c r="E350" s="9">
        <v>0</v>
      </c>
      <c r="F350" s="9">
        <v>-404523.29999999993</v>
      </c>
      <c r="G350" s="9">
        <v>303975.44000000478</v>
      </c>
      <c r="H350" s="9">
        <v>105067.32</v>
      </c>
      <c r="I350" s="9">
        <v>109953.05999999965</v>
      </c>
      <c r="J350" s="9">
        <v>105067.34</v>
      </c>
      <c r="K350" s="11">
        <f t="shared" si="72"/>
        <v>219539.8600000045</v>
      </c>
      <c r="O350" s="18"/>
    </row>
    <row r="351" spans="2:15" x14ac:dyDescent="0.25">
      <c r="B351" s="21" t="s">
        <v>1</v>
      </c>
      <c r="C351" s="9">
        <v>0</v>
      </c>
      <c r="D351" s="9">
        <v>0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11">
        <f t="shared" si="72"/>
        <v>0</v>
      </c>
      <c r="O351" s="18"/>
    </row>
    <row r="352" spans="2:15" x14ac:dyDescent="0.25">
      <c r="B352" s="20"/>
      <c r="C352" s="9"/>
      <c r="D352" s="9"/>
      <c r="E352" s="9"/>
      <c r="F352" s="9"/>
      <c r="G352" s="9"/>
      <c r="H352" s="9"/>
      <c r="I352" s="9"/>
      <c r="J352" s="10"/>
      <c r="K352" s="11"/>
      <c r="O352" s="18"/>
    </row>
    <row r="353" spans="2:15" x14ac:dyDescent="0.25">
      <c r="B353" s="19" t="s">
        <v>80</v>
      </c>
      <c r="C353" s="12">
        <f t="shared" ref="C353:J353" si="77">C348+C350+C351</f>
        <v>165466314.88000014</v>
      </c>
      <c r="D353" s="12">
        <f t="shared" si="77"/>
        <v>1148707.17</v>
      </c>
      <c r="E353" s="12">
        <f t="shared" si="77"/>
        <v>227267338.57999995</v>
      </c>
      <c r="F353" s="12">
        <f t="shared" si="77"/>
        <v>155802916.37999997</v>
      </c>
      <c r="G353" s="12">
        <f t="shared" si="77"/>
        <v>450685082.29000008</v>
      </c>
      <c r="H353" s="12">
        <f t="shared" si="77"/>
        <v>593851295.0799998</v>
      </c>
      <c r="I353" s="12">
        <f t="shared" si="77"/>
        <v>439788837.08999997</v>
      </c>
      <c r="J353" s="12">
        <f t="shared" si="77"/>
        <v>483636662.36999995</v>
      </c>
      <c r="K353" s="13">
        <f t="shared" si="72"/>
        <v>2517647153.8400002</v>
      </c>
      <c r="O353" s="18"/>
    </row>
    <row r="354" spans="2:15" x14ac:dyDescent="0.25">
      <c r="B354" s="20"/>
      <c r="C354" s="9"/>
      <c r="D354" s="9"/>
      <c r="E354" s="9"/>
      <c r="F354" s="9"/>
      <c r="G354" s="9"/>
      <c r="H354" s="9"/>
      <c r="I354" s="9"/>
      <c r="J354" s="10"/>
      <c r="K354" s="11"/>
      <c r="O354" s="18"/>
    </row>
    <row r="355" spans="2:15" x14ac:dyDescent="0.25">
      <c r="B355" s="21" t="s">
        <v>47</v>
      </c>
      <c r="C355" s="9">
        <v>0</v>
      </c>
      <c r="D355" s="9">
        <v>0</v>
      </c>
      <c r="E355" s="9">
        <v>0</v>
      </c>
      <c r="F355" s="9">
        <v>1229458.4199999995</v>
      </c>
      <c r="G355" s="9">
        <v>36469.109999996115</v>
      </c>
      <c r="H355" s="9">
        <v>29174.119999999661</v>
      </c>
      <c r="I355" s="9">
        <v>1471.9599999999627</v>
      </c>
      <c r="J355" s="9">
        <v>0</v>
      </c>
      <c r="K355" s="11">
        <f t="shared" si="72"/>
        <v>1296573.6099999952</v>
      </c>
      <c r="O355" s="18"/>
    </row>
    <row r="356" spans="2:15" x14ac:dyDescent="0.25">
      <c r="B356" s="21" t="s">
        <v>1</v>
      </c>
      <c r="C356" s="9">
        <v>0</v>
      </c>
      <c r="D356" s="9">
        <v>0</v>
      </c>
      <c r="E356" s="9">
        <v>0</v>
      </c>
      <c r="F356" s="9">
        <v>-927055.86</v>
      </c>
      <c r="G356" s="9">
        <v>0</v>
      </c>
      <c r="H356" s="9">
        <v>0</v>
      </c>
      <c r="I356" s="9">
        <v>0</v>
      </c>
      <c r="J356" s="9">
        <v>0</v>
      </c>
      <c r="K356" s="11">
        <f t="shared" si="72"/>
        <v>-927055.86</v>
      </c>
      <c r="O356" s="18"/>
    </row>
    <row r="357" spans="2:15" x14ac:dyDescent="0.25">
      <c r="B357" s="24"/>
      <c r="C357" s="9"/>
      <c r="D357" s="9"/>
      <c r="E357" s="9"/>
      <c r="F357" s="9"/>
      <c r="G357" s="9"/>
      <c r="H357" s="9"/>
      <c r="I357" s="9"/>
      <c r="J357" s="10"/>
      <c r="K357" s="11"/>
      <c r="O357" s="18"/>
    </row>
    <row r="358" spans="2:15" x14ac:dyDescent="0.25">
      <c r="B358" s="19" t="s">
        <v>81</v>
      </c>
      <c r="C358" s="12">
        <f t="shared" ref="C358:J358" si="78">C353+C355+C356</f>
        <v>165466314.88000014</v>
      </c>
      <c r="D358" s="12">
        <f t="shared" si="78"/>
        <v>1148707.17</v>
      </c>
      <c r="E358" s="12">
        <f t="shared" si="78"/>
        <v>227267338.57999995</v>
      </c>
      <c r="F358" s="12">
        <f t="shared" si="78"/>
        <v>156105318.93999994</v>
      </c>
      <c r="G358" s="12">
        <f t="shared" si="78"/>
        <v>450721551.4000001</v>
      </c>
      <c r="H358" s="12">
        <f t="shared" si="78"/>
        <v>593880469.19999981</v>
      </c>
      <c r="I358" s="12">
        <f t="shared" si="78"/>
        <v>439790309.04999995</v>
      </c>
      <c r="J358" s="12">
        <f t="shared" si="78"/>
        <v>483636662.36999995</v>
      </c>
      <c r="K358" s="13">
        <f t="shared" si="72"/>
        <v>2518016671.5900002</v>
      </c>
      <c r="O358" s="18"/>
    </row>
    <row r="359" spans="2:15" x14ac:dyDescent="0.25">
      <c r="B359" s="20"/>
      <c r="C359" s="9"/>
      <c r="D359" s="9"/>
      <c r="E359" s="9"/>
      <c r="F359" s="9"/>
      <c r="G359" s="9"/>
      <c r="H359" s="9"/>
      <c r="I359" s="9"/>
      <c r="J359" s="10"/>
      <c r="K359" s="11"/>
      <c r="O359" s="18"/>
    </row>
    <row r="360" spans="2:15" x14ac:dyDescent="0.25">
      <c r="B360" s="21" t="s">
        <v>47</v>
      </c>
      <c r="C360" s="9">
        <v>0</v>
      </c>
      <c r="D360" s="9">
        <v>0</v>
      </c>
      <c r="E360" s="9">
        <v>0</v>
      </c>
      <c r="F360" s="9">
        <v>4741551.5</v>
      </c>
      <c r="G360" s="9">
        <v>120840.63000000268</v>
      </c>
      <c r="H360" s="9">
        <v>973.50999999977648</v>
      </c>
      <c r="I360" s="9">
        <v>-1352273.1799999988</v>
      </c>
      <c r="J360" s="9">
        <v>5219428.12</v>
      </c>
      <c r="K360" s="11">
        <f t="shared" si="72"/>
        <v>8730520.5800000038</v>
      </c>
      <c r="O360" s="18"/>
    </row>
    <row r="361" spans="2:15" x14ac:dyDescent="0.25">
      <c r="B361" s="21" t="s">
        <v>1</v>
      </c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11">
        <f t="shared" si="72"/>
        <v>0</v>
      </c>
      <c r="O361" s="18"/>
    </row>
    <row r="362" spans="2:15" x14ac:dyDescent="0.25">
      <c r="B362" s="20"/>
      <c r="C362" s="9"/>
      <c r="D362" s="9"/>
      <c r="E362" s="9"/>
      <c r="F362" s="9"/>
      <c r="G362" s="9"/>
      <c r="H362" s="9"/>
      <c r="I362" s="9"/>
      <c r="J362" s="10"/>
      <c r="K362" s="11"/>
      <c r="O362" s="18"/>
    </row>
    <row r="363" spans="2:15" x14ac:dyDescent="0.25">
      <c r="B363" s="19" t="s">
        <v>82</v>
      </c>
      <c r="C363" s="12">
        <f t="shared" ref="C363:J363" si="79">C358+C360+C361</f>
        <v>165466314.88000014</v>
      </c>
      <c r="D363" s="12">
        <f t="shared" si="79"/>
        <v>1148707.17</v>
      </c>
      <c r="E363" s="12">
        <f t="shared" si="79"/>
        <v>227267338.57999995</v>
      </c>
      <c r="F363" s="12">
        <f t="shared" si="79"/>
        <v>160846870.43999994</v>
      </c>
      <c r="G363" s="12">
        <f t="shared" si="79"/>
        <v>450842392.03000009</v>
      </c>
      <c r="H363" s="12">
        <f t="shared" si="79"/>
        <v>593881442.7099998</v>
      </c>
      <c r="I363" s="12">
        <f t="shared" si="79"/>
        <v>438438035.86999995</v>
      </c>
      <c r="J363" s="12">
        <f t="shared" si="79"/>
        <v>488856090.48999995</v>
      </c>
      <c r="K363" s="13">
        <f t="shared" si="72"/>
        <v>2526747192.1699996</v>
      </c>
      <c r="O363" s="18"/>
    </row>
    <row r="364" spans="2:15" x14ac:dyDescent="0.25">
      <c r="B364" s="22"/>
      <c r="C364" s="9"/>
      <c r="D364" s="9"/>
      <c r="E364" s="9"/>
      <c r="F364" s="9"/>
      <c r="G364" s="9"/>
      <c r="H364" s="9"/>
      <c r="I364" s="9"/>
      <c r="J364" s="10"/>
      <c r="K364" s="11"/>
      <c r="O364" s="18"/>
    </row>
    <row r="365" spans="2:15" x14ac:dyDescent="0.25">
      <c r="B365" s="21" t="s">
        <v>47</v>
      </c>
      <c r="C365" s="9">
        <v>0</v>
      </c>
      <c r="D365" s="9">
        <v>0</v>
      </c>
      <c r="E365" s="9">
        <v>0</v>
      </c>
      <c r="F365" s="9">
        <v>8449170.6800000016</v>
      </c>
      <c r="G365" s="9">
        <v>29354629.420000002</v>
      </c>
      <c r="H365" s="9">
        <v>44499883.519999996</v>
      </c>
      <c r="I365" s="9">
        <v>976.52</v>
      </c>
      <c r="J365" s="9">
        <v>47076.519999999553</v>
      </c>
      <c r="K365" s="11">
        <f t="shared" si="72"/>
        <v>82351736.659999996</v>
      </c>
      <c r="O365" s="18"/>
    </row>
    <row r="366" spans="2:15" x14ac:dyDescent="0.25">
      <c r="B366" s="21" t="s">
        <v>1</v>
      </c>
      <c r="C366" s="9">
        <v>-1720.95</v>
      </c>
      <c r="D366" s="9">
        <v>0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11">
        <f t="shared" si="72"/>
        <v>-1720.95</v>
      </c>
      <c r="O366" s="18"/>
    </row>
    <row r="367" spans="2:15" x14ac:dyDescent="0.25">
      <c r="B367" s="24"/>
      <c r="C367" s="9"/>
      <c r="D367" s="9"/>
      <c r="E367" s="9"/>
      <c r="F367" s="9"/>
      <c r="G367" s="9"/>
      <c r="H367" s="9"/>
      <c r="I367" s="9"/>
      <c r="J367" s="10"/>
      <c r="K367" s="11"/>
      <c r="O367" s="18"/>
    </row>
    <row r="368" spans="2:15" x14ac:dyDescent="0.25">
      <c r="B368" s="19" t="s">
        <v>83</v>
      </c>
      <c r="C368" s="12">
        <f t="shared" ref="C368:J368" si="80">C363+C365+C366</f>
        <v>165464593.93000016</v>
      </c>
      <c r="D368" s="12">
        <f t="shared" si="80"/>
        <v>1148707.17</v>
      </c>
      <c r="E368" s="12">
        <f t="shared" si="80"/>
        <v>227267338.57999995</v>
      </c>
      <c r="F368" s="12">
        <f t="shared" si="80"/>
        <v>169296041.11999995</v>
      </c>
      <c r="G368" s="12">
        <f t="shared" si="80"/>
        <v>480197021.45000011</v>
      </c>
      <c r="H368" s="12">
        <f t="shared" si="80"/>
        <v>638381326.22999978</v>
      </c>
      <c r="I368" s="12">
        <f t="shared" si="80"/>
        <v>438439012.38999993</v>
      </c>
      <c r="J368" s="12">
        <f t="shared" si="80"/>
        <v>488903167.00999993</v>
      </c>
      <c r="K368" s="13">
        <f t="shared" si="72"/>
        <v>2609097207.8799996</v>
      </c>
      <c r="L368" s="18"/>
      <c r="O368" s="18"/>
    </row>
    <row r="369" spans="2:15" x14ac:dyDescent="0.25">
      <c r="B369" s="23"/>
      <c r="C369" s="9"/>
      <c r="D369" s="9"/>
      <c r="E369" s="9"/>
      <c r="F369" s="9"/>
      <c r="G369" s="9"/>
      <c r="H369" s="9"/>
      <c r="I369" s="9"/>
      <c r="J369" s="9"/>
      <c r="K369" s="11"/>
      <c r="O369" s="18"/>
    </row>
    <row r="370" spans="2:15" x14ac:dyDescent="0.25">
      <c r="B370" s="21" t="s">
        <v>47</v>
      </c>
      <c r="C370" s="9">
        <v>0</v>
      </c>
      <c r="D370" s="9">
        <v>0</v>
      </c>
      <c r="E370" s="9">
        <v>0</v>
      </c>
      <c r="F370" s="9">
        <v>6115224.799999997</v>
      </c>
      <c r="G370" s="9">
        <v>4528.1899999976158</v>
      </c>
      <c r="H370" s="9">
        <v>4759.5499999970198</v>
      </c>
      <c r="I370" s="9">
        <v>5911459.830000001</v>
      </c>
      <c r="J370" s="9">
        <v>676.50000000279397</v>
      </c>
      <c r="K370" s="11">
        <f t="shared" si="72"/>
        <v>12036648.869999997</v>
      </c>
      <c r="M370" s="32"/>
      <c r="O370" s="18"/>
    </row>
    <row r="371" spans="2:15" x14ac:dyDescent="0.25">
      <c r="B371" s="21" t="s">
        <v>1</v>
      </c>
      <c r="C371" s="9">
        <v>0</v>
      </c>
      <c r="D371" s="9">
        <v>0</v>
      </c>
      <c r="E371" s="9">
        <v>0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11">
        <f t="shared" si="72"/>
        <v>0</v>
      </c>
      <c r="M371" s="32"/>
      <c r="O371" s="18"/>
    </row>
    <row r="372" spans="2:15" x14ac:dyDescent="0.25">
      <c r="B372" s="20"/>
      <c r="C372" s="9"/>
      <c r="D372" s="9"/>
      <c r="E372" s="9"/>
      <c r="F372" s="9"/>
      <c r="G372" s="9"/>
      <c r="H372" s="9"/>
      <c r="I372" s="9"/>
      <c r="J372" s="9"/>
      <c r="K372" s="11"/>
      <c r="M372" s="32"/>
      <c r="O372" s="18"/>
    </row>
    <row r="373" spans="2:15" x14ac:dyDescent="0.25">
      <c r="B373" s="19" t="s">
        <v>84</v>
      </c>
      <c r="C373" s="12">
        <f t="shared" ref="C373:J373" si="81">C368+C370+C371</f>
        <v>165464593.93000016</v>
      </c>
      <c r="D373" s="12">
        <f t="shared" si="81"/>
        <v>1148707.17</v>
      </c>
      <c r="E373" s="12">
        <f t="shared" si="81"/>
        <v>227267338.57999995</v>
      </c>
      <c r="F373" s="12">
        <f t="shared" si="81"/>
        <v>175411265.91999996</v>
      </c>
      <c r="G373" s="12">
        <f t="shared" si="81"/>
        <v>480201549.6400001</v>
      </c>
      <c r="H373" s="12">
        <f t="shared" si="81"/>
        <v>638386085.77999973</v>
      </c>
      <c r="I373" s="12">
        <f t="shared" si="81"/>
        <v>444350472.21999991</v>
      </c>
      <c r="J373" s="12">
        <f t="shared" si="81"/>
        <v>488903843.50999993</v>
      </c>
      <c r="K373" s="13">
        <f t="shared" si="72"/>
        <v>2621133856.7499995</v>
      </c>
      <c r="M373" s="32"/>
      <c r="O373" s="18"/>
    </row>
    <row r="374" spans="2:15" x14ac:dyDescent="0.25">
      <c r="B374" s="23"/>
      <c r="C374" s="9"/>
      <c r="D374" s="9"/>
      <c r="E374" s="9"/>
      <c r="F374" s="9"/>
      <c r="G374" s="9"/>
      <c r="H374" s="9"/>
      <c r="I374" s="9"/>
      <c r="J374" s="9"/>
      <c r="K374" s="11"/>
      <c r="M374" s="32"/>
      <c r="O374" s="18"/>
    </row>
    <row r="375" spans="2:15" x14ac:dyDescent="0.25">
      <c r="B375" s="21" t="s">
        <v>47</v>
      </c>
      <c r="C375" s="9">
        <v>0</v>
      </c>
      <c r="D375" s="9">
        <v>0</v>
      </c>
      <c r="E375" s="9">
        <v>0</v>
      </c>
      <c r="F375" s="9">
        <v>526918.46000000602</v>
      </c>
      <c r="G375" s="9">
        <v>450902.10000000149</v>
      </c>
      <c r="H375" s="9">
        <v>542014.24000000209</v>
      </c>
      <c r="I375" s="9">
        <v>0</v>
      </c>
      <c r="J375" s="9">
        <v>664.59999999962747</v>
      </c>
      <c r="K375" s="11">
        <f t="shared" si="72"/>
        <v>1520499.4000000092</v>
      </c>
      <c r="M375" s="32"/>
      <c r="O375" s="18"/>
    </row>
    <row r="376" spans="2:15" x14ac:dyDescent="0.25">
      <c r="B376" s="21" t="s">
        <v>1</v>
      </c>
      <c r="C376" s="9">
        <v>0</v>
      </c>
      <c r="D376" s="9">
        <v>0</v>
      </c>
      <c r="E376" s="9">
        <v>0</v>
      </c>
      <c r="F376" s="9">
        <v>0</v>
      </c>
      <c r="G376" s="9">
        <v>-96036.79</v>
      </c>
      <c r="H376" s="9">
        <v>-10739.7</v>
      </c>
      <c r="I376" s="9">
        <v>0</v>
      </c>
      <c r="J376" s="9">
        <v>0</v>
      </c>
      <c r="K376" s="11">
        <f t="shared" si="72"/>
        <v>-106776.48999999999</v>
      </c>
      <c r="M376" s="32"/>
      <c r="O376" s="18"/>
    </row>
    <row r="377" spans="2:15" x14ac:dyDescent="0.25">
      <c r="B377" s="22"/>
      <c r="C377" s="9"/>
      <c r="D377" s="9"/>
      <c r="E377" s="9"/>
      <c r="F377" s="9"/>
      <c r="G377" s="9"/>
      <c r="H377" s="9"/>
      <c r="I377" s="9"/>
      <c r="J377" s="9"/>
      <c r="K377" s="11"/>
      <c r="M377" s="32"/>
      <c r="O377" s="18"/>
    </row>
    <row r="378" spans="2:15" x14ac:dyDescent="0.25">
      <c r="B378" s="19" t="s">
        <v>85</v>
      </c>
      <c r="C378" s="12">
        <f t="shared" ref="C378:J378" si="82">C373+C375+C376</f>
        <v>165464593.93000016</v>
      </c>
      <c r="D378" s="12">
        <f t="shared" si="82"/>
        <v>1148707.17</v>
      </c>
      <c r="E378" s="12">
        <f t="shared" si="82"/>
        <v>227267338.57999995</v>
      </c>
      <c r="F378" s="12">
        <f t="shared" si="82"/>
        <v>175938184.37999997</v>
      </c>
      <c r="G378" s="12">
        <f t="shared" si="82"/>
        <v>480556414.95000011</v>
      </c>
      <c r="H378" s="12">
        <f t="shared" si="82"/>
        <v>638917360.31999969</v>
      </c>
      <c r="I378" s="12">
        <f t="shared" si="82"/>
        <v>444350472.21999991</v>
      </c>
      <c r="J378" s="12">
        <f t="shared" si="82"/>
        <v>488904508.10999995</v>
      </c>
      <c r="K378" s="13">
        <f t="shared" si="72"/>
        <v>2622547579.6599998</v>
      </c>
      <c r="M378" s="32"/>
      <c r="O378" s="18"/>
    </row>
    <row r="379" spans="2:15" x14ac:dyDescent="0.25">
      <c r="B379" s="27"/>
      <c r="C379" s="10"/>
      <c r="D379" s="10"/>
      <c r="E379" s="10"/>
      <c r="F379" s="10"/>
      <c r="G379" s="10"/>
      <c r="H379" s="10"/>
      <c r="I379" s="10"/>
      <c r="J379" s="10"/>
      <c r="K379" s="14"/>
      <c r="M379" s="32"/>
      <c r="O379" s="18"/>
    </row>
    <row r="380" spans="2:15" x14ac:dyDescent="0.25">
      <c r="B380" s="27" t="s">
        <v>47</v>
      </c>
      <c r="C380" s="10">
        <v>0</v>
      </c>
      <c r="D380" s="10">
        <v>0</v>
      </c>
      <c r="E380" s="10">
        <v>0</v>
      </c>
      <c r="F380" s="10">
        <v>6028810.6599999964</v>
      </c>
      <c r="G380" s="10">
        <v>-353819.62000000477</v>
      </c>
      <c r="H380" s="10">
        <v>-498302.48000000417</v>
      </c>
      <c r="I380" s="10">
        <v>0</v>
      </c>
      <c r="J380" s="10">
        <v>0</v>
      </c>
      <c r="K380" s="14">
        <f t="shared" si="72"/>
        <v>5176688.5599999875</v>
      </c>
      <c r="M380" s="32"/>
      <c r="O380" s="18"/>
    </row>
    <row r="381" spans="2:15" x14ac:dyDescent="0.25">
      <c r="B381" s="27" t="s">
        <v>1</v>
      </c>
      <c r="C381" s="10">
        <v>0</v>
      </c>
      <c r="D381" s="10">
        <v>0</v>
      </c>
      <c r="E381" s="10">
        <v>0</v>
      </c>
      <c r="F381" s="10">
        <v>0</v>
      </c>
      <c r="G381" s="10">
        <v>0</v>
      </c>
      <c r="H381" s="10">
        <v>0</v>
      </c>
      <c r="I381" s="10">
        <v>0</v>
      </c>
      <c r="J381" s="10">
        <v>0</v>
      </c>
      <c r="K381" s="14">
        <f t="shared" ref="K381:K433" si="83">SUM(C381:J381)</f>
        <v>0</v>
      </c>
      <c r="M381" s="32"/>
      <c r="O381" s="18"/>
    </row>
    <row r="382" spans="2:15" x14ac:dyDescent="0.25">
      <c r="B382" s="27"/>
      <c r="C382" s="10"/>
      <c r="D382" s="10"/>
      <c r="E382" s="10"/>
      <c r="F382" s="10"/>
      <c r="G382" s="10"/>
      <c r="H382" s="10"/>
      <c r="I382" s="10"/>
      <c r="J382" s="10"/>
      <c r="K382" s="14"/>
      <c r="M382" s="32"/>
      <c r="O382" s="18"/>
    </row>
    <row r="383" spans="2:15" x14ac:dyDescent="0.25">
      <c r="B383" s="19" t="s">
        <v>86</v>
      </c>
      <c r="C383" s="12">
        <f t="shared" ref="C383:J383" si="84">C378+C380+C381</f>
        <v>165464593.93000016</v>
      </c>
      <c r="D383" s="12">
        <f t="shared" si="84"/>
        <v>1148707.17</v>
      </c>
      <c r="E383" s="12">
        <f t="shared" si="84"/>
        <v>227267338.57999995</v>
      </c>
      <c r="F383" s="12">
        <f t="shared" si="84"/>
        <v>181966995.03999996</v>
      </c>
      <c r="G383" s="12">
        <f t="shared" si="84"/>
        <v>480202595.3300001</v>
      </c>
      <c r="H383" s="12">
        <f t="shared" si="84"/>
        <v>638419057.83999968</v>
      </c>
      <c r="I383" s="12">
        <f t="shared" si="84"/>
        <v>444350472.21999991</v>
      </c>
      <c r="J383" s="12">
        <f t="shared" si="84"/>
        <v>488904508.10999995</v>
      </c>
      <c r="K383" s="13">
        <f t="shared" si="83"/>
        <v>2627724268.2199998</v>
      </c>
      <c r="M383" s="32"/>
      <c r="O383" s="18"/>
    </row>
    <row r="384" spans="2:15" x14ac:dyDescent="0.25">
      <c r="B384" s="20"/>
      <c r="C384" s="9"/>
      <c r="D384" s="9"/>
      <c r="E384" s="9"/>
      <c r="F384" s="9"/>
      <c r="G384" s="9"/>
      <c r="H384" s="9"/>
      <c r="I384" s="9"/>
      <c r="J384" s="10"/>
      <c r="K384" s="11"/>
      <c r="M384" s="32"/>
      <c r="O384" s="18"/>
    </row>
    <row r="385" spans="2:15" x14ac:dyDescent="0.25">
      <c r="B385" s="21" t="s">
        <v>47</v>
      </c>
      <c r="C385" s="9">
        <v>43718.95</v>
      </c>
      <c r="D385" s="9">
        <v>0</v>
      </c>
      <c r="E385" s="9">
        <v>0</v>
      </c>
      <c r="F385" s="9">
        <v>-641934.46999999462</v>
      </c>
      <c r="G385" s="9">
        <v>-77170.759999997914</v>
      </c>
      <c r="H385" s="9">
        <v>4130.9100000038743</v>
      </c>
      <c r="I385" s="9">
        <v>97936.8</v>
      </c>
      <c r="J385" s="9">
        <v>0</v>
      </c>
      <c r="K385" s="11">
        <f t="shared" si="83"/>
        <v>-573318.56999998866</v>
      </c>
      <c r="M385" s="32"/>
      <c r="O385" s="18"/>
    </row>
    <row r="386" spans="2:15" x14ac:dyDescent="0.25">
      <c r="B386" s="21" t="s">
        <v>1</v>
      </c>
      <c r="C386" s="9">
        <v>0</v>
      </c>
      <c r="D386" s="9">
        <v>0</v>
      </c>
      <c r="E386" s="9">
        <v>0</v>
      </c>
      <c r="F386" s="9">
        <v>0</v>
      </c>
      <c r="G386" s="9">
        <v>0</v>
      </c>
      <c r="H386" s="9">
        <v>0</v>
      </c>
      <c r="I386" s="9">
        <v>0</v>
      </c>
      <c r="J386" s="9">
        <v>0</v>
      </c>
      <c r="K386" s="11">
        <f t="shared" si="83"/>
        <v>0</v>
      </c>
      <c r="M386" s="32"/>
      <c r="O386" s="18"/>
    </row>
    <row r="387" spans="2:15" x14ac:dyDescent="0.25">
      <c r="B387" s="20"/>
      <c r="C387" s="9"/>
      <c r="D387" s="9"/>
      <c r="E387" s="9"/>
      <c r="F387" s="9"/>
      <c r="G387" s="9"/>
      <c r="H387" s="9"/>
      <c r="I387" s="9"/>
      <c r="J387" s="10"/>
      <c r="K387" s="11"/>
      <c r="M387" s="32"/>
      <c r="O387" s="18"/>
    </row>
    <row r="388" spans="2:15" x14ac:dyDescent="0.25">
      <c r="B388" s="19" t="s">
        <v>87</v>
      </c>
      <c r="C388" s="12">
        <f t="shared" ref="C388:J388" si="85">C383+C385+C386</f>
        <v>165508312.88000014</v>
      </c>
      <c r="D388" s="12">
        <f t="shared" si="85"/>
        <v>1148707.17</v>
      </c>
      <c r="E388" s="12">
        <f t="shared" si="85"/>
        <v>227267338.57999995</v>
      </c>
      <c r="F388" s="12">
        <f t="shared" si="85"/>
        <v>181325060.56999996</v>
      </c>
      <c r="G388" s="12">
        <f t="shared" si="85"/>
        <v>480125424.57000011</v>
      </c>
      <c r="H388" s="12">
        <f t="shared" si="85"/>
        <v>638423188.74999964</v>
      </c>
      <c r="I388" s="12">
        <f t="shared" si="85"/>
        <v>444448409.01999992</v>
      </c>
      <c r="J388" s="12">
        <f t="shared" si="85"/>
        <v>488904508.10999995</v>
      </c>
      <c r="K388" s="13">
        <f t="shared" si="83"/>
        <v>2627150949.6500001</v>
      </c>
      <c r="M388" s="32"/>
      <c r="O388" s="18"/>
    </row>
    <row r="389" spans="2:15" x14ac:dyDescent="0.25">
      <c r="B389" s="20"/>
      <c r="C389" s="9"/>
      <c r="D389" s="9"/>
      <c r="E389" s="9"/>
      <c r="F389" s="9"/>
      <c r="G389" s="9"/>
      <c r="H389" s="9"/>
      <c r="I389" s="9"/>
      <c r="J389" s="10"/>
      <c r="K389" s="11"/>
      <c r="M389" s="32"/>
      <c r="O389" s="18"/>
    </row>
    <row r="390" spans="2:15" x14ac:dyDescent="0.25">
      <c r="B390" s="21" t="s">
        <v>47</v>
      </c>
      <c r="C390" s="9">
        <v>0</v>
      </c>
      <c r="D390" s="9">
        <v>0</v>
      </c>
      <c r="E390" s="9">
        <v>0</v>
      </c>
      <c r="F390" s="9">
        <v>173426.78999999166</v>
      </c>
      <c r="G390" s="9">
        <v>4613.4100000038743</v>
      </c>
      <c r="H390" s="9">
        <v>45170.130000002682</v>
      </c>
      <c r="I390" s="9">
        <v>0</v>
      </c>
      <c r="J390" s="9">
        <v>0</v>
      </c>
      <c r="K390" s="11">
        <f t="shared" si="83"/>
        <v>223210.32999999821</v>
      </c>
      <c r="M390" s="32"/>
      <c r="O390" s="18"/>
    </row>
    <row r="391" spans="2:15" x14ac:dyDescent="0.25">
      <c r="B391" s="21" t="s">
        <v>1</v>
      </c>
      <c r="C391" s="9">
        <v>0</v>
      </c>
      <c r="D391" s="9">
        <v>0</v>
      </c>
      <c r="E391" s="9">
        <v>0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11">
        <f t="shared" si="83"/>
        <v>0</v>
      </c>
      <c r="M391" s="32"/>
      <c r="O391" s="18"/>
    </row>
    <row r="392" spans="2:15" x14ac:dyDescent="0.25">
      <c r="B392" s="20"/>
      <c r="C392" s="9"/>
      <c r="D392" s="9"/>
      <c r="E392" s="9"/>
      <c r="F392" s="9"/>
      <c r="G392" s="9"/>
      <c r="H392" s="9"/>
      <c r="I392" s="9"/>
      <c r="J392" s="10"/>
      <c r="K392" s="11"/>
      <c r="M392" s="32"/>
      <c r="O392" s="18"/>
    </row>
    <row r="393" spans="2:15" x14ac:dyDescent="0.25">
      <c r="B393" s="19" t="s">
        <v>88</v>
      </c>
      <c r="C393" s="12">
        <f t="shared" ref="C393:J393" si="86">C388+C390+C391</f>
        <v>165508312.88000014</v>
      </c>
      <c r="D393" s="12">
        <f t="shared" si="86"/>
        <v>1148707.17</v>
      </c>
      <c r="E393" s="12">
        <f t="shared" si="86"/>
        <v>227267338.57999995</v>
      </c>
      <c r="F393" s="12">
        <f t="shared" si="86"/>
        <v>181498487.35999995</v>
      </c>
      <c r="G393" s="12">
        <f t="shared" si="86"/>
        <v>480130037.98000014</v>
      </c>
      <c r="H393" s="12">
        <f t="shared" si="86"/>
        <v>638468358.87999964</v>
      </c>
      <c r="I393" s="12">
        <f t="shared" si="86"/>
        <v>444448409.01999992</v>
      </c>
      <c r="J393" s="12">
        <f t="shared" si="86"/>
        <v>488904508.10999995</v>
      </c>
      <c r="K393" s="13">
        <f t="shared" si="83"/>
        <v>2627374159.98</v>
      </c>
      <c r="M393" s="32"/>
      <c r="O393" s="18"/>
    </row>
    <row r="394" spans="2:15" x14ac:dyDescent="0.25">
      <c r="B394" s="20"/>
      <c r="C394" s="9"/>
      <c r="D394" s="9"/>
      <c r="E394" s="9"/>
      <c r="F394" s="9"/>
      <c r="G394" s="9"/>
      <c r="H394" s="9"/>
      <c r="I394" s="9"/>
      <c r="J394" s="10"/>
      <c r="K394" s="11"/>
      <c r="M394" s="32"/>
      <c r="O394" s="18"/>
    </row>
    <row r="395" spans="2:15" x14ac:dyDescent="0.25">
      <c r="B395" s="21" t="s">
        <v>47</v>
      </c>
      <c r="C395" s="9">
        <v>0</v>
      </c>
      <c r="D395" s="9">
        <v>0</v>
      </c>
      <c r="E395" s="9">
        <v>0</v>
      </c>
      <c r="F395" s="9">
        <v>-1573838.2899999917</v>
      </c>
      <c r="G395" s="9">
        <v>310136.62</v>
      </c>
      <c r="H395" s="9">
        <v>406189.63</v>
      </c>
      <c r="I395" s="9">
        <v>582241.56000000006</v>
      </c>
      <c r="J395" s="9">
        <v>0</v>
      </c>
      <c r="K395" s="11">
        <f t="shared" si="83"/>
        <v>-275270.47999999148</v>
      </c>
      <c r="M395" s="32"/>
      <c r="O395" s="18"/>
    </row>
    <row r="396" spans="2:15" x14ac:dyDescent="0.25">
      <c r="B396" s="21" t="s">
        <v>1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11">
        <f t="shared" si="83"/>
        <v>0</v>
      </c>
      <c r="M396" s="32"/>
      <c r="O396" s="18"/>
    </row>
    <row r="397" spans="2:15" x14ac:dyDescent="0.25">
      <c r="B397" s="20"/>
      <c r="C397" s="9"/>
      <c r="D397" s="9"/>
      <c r="E397" s="9"/>
      <c r="F397" s="9"/>
      <c r="G397" s="9"/>
      <c r="H397" s="9"/>
      <c r="I397" s="9"/>
      <c r="J397" s="10"/>
      <c r="K397" s="11"/>
      <c r="M397" s="32"/>
      <c r="O397" s="18"/>
    </row>
    <row r="398" spans="2:15" x14ac:dyDescent="0.25">
      <c r="B398" s="19" t="s">
        <v>89</v>
      </c>
      <c r="C398" s="12">
        <f t="shared" ref="C398:J398" si="87">C393+C395+C396</f>
        <v>165508312.88000014</v>
      </c>
      <c r="D398" s="12">
        <f t="shared" si="87"/>
        <v>1148707.17</v>
      </c>
      <c r="E398" s="12">
        <f t="shared" si="87"/>
        <v>227267338.57999995</v>
      </c>
      <c r="F398" s="12">
        <f t="shared" si="87"/>
        <v>179924649.06999996</v>
      </c>
      <c r="G398" s="12">
        <f t="shared" si="87"/>
        <v>480440174.60000014</v>
      </c>
      <c r="H398" s="12">
        <f t="shared" si="87"/>
        <v>638874548.50999963</v>
      </c>
      <c r="I398" s="12">
        <f t="shared" si="87"/>
        <v>445030650.57999992</v>
      </c>
      <c r="J398" s="12">
        <f t="shared" si="87"/>
        <v>488904508.10999995</v>
      </c>
      <c r="K398" s="13">
        <f t="shared" si="83"/>
        <v>2627098889.5</v>
      </c>
      <c r="M398" s="32"/>
      <c r="O398" s="18"/>
    </row>
    <row r="399" spans="2:15" x14ac:dyDescent="0.25">
      <c r="B399" s="22"/>
      <c r="C399" s="9"/>
      <c r="D399" s="9"/>
      <c r="E399" s="9"/>
      <c r="F399" s="9"/>
      <c r="G399" s="9"/>
      <c r="H399" s="9"/>
      <c r="I399" s="9"/>
      <c r="J399" s="10"/>
      <c r="K399" s="11"/>
      <c r="M399" s="32"/>
      <c r="O399" s="18"/>
    </row>
    <row r="400" spans="2:15" x14ac:dyDescent="0.25">
      <c r="B400" s="21" t="s">
        <v>47</v>
      </c>
      <c r="C400" s="9">
        <v>0</v>
      </c>
      <c r="D400" s="9">
        <v>0</v>
      </c>
      <c r="E400" s="9">
        <v>0</v>
      </c>
      <c r="F400" s="9">
        <v>187686.97999999579</v>
      </c>
      <c r="G400" s="9">
        <v>8394.0799999982119</v>
      </c>
      <c r="H400" s="9">
        <v>214420.35999999882</v>
      </c>
      <c r="I400" s="9">
        <v>2065.8999999999069</v>
      </c>
      <c r="J400" s="9">
        <v>0</v>
      </c>
      <c r="K400" s="11">
        <f t="shared" si="83"/>
        <v>412567.31999999273</v>
      </c>
      <c r="M400" s="32"/>
      <c r="O400" s="18"/>
    </row>
    <row r="401" spans="2:15" x14ac:dyDescent="0.25">
      <c r="B401" s="21" t="s">
        <v>1</v>
      </c>
      <c r="C401" s="9">
        <v>-337460.16</v>
      </c>
      <c r="D401" s="9">
        <v>0</v>
      </c>
      <c r="E401" s="9">
        <v>0</v>
      </c>
      <c r="F401" s="9">
        <v>-9752</v>
      </c>
      <c r="G401" s="9">
        <v>-72999.63</v>
      </c>
      <c r="H401" s="9">
        <v>-9239344.9900000002</v>
      </c>
      <c r="I401" s="9">
        <v>0</v>
      </c>
      <c r="J401" s="9">
        <v>0</v>
      </c>
      <c r="K401" s="11">
        <f t="shared" si="83"/>
        <v>-9659556.7799999993</v>
      </c>
      <c r="M401" s="32"/>
      <c r="O401" s="18"/>
    </row>
    <row r="402" spans="2:15" x14ac:dyDescent="0.25">
      <c r="B402" s="20"/>
      <c r="C402" s="9"/>
      <c r="D402" s="9"/>
      <c r="E402" s="9"/>
      <c r="F402" s="9"/>
      <c r="G402" s="9"/>
      <c r="H402" s="9"/>
      <c r="I402" s="9"/>
      <c r="J402" s="10"/>
      <c r="K402" s="11"/>
      <c r="M402" s="32"/>
      <c r="O402" s="18"/>
    </row>
    <row r="403" spans="2:15" x14ac:dyDescent="0.25">
      <c r="B403" s="19" t="s">
        <v>90</v>
      </c>
      <c r="C403" s="12">
        <f t="shared" ref="C403:J403" si="88">C398+C400+C401</f>
        <v>165170852.72000015</v>
      </c>
      <c r="D403" s="12">
        <f t="shared" si="88"/>
        <v>1148707.17</v>
      </c>
      <c r="E403" s="12">
        <f t="shared" si="88"/>
        <v>227267338.57999995</v>
      </c>
      <c r="F403" s="12">
        <f t="shared" si="88"/>
        <v>180102584.04999995</v>
      </c>
      <c r="G403" s="12">
        <f t="shared" si="88"/>
        <v>480375569.05000013</v>
      </c>
      <c r="H403" s="12">
        <f t="shared" si="88"/>
        <v>629849623.87999964</v>
      </c>
      <c r="I403" s="12">
        <f t="shared" si="88"/>
        <v>445032716.4799999</v>
      </c>
      <c r="J403" s="12">
        <f t="shared" si="88"/>
        <v>488904508.10999995</v>
      </c>
      <c r="K403" s="13">
        <f t="shared" si="83"/>
        <v>2617851900.04</v>
      </c>
      <c r="M403" s="32"/>
      <c r="O403" s="18"/>
    </row>
    <row r="404" spans="2:15" x14ac:dyDescent="0.25">
      <c r="B404" s="20"/>
      <c r="C404" s="9"/>
      <c r="D404" s="9"/>
      <c r="E404" s="9"/>
      <c r="F404" s="9"/>
      <c r="G404" s="9"/>
      <c r="H404" s="9"/>
      <c r="I404" s="9"/>
      <c r="J404" s="10"/>
      <c r="K404" s="11"/>
      <c r="M404" s="32"/>
      <c r="O404" s="18"/>
    </row>
    <row r="405" spans="2:15" x14ac:dyDescent="0.25">
      <c r="B405" s="21" t="s">
        <v>47</v>
      </c>
      <c r="C405" s="9">
        <v>29266.6</v>
      </c>
      <c r="D405" s="9">
        <v>0</v>
      </c>
      <c r="E405" s="9">
        <v>0</v>
      </c>
      <c r="F405" s="9">
        <v>104862.7800000006</v>
      </c>
      <c r="G405" s="9">
        <v>0</v>
      </c>
      <c r="H405" s="9">
        <v>718.25</v>
      </c>
      <c r="I405" s="9">
        <v>24931.160000000033</v>
      </c>
      <c r="J405" s="9">
        <v>0</v>
      </c>
      <c r="K405" s="11">
        <f t="shared" si="83"/>
        <v>159778.79000000062</v>
      </c>
      <c r="M405" s="32"/>
      <c r="O405" s="18"/>
    </row>
    <row r="406" spans="2:15" x14ac:dyDescent="0.25">
      <c r="B406" s="21" t="s">
        <v>1</v>
      </c>
      <c r="C406" s="9">
        <v>0</v>
      </c>
      <c r="D406" s="9">
        <v>0</v>
      </c>
      <c r="E406" s="9">
        <v>0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11">
        <f t="shared" si="83"/>
        <v>0</v>
      </c>
      <c r="M406" s="32"/>
      <c r="O406" s="18"/>
    </row>
    <row r="407" spans="2:15" x14ac:dyDescent="0.25">
      <c r="B407" s="20"/>
      <c r="C407" s="9"/>
      <c r="D407" s="9"/>
      <c r="E407" s="9"/>
      <c r="F407" s="9"/>
      <c r="G407" s="9"/>
      <c r="H407" s="9"/>
      <c r="I407" s="9"/>
      <c r="J407" s="10"/>
      <c r="K407" s="11"/>
      <c r="M407" s="32"/>
      <c r="O407" s="18"/>
    </row>
    <row r="408" spans="2:15" x14ac:dyDescent="0.25">
      <c r="B408" s="19" t="s">
        <v>91</v>
      </c>
      <c r="C408" s="12">
        <f t="shared" ref="C408:J408" si="89">C403+C405+C406</f>
        <v>165200119.32000014</v>
      </c>
      <c r="D408" s="12">
        <f t="shared" si="89"/>
        <v>1148707.17</v>
      </c>
      <c r="E408" s="12">
        <f t="shared" si="89"/>
        <v>227267338.57999995</v>
      </c>
      <c r="F408" s="12">
        <f t="shared" si="89"/>
        <v>180207446.82999995</v>
      </c>
      <c r="G408" s="12">
        <f t="shared" si="89"/>
        <v>480375569.05000013</v>
      </c>
      <c r="H408" s="12">
        <f t="shared" si="89"/>
        <v>629850342.12999964</v>
      </c>
      <c r="I408" s="12">
        <f t="shared" si="89"/>
        <v>445057647.63999993</v>
      </c>
      <c r="J408" s="12">
        <f t="shared" si="89"/>
        <v>488904508.10999995</v>
      </c>
      <c r="K408" s="13">
        <f t="shared" si="83"/>
        <v>2618011678.8299994</v>
      </c>
      <c r="M408" s="32"/>
      <c r="O408" s="18"/>
    </row>
    <row r="409" spans="2:15" x14ac:dyDescent="0.25">
      <c r="B409" s="20"/>
      <c r="C409" s="9"/>
      <c r="D409" s="9"/>
      <c r="E409" s="9"/>
      <c r="F409" s="9"/>
      <c r="G409" s="9"/>
      <c r="H409" s="9"/>
      <c r="I409" s="9"/>
      <c r="J409" s="10"/>
      <c r="K409" s="11"/>
      <c r="M409" s="32"/>
      <c r="O409" s="18"/>
    </row>
    <row r="410" spans="2:15" x14ac:dyDescent="0.25">
      <c r="B410" s="21" t="s">
        <v>47</v>
      </c>
      <c r="C410" s="9">
        <v>58078.05</v>
      </c>
      <c r="D410" s="9">
        <v>0</v>
      </c>
      <c r="E410" s="9">
        <v>0</v>
      </c>
      <c r="F410" s="9">
        <v>3384.8500000014901</v>
      </c>
      <c r="G410" s="9">
        <v>0</v>
      </c>
      <c r="H410" s="9">
        <v>507</v>
      </c>
      <c r="I410" s="9">
        <v>0</v>
      </c>
      <c r="J410" s="9">
        <v>0</v>
      </c>
      <c r="K410" s="11">
        <f t="shared" si="83"/>
        <v>61969.900000001493</v>
      </c>
      <c r="M410" s="32"/>
      <c r="O410" s="18"/>
    </row>
    <row r="411" spans="2:15" x14ac:dyDescent="0.25">
      <c r="B411" s="21" t="s">
        <v>1</v>
      </c>
      <c r="C411" s="9">
        <v>0</v>
      </c>
      <c r="D411" s="9">
        <v>0</v>
      </c>
      <c r="E411" s="9">
        <v>0</v>
      </c>
      <c r="F411" s="9">
        <v>0</v>
      </c>
      <c r="G411" s="9">
        <v>-18286.11</v>
      </c>
      <c r="H411" s="9">
        <v>0</v>
      </c>
      <c r="I411" s="9">
        <v>0</v>
      </c>
      <c r="J411" s="9">
        <v>0</v>
      </c>
      <c r="K411" s="11">
        <f t="shared" si="83"/>
        <v>-18286.11</v>
      </c>
      <c r="M411" s="32"/>
      <c r="O411" s="18"/>
    </row>
    <row r="412" spans="2:15" x14ac:dyDescent="0.25">
      <c r="B412" s="20"/>
      <c r="C412" s="9"/>
      <c r="D412" s="9"/>
      <c r="E412" s="9"/>
      <c r="F412" s="9"/>
      <c r="G412" s="9"/>
      <c r="H412" s="9"/>
      <c r="I412" s="9"/>
      <c r="J412" s="10"/>
      <c r="K412" s="11"/>
      <c r="M412" s="32"/>
      <c r="O412" s="18"/>
    </row>
    <row r="413" spans="2:15" x14ac:dyDescent="0.25">
      <c r="B413" s="19" t="s">
        <v>92</v>
      </c>
      <c r="C413" s="12">
        <f t="shared" ref="C413:J413" si="90">C408+C410+C411</f>
        <v>165258197.37000015</v>
      </c>
      <c r="D413" s="12">
        <f t="shared" si="90"/>
        <v>1148707.17</v>
      </c>
      <c r="E413" s="12">
        <f t="shared" si="90"/>
        <v>227267338.57999995</v>
      </c>
      <c r="F413" s="12">
        <f t="shared" si="90"/>
        <v>180210831.67999995</v>
      </c>
      <c r="G413" s="12">
        <f t="shared" si="90"/>
        <v>480357282.94000012</v>
      </c>
      <c r="H413" s="12">
        <f t="shared" si="90"/>
        <v>629850849.12999964</v>
      </c>
      <c r="I413" s="12">
        <f t="shared" si="90"/>
        <v>445057647.63999993</v>
      </c>
      <c r="J413" s="12">
        <f t="shared" si="90"/>
        <v>488904508.10999995</v>
      </c>
      <c r="K413" s="13">
        <f t="shared" si="83"/>
        <v>2618055362.6199999</v>
      </c>
      <c r="M413" s="32"/>
      <c r="O413" s="18"/>
    </row>
    <row r="414" spans="2:15" x14ac:dyDescent="0.25">
      <c r="B414" s="23"/>
      <c r="C414" s="9"/>
      <c r="D414" s="9"/>
      <c r="E414" s="9"/>
      <c r="F414" s="9"/>
      <c r="G414" s="9"/>
      <c r="H414" s="9"/>
      <c r="I414" s="9"/>
      <c r="J414" s="9"/>
      <c r="K414" s="11"/>
      <c r="M414" s="32"/>
      <c r="O414" s="18"/>
    </row>
    <row r="415" spans="2:15" x14ac:dyDescent="0.25">
      <c r="B415" s="21" t="s">
        <v>47</v>
      </c>
      <c r="C415" s="9">
        <v>0</v>
      </c>
      <c r="D415" s="9">
        <v>0</v>
      </c>
      <c r="E415" s="9">
        <v>0</v>
      </c>
      <c r="F415" s="9">
        <v>30944.009999997332</v>
      </c>
      <c r="G415" s="9">
        <v>0</v>
      </c>
      <c r="H415" s="9">
        <v>13255.159999996424</v>
      </c>
      <c r="I415" s="9">
        <v>0</v>
      </c>
      <c r="J415" s="9">
        <v>0</v>
      </c>
      <c r="K415" s="11">
        <f t="shared" si="83"/>
        <v>44199.169999993755</v>
      </c>
      <c r="M415" s="32"/>
      <c r="O415" s="18"/>
    </row>
    <row r="416" spans="2:15" x14ac:dyDescent="0.25">
      <c r="B416" s="21" t="s">
        <v>1</v>
      </c>
      <c r="C416" s="9">
        <v>0</v>
      </c>
      <c r="D416" s="9">
        <v>0</v>
      </c>
      <c r="E416" s="9">
        <v>0</v>
      </c>
      <c r="F416" s="9">
        <v>0</v>
      </c>
      <c r="G416" s="9">
        <v>0</v>
      </c>
      <c r="H416" s="9">
        <v>0</v>
      </c>
      <c r="I416" s="9">
        <v>0</v>
      </c>
      <c r="J416" s="9">
        <v>0</v>
      </c>
      <c r="K416" s="11">
        <f t="shared" si="83"/>
        <v>0</v>
      </c>
      <c r="M416" s="32"/>
      <c r="O416" s="18"/>
    </row>
    <row r="417" spans="2:15" x14ac:dyDescent="0.25">
      <c r="B417" s="20"/>
      <c r="C417" s="9"/>
      <c r="D417" s="9"/>
      <c r="E417" s="9"/>
      <c r="F417" s="9"/>
      <c r="G417" s="9"/>
      <c r="H417" s="9"/>
      <c r="I417" s="9"/>
      <c r="J417" s="10"/>
      <c r="K417" s="11"/>
      <c r="M417" s="32"/>
      <c r="O417" s="18"/>
    </row>
    <row r="418" spans="2:15" x14ac:dyDescent="0.25">
      <c r="B418" s="19" t="s">
        <v>93</v>
      </c>
      <c r="C418" s="12">
        <f t="shared" ref="C418:J418" si="91">C413+C415+C416</f>
        <v>165258197.37000015</v>
      </c>
      <c r="D418" s="12">
        <f t="shared" si="91"/>
        <v>1148707.17</v>
      </c>
      <c r="E418" s="12">
        <f t="shared" si="91"/>
        <v>227267338.57999995</v>
      </c>
      <c r="F418" s="12">
        <f t="shared" si="91"/>
        <v>180241775.68999994</v>
      </c>
      <c r="G418" s="12">
        <f t="shared" si="91"/>
        <v>480357282.94000012</v>
      </c>
      <c r="H418" s="12">
        <f t="shared" si="91"/>
        <v>629864104.2899996</v>
      </c>
      <c r="I418" s="12">
        <f t="shared" si="91"/>
        <v>445057647.63999993</v>
      </c>
      <c r="J418" s="12">
        <f t="shared" si="91"/>
        <v>488904508.10999995</v>
      </c>
      <c r="K418" s="13">
        <f t="shared" si="83"/>
        <v>2618099561.79</v>
      </c>
      <c r="M418" s="32"/>
      <c r="O418" s="18"/>
    </row>
    <row r="419" spans="2:15" x14ac:dyDescent="0.25">
      <c r="B419" s="20"/>
      <c r="C419" s="9"/>
      <c r="D419" s="9"/>
      <c r="E419" s="9"/>
      <c r="F419" s="9"/>
      <c r="G419" s="9"/>
      <c r="H419" s="9"/>
      <c r="I419" s="9"/>
      <c r="J419" s="10"/>
      <c r="K419" s="11"/>
      <c r="M419" s="32"/>
      <c r="O419" s="18"/>
    </row>
    <row r="420" spans="2:15" x14ac:dyDescent="0.25">
      <c r="B420" s="21" t="s">
        <v>47</v>
      </c>
      <c r="C420" s="9">
        <v>0</v>
      </c>
      <c r="D420" s="9">
        <v>0</v>
      </c>
      <c r="E420" s="9">
        <v>0</v>
      </c>
      <c r="F420" s="9">
        <v>-162482.98999999929</v>
      </c>
      <c r="G420" s="9">
        <v>-97529.539999999106</v>
      </c>
      <c r="H420" s="9">
        <v>922268.50999999791</v>
      </c>
      <c r="I420" s="9">
        <v>0</v>
      </c>
      <c r="J420" s="9">
        <v>0</v>
      </c>
      <c r="K420" s="11">
        <f t="shared" si="83"/>
        <v>662255.97999999952</v>
      </c>
      <c r="M420" s="32"/>
      <c r="O420" s="18"/>
    </row>
    <row r="421" spans="2:15" x14ac:dyDescent="0.25">
      <c r="B421" s="21" t="s">
        <v>1</v>
      </c>
      <c r="C421" s="9">
        <v>0</v>
      </c>
      <c r="D421" s="9">
        <v>0</v>
      </c>
      <c r="E421" s="9">
        <v>0</v>
      </c>
      <c r="F421" s="9">
        <v>-19448.11</v>
      </c>
      <c r="G421" s="9">
        <v>0</v>
      </c>
      <c r="H421" s="9">
        <v>0</v>
      </c>
      <c r="I421" s="9">
        <v>0</v>
      </c>
      <c r="J421" s="9">
        <v>0</v>
      </c>
      <c r="K421" s="11">
        <f t="shared" si="83"/>
        <v>-19448.11</v>
      </c>
      <c r="M421" s="32"/>
      <c r="O421" s="18"/>
    </row>
    <row r="422" spans="2:15" x14ac:dyDescent="0.25">
      <c r="B422" s="24"/>
      <c r="C422" s="9"/>
      <c r="D422" s="9"/>
      <c r="E422" s="9"/>
      <c r="F422" s="9"/>
      <c r="G422" s="9"/>
      <c r="H422" s="9"/>
      <c r="I422" s="9"/>
      <c r="J422" s="10"/>
      <c r="K422" s="11"/>
      <c r="M422" s="32"/>
      <c r="O422" s="18"/>
    </row>
    <row r="423" spans="2:15" x14ac:dyDescent="0.25">
      <c r="B423" s="19" t="s">
        <v>94</v>
      </c>
      <c r="C423" s="12">
        <f t="shared" ref="C423:J423" si="92">C418+C420+C421</f>
        <v>165258197.37000015</v>
      </c>
      <c r="D423" s="12">
        <f t="shared" si="92"/>
        <v>1148707.17</v>
      </c>
      <c r="E423" s="12">
        <f t="shared" si="92"/>
        <v>227267338.57999995</v>
      </c>
      <c r="F423" s="12">
        <f t="shared" si="92"/>
        <v>180059844.58999991</v>
      </c>
      <c r="G423" s="12">
        <f t="shared" si="92"/>
        <v>480259753.4000001</v>
      </c>
      <c r="H423" s="12">
        <f t="shared" si="92"/>
        <v>630786372.79999959</v>
      </c>
      <c r="I423" s="12">
        <f t="shared" si="92"/>
        <v>445057647.63999993</v>
      </c>
      <c r="J423" s="12">
        <f t="shared" si="92"/>
        <v>488904508.10999995</v>
      </c>
      <c r="K423" s="13">
        <f t="shared" si="83"/>
        <v>2618742369.6599998</v>
      </c>
      <c r="M423" s="32"/>
      <c r="O423" s="18"/>
    </row>
    <row r="424" spans="2:15" x14ac:dyDescent="0.25">
      <c r="B424" s="20"/>
      <c r="C424" s="9"/>
      <c r="D424" s="9"/>
      <c r="E424" s="9"/>
      <c r="F424" s="9"/>
      <c r="G424" s="9"/>
      <c r="H424" s="9"/>
      <c r="I424" s="9"/>
      <c r="J424" s="10"/>
      <c r="K424" s="11"/>
      <c r="M424" s="32"/>
      <c r="O424" s="18"/>
    </row>
    <row r="425" spans="2:15" x14ac:dyDescent="0.25">
      <c r="B425" s="21" t="s">
        <v>47</v>
      </c>
      <c r="C425" s="9">
        <v>0</v>
      </c>
      <c r="D425" s="9">
        <v>0</v>
      </c>
      <c r="E425" s="9">
        <v>0</v>
      </c>
      <c r="F425" s="9">
        <v>130601685.12</v>
      </c>
      <c r="G425" s="9">
        <v>57368686.739999995</v>
      </c>
      <c r="H425" s="9">
        <v>104345344.99000001</v>
      </c>
      <c r="I425" s="9">
        <v>0</v>
      </c>
      <c r="J425" s="9">
        <v>104800.48</v>
      </c>
      <c r="K425" s="11">
        <f t="shared" si="83"/>
        <v>292420517.33000004</v>
      </c>
      <c r="M425" s="32"/>
      <c r="O425" s="18"/>
    </row>
    <row r="426" spans="2:15" x14ac:dyDescent="0.25">
      <c r="B426" s="21" t="s">
        <v>1</v>
      </c>
      <c r="C426" s="9">
        <v>0</v>
      </c>
      <c r="D426" s="9">
        <v>0</v>
      </c>
      <c r="E426" s="9">
        <v>-203980.75</v>
      </c>
      <c r="F426" s="9">
        <v>-190345.51</v>
      </c>
      <c r="G426" s="9">
        <v>-61340385.150000006</v>
      </c>
      <c r="H426" s="9">
        <v>-87344958.370000005</v>
      </c>
      <c r="I426" s="9">
        <v>-538908.36</v>
      </c>
      <c r="J426" s="9">
        <v>-1937097.23</v>
      </c>
      <c r="K426" s="11">
        <f t="shared" si="83"/>
        <v>-151555675.37</v>
      </c>
      <c r="M426" s="32"/>
      <c r="O426" s="18"/>
    </row>
    <row r="427" spans="2:15" x14ac:dyDescent="0.25">
      <c r="B427" s="20"/>
      <c r="C427" s="9"/>
      <c r="D427" s="9"/>
      <c r="E427" s="9"/>
      <c r="F427" s="9"/>
      <c r="G427" s="9"/>
      <c r="H427" s="9"/>
      <c r="I427" s="9"/>
      <c r="J427" s="10"/>
      <c r="K427" s="11"/>
      <c r="M427" s="32"/>
      <c r="O427" s="18"/>
    </row>
    <row r="428" spans="2:15" x14ac:dyDescent="0.25">
      <c r="B428" s="19" t="s">
        <v>95</v>
      </c>
      <c r="C428" s="12">
        <f t="shared" ref="C428:J428" si="93">C423+C425+C426</f>
        <v>165258197.37000015</v>
      </c>
      <c r="D428" s="12">
        <f t="shared" si="93"/>
        <v>1148707.17</v>
      </c>
      <c r="E428" s="12">
        <f t="shared" si="93"/>
        <v>227063357.82999995</v>
      </c>
      <c r="F428" s="12">
        <f t="shared" si="93"/>
        <v>310471184.19999993</v>
      </c>
      <c r="G428" s="12">
        <f t="shared" si="93"/>
        <v>476288054.99000013</v>
      </c>
      <c r="H428" s="12">
        <f t="shared" si="93"/>
        <v>647786759.4199996</v>
      </c>
      <c r="I428" s="12">
        <f t="shared" si="93"/>
        <v>444518739.27999991</v>
      </c>
      <c r="J428" s="12">
        <f t="shared" si="93"/>
        <v>487072211.35999995</v>
      </c>
      <c r="K428" s="13">
        <f t="shared" si="83"/>
        <v>2759607211.6199999</v>
      </c>
      <c r="L428" s="17"/>
      <c r="M428" s="32"/>
      <c r="O428" s="18"/>
    </row>
    <row r="429" spans="2:15" x14ac:dyDescent="0.25">
      <c r="B429" s="22"/>
      <c r="C429" s="9"/>
      <c r="D429" s="9"/>
      <c r="E429" s="9"/>
      <c r="F429" s="9"/>
      <c r="G429" s="9"/>
      <c r="H429" s="9"/>
      <c r="I429" s="9"/>
      <c r="J429" s="10"/>
      <c r="K429" s="11"/>
      <c r="O429" s="18"/>
    </row>
    <row r="430" spans="2:15" x14ac:dyDescent="0.25">
      <c r="B430" s="21" t="s">
        <v>47</v>
      </c>
      <c r="C430" s="9">
        <v>0</v>
      </c>
      <c r="D430" s="9">
        <v>0</v>
      </c>
      <c r="E430" s="9">
        <v>0</v>
      </c>
      <c r="F430" s="9">
        <v>3083284.4300000193</v>
      </c>
      <c r="G430" s="9">
        <v>0</v>
      </c>
      <c r="H430" s="9">
        <v>3009465.2800000012</v>
      </c>
      <c r="I430" s="9">
        <v>0</v>
      </c>
      <c r="J430" s="9">
        <v>141082.03000000003</v>
      </c>
      <c r="K430" s="11">
        <f t="shared" si="83"/>
        <v>6233831.7400000207</v>
      </c>
      <c r="O430" s="18"/>
    </row>
    <row r="431" spans="2:15" x14ac:dyDescent="0.25">
      <c r="B431" s="21" t="s">
        <v>1</v>
      </c>
      <c r="C431" s="9">
        <v>0</v>
      </c>
      <c r="D431" s="9">
        <v>0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11">
        <f t="shared" si="83"/>
        <v>0</v>
      </c>
      <c r="O431" s="18"/>
    </row>
    <row r="432" spans="2:15" x14ac:dyDescent="0.25">
      <c r="B432" s="24"/>
      <c r="C432" s="9"/>
      <c r="D432" s="9"/>
      <c r="E432" s="9"/>
      <c r="F432" s="9"/>
      <c r="G432" s="9"/>
      <c r="H432" s="9"/>
      <c r="I432" s="9"/>
      <c r="J432" s="10"/>
      <c r="K432" s="11"/>
      <c r="O432" s="18"/>
    </row>
    <row r="433" spans="2:15" x14ac:dyDescent="0.25">
      <c r="B433" s="19" t="s">
        <v>96</v>
      </c>
      <c r="C433" s="12">
        <f t="shared" ref="C433:J433" si="94">C428+C430+C431</f>
        <v>165258197.37000015</v>
      </c>
      <c r="D433" s="12">
        <f t="shared" si="94"/>
        <v>1148707.17</v>
      </c>
      <c r="E433" s="12">
        <f t="shared" si="94"/>
        <v>227063357.82999995</v>
      </c>
      <c r="F433" s="12">
        <f t="shared" si="94"/>
        <v>313554468.62999994</v>
      </c>
      <c r="G433" s="12">
        <f t="shared" si="94"/>
        <v>476288054.99000013</v>
      </c>
      <c r="H433" s="12">
        <f t="shared" si="94"/>
        <v>650796224.69999957</v>
      </c>
      <c r="I433" s="12">
        <f t="shared" si="94"/>
        <v>444518739.27999991</v>
      </c>
      <c r="J433" s="12">
        <f t="shared" si="94"/>
        <v>487213293.38999993</v>
      </c>
      <c r="K433" s="13">
        <f t="shared" si="83"/>
        <v>2765841043.3599997</v>
      </c>
      <c r="O433" s="18"/>
    </row>
    <row r="434" spans="2:15" x14ac:dyDescent="0.25">
      <c r="B434" s="23"/>
      <c r="C434" s="9">
        <v>0</v>
      </c>
      <c r="D434" s="9">
        <v>0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11">
        <f t="shared" ref="K434:K453" si="95">SUM(C434:J434)</f>
        <v>0</v>
      </c>
      <c r="O434" s="18"/>
    </row>
    <row r="435" spans="2:15" x14ac:dyDescent="0.25">
      <c r="B435" s="21" t="s">
        <v>47</v>
      </c>
      <c r="C435" s="9">
        <v>0</v>
      </c>
      <c r="D435" s="9">
        <v>0</v>
      </c>
      <c r="E435" s="9">
        <v>0</v>
      </c>
      <c r="F435" s="9">
        <v>21962.97</v>
      </c>
      <c r="G435" s="9">
        <v>0</v>
      </c>
      <c r="H435" s="9">
        <v>240653.75</v>
      </c>
      <c r="I435" s="9">
        <v>0</v>
      </c>
      <c r="J435" s="9">
        <v>1042.2699999999895</v>
      </c>
      <c r="K435" s="11">
        <f t="shared" si="95"/>
        <v>263658.99</v>
      </c>
      <c r="O435" s="18"/>
    </row>
    <row r="436" spans="2:15" x14ac:dyDescent="0.25">
      <c r="B436" s="21" t="s">
        <v>1</v>
      </c>
      <c r="C436" s="9">
        <v>0</v>
      </c>
      <c r="D436" s="9">
        <v>0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11">
        <f t="shared" si="95"/>
        <v>0</v>
      </c>
      <c r="O436" s="18"/>
    </row>
    <row r="437" spans="2:15" x14ac:dyDescent="0.25">
      <c r="B437" s="20"/>
      <c r="C437" s="9"/>
      <c r="D437" s="9"/>
      <c r="E437" s="9"/>
      <c r="F437" s="9"/>
      <c r="G437" s="9"/>
      <c r="H437" s="9"/>
      <c r="I437" s="9"/>
      <c r="J437" s="9"/>
      <c r="K437" s="11"/>
      <c r="O437" s="18"/>
    </row>
    <row r="438" spans="2:15" x14ac:dyDescent="0.25">
      <c r="B438" s="19" t="s">
        <v>97</v>
      </c>
      <c r="C438" s="12">
        <f t="shared" ref="C438:J438" si="96">C433+C435+C436</f>
        <v>165258197.37000015</v>
      </c>
      <c r="D438" s="12">
        <f t="shared" si="96"/>
        <v>1148707.17</v>
      </c>
      <c r="E438" s="12">
        <f t="shared" si="96"/>
        <v>227063357.82999995</v>
      </c>
      <c r="F438" s="12">
        <f t="shared" si="96"/>
        <v>313576431.59999996</v>
      </c>
      <c r="G438" s="12">
        <f t="shared" si="96"/>
        <v>476288054.99000013</v>
      </c>
      <c r="H438" s="12">
        <f t="shared" si="96"/>
        <v>651036878.44999957</v>
      </c>
      <c r="I438" s="12">
        <f t="shared" si="96"/>
        <v>444518739.27999991</v>
      </c>
      <c r="J438" s="12">
        <f t="shared" si="96"/>
        <v>487214335.65999991</v>
      </c>
      <c r="K438" s="13">
        <f t="shared" si="95"/>
        <v>2766104702.3499994</v>
      </c>
      <c r="O438" s="18"/>
    </row>
    <row r="439" spans="2:15" x14ac:dyDescent="0.25">
      <c r="B439" s="23"/>
      <c r="C439" s="9"/>
      <c r="D439" s="9"/>
      <c r="E439" s="9"/>
      <c r="F439" s="9"/>
      <c r="G439" s="9"/>
      <c r="H439" s="9"/>
      <c r="I439" s="9"/>
      <c r="J439" s="9"/>
      <c r="K439" s="11"/>
      <c r="O439" s="18"/>
    </row>
    <row r="440" spans="2:15" x14ac:dyDescent="0.25">
      <c r="B440" s="21" t="s">
        <v>47</v>
      </c>
      <c r="C440" s="9">
        <v>0</v>
      </c>
      <c r="D440" s="9">
        <v>0</v>
      </c>
      <c r="E440" s="9">
        <v>0</v>
      </c>
      <c r="F440" s="9">
        <v>23077.489999957092</v>
      </c>
      <c r="G440" s="9">
        <v>0</v>
      </c>
      <c r="H440" s="9">
        <v>59046.389999997569</v>
      </c>
      <c r="I440" s="9">
        <v>0</v>
      </c>
      <c r="J440" s="9">
        <v>0</v>
      </c>
      <c r="K440" s="11">
        <f t="shared" si="95"/>
        <v>82123.879999954661</v>
      </c>
      <c r="O440" s="18"/>
    </row>
    <row r="441" spans="2:15" x14ac:dyDescent="0.25">
      <c r="B441" s="21" t="s">
        <v>1</v>
      </c>
      <c r="C441" s="9">
        <v>0</v>
      </c>
      <c r="D441" s="9">
        <v>0</v>
      </c>
      <c r="E441" s="9">
        <v>0</v>
      </c>
      <c r="F441" s="9">
        <v>0</v>
      </c>
      <c r="G441" s="9">
        <v>0</v>
      </c>
      <c r="H441" s="9">
        <v>-322703.57</v>
      </c>
      <c r="I441" s="9">
        <v>0</v>
      </c>
      <c r="J441" s="9">
        <v>0</v>
      </c>
      <c r="K441" s="11">
        <f t="shared" si="95"/>
        <v>-322703.57</v>
      </c>
      <c r="O441" s="18"/>
    </row>
    <row r="442" spans="2:15" x14ac:dyDescent="0.25">
      <c r="B442" s="22"/>
      <c r="C442" s="9"/>
      <c r="D442" s="9"/>
      <c r="E442" s="9"/>
      <c r="F442" s="9"/>
      <c r="G442" s="9"/>
      <c r="H442" s="9"/>
      <c r="I442" s="9"/>
      <c r="J442" s="9"/>
      <c r="K442" s="11"/>
      <c r="O442" s="18"/>
    </row>
    <row r="443" spans="2:15" x14ac:dyDescent="0.25">
      <c r="B443" s="19" t="s">
        <v>98</v>
      </c>
      <c r="C443" s="12">
        <f t="shared" ref="C443:J443" si="97">C438+C440+C441</f>
        <v>165258197.37000015</v>
      </c>
      <c r="D443" s="12">
        <f t="shared" si="97"/>
        <v>1148707.17</v>
      </c>
      <c r="E443" s="12">
        <f t="shared" si="97"/>
        <v>227063357.82999995</v>
      </c>
      <c r="F443" s="12">
        <f t="shared" si="97"/>
        <v>313599509.08999991</v>
      </c>
      <c r="G443" s="12">
        <f t="shared" si="97"/>
        <v>476288054.99000013</v>
      </c>
      <c r="H443" s="12">
        <f t="shared" si="97"/>
        <v>650773221.2699995</v>
      </c>
      <c r="I443" s="12">
        <f t="shared" si="97"/>
        <v>444518739.27999991</v>
      </c>
      <c r="J443" s="12">
        <f t="shared" si="97"/>
        <v>487214335.65999991</v>
      </c>
      <c r="K443" s="13">
        <f t="shared" si="95"/>
        <v>2765864122.6599994</v>
      </c>
      <c r="O443" s="18"/>
    </row>
    <row r="444" spans="2:15" x14ac:dyDescent="0.25">
      <c r="B444" s="20"/>
      <c r="C444" s="9"/>
      <c r="D444" s="9"/>
      <c r="E444" s="9"/>
      <c r="F444" s="9"/>
      <c r="G444" s="9"/>
      <c r="H444" s="9"/>
      <c r="I444" s="9"/>
      <c r="J444" s="10"/>
      <c r="K444" s="11"/>
      <c r="O444" s="18"/>
    </row>
    <row r="445" spans="2:15" x14ac:dyDescent="0.25">
      <c r="B445" s="21" t="s">
        <v>47</v>
      </c>
      <c r="C445" s="9">
        <v>0</v>
      </c>
      <c r="D445" s="9">
        <v>0</v>
      </c>
      <c r="E445" s="9">
        <v>0</v>
      </c>
      <c r="F445" s="9">
        <v>216906.65000003576</v>
      </c>
      <c r="G445" s="9">
        <v>0</v>
      </c>
      <c r="H445" s="9">
        <v>434189.4199999994</v>
      </c>
      <c r="I445" s="9">
        <v>0</v>
      </c>
      <c r="J445" s="9">
        <v>0</v>
      </c>
      <c r="K445" s="11">
        <f t="shared" si="95"/>
        <v>651096.07000003522</v>
      </c>
      <c r="O445" s="18"/>
    </row>
    <row r="446" spans="2:15" x14ac:dyDescent="0.25">
      <c r="B446" s="21" t="s">
        <v>1</v>
      </c>
      <c r="C446" s="9">
        <v>0</v>
      </c>
      <c r="D446" s="9">
        <v>0</v>
      </c>
      <c r="E446" s="9">
        <v>0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11">
        <f t="shared" si="95"/>
        <v>0</v>
      </c>
      <c r="O446" s="18"/>
    </row>
    <row r="447" spans="2:15" x14ac:dyDescent="0.25">
      <c r="B447" s="20"/>
      <c r="C447" s="9"/>
      <c r="D447" s="9"/>
      <c r="E447" s="9"/>
      <c r="F447" s="9"/>
      <c r="G447" s="9"/>
      <c r="H447" s="9"/>
      <c r="I447" s="9"/>
      <c r="J447" s="10"/>
      <c r="K447" s="11"/>
      <c r="O447" s="18"/>
    </row>
    <row r="448" spans="2:15" x14ac:dyDescent="0.25">
      <c r="B448" s="19" t="s">
        <v>99</v>
      </c>
      <c r="C448" s="12">
        <f t="shared" ref="C448:J448" si="98">C443+C445+C446</f>
        <v>165258197.37000015</v>
      </c>
      <c r="D448" s="12">
        <f t="shared" si="98"/>
        <v>1148707.17</v>
      </c>
      <c r="E448" s="12">
        <f t="shared" si="98"/>
        <v>227063357.82999995</v>
      </c>
      <c r="F448" s="12">
        <f t="shared" si="98"/>
        <v>313816415.73999995</v>
      </c>
      <c r="G448" s="12">
        <f t="shared" si="98"/>
        <v>476288054.99000013</v>
      </c>
      <c r="H448" s="12">
        <f t="shared" si="98"/>
        <v>651207410.68999946</v>
      </c>
      <c r="I448" s="12">
        <f t="shared" si="98"/>
        <v>444518739.27999991</v>
      </c>
      <c r="J448" s="12">
        <f t="shared" si="98"/>
        <v>487214335.65999991</v>
      </c>
      <c r="K448" s="13">
        <f t="shared" si="95"/>
        <v>2766515218.7299995</v>
      </c>
      <c r="O448" s="18"/>
    </row>
    <row r="449" spans="2:15" x14ac:dyDescent="0.25">
      <c r="B449" s="20"/>
      <c r="C449" s="9"/>
      <c r="D449" s="9"/>
      <c r="E449" s="9"/>
      <c r="F449" s="9"/>
      <c r="G449" s="9"/>
      <c r="H449" s="9"/>
      <c r="I449" s="9"/>
      <c r="J449" s="10"/>
      <c r="K449" s="11"/>
      <c r="O449" s="18"/>
    </row>
    <row r="450" spans="2:15" x14ac:dyDescent="0.25">
      <c r="B450" s="21" t="s">
        <v>47</v>
      </c>
      <c r="C450" s="9">
        <v>0</v>
      </c>
      <c r="D450" s="9">
        <v>0</v>
      </c>
      <c r="E450" s="9">
        <v>0</v>
      </c>
      <c r="F450" s="9">
        <v>5262001.7799999714</v>
      </c>
      <c r="G450" s="9">
        <v>0</v>
      </c>
      <c r="H450" s="9">
        <v>843464.27000001073</v>
      </c>
      <c r="I450" s="9">
        <v>0</v>
      </c>
      <c r="J450" s="9">
        <v>468659.72</v>
      </c>
      <c r="K450" s="11">
        <f t="shared" si="95"/>
        <v>6574125.7699999819</v>
      </c>
      <c r="O450" s="18"/>
    </row>
    <row r="451" spans="2:15" x14ac:dyDescent="0.25">
      <c r="B451" s="21" t="s">
        <v>1</v>
      </c>
      <c r="C451" s="9">
        <v>0</v>
      </c>
      <c r="D451" s="9">
        <v>0</v>
      </c>
      <c r="E451" s="9">
        <v>0</v>
      </c>
      <c r="F451" s="9">
        <v>0</v>
      </c>
      <c r="G451" s="9">
        <v>0</v>
      </c>
      <c r="H451" s="9">
        <v>0</v>
      </c>
      <c r="I451" s="9">
        <v>0</v>
      </c>
      <c r="J451" s="9">
        <v>0</v>
      </c>
      <c r="K451" s="11">
        <f t="shared" si="95"/>
        <v>0</v>
      </c>
      <c r="O451" s="18"/>
    </row>
    <row r="452" spans="2:15" x14ac:dyDescent="0.25">
      <c r="B452" s="20"/>
      <c r="C452" s="9"/>
      <c r="D452" s="9"/>
      <c r="E452" s="9"/>
      <c r="F452" s="9"/>
      <c r="G452" s="9"/>
      <c r="H452" s="9"/>
      <c r="I452" s="9"/>
      <c r="J452" s="10"/>
      <c r="K452" s="11"/>
      <c r="O452" s="18"/>
    </row>
    <row r="453" spans="2:15" x14ac:dyDescent="0.25">
      <c r="B453" s="19" t="s">
        <v>100</v>
      </c>
      <c r="C453" s="12">
        <f t="shared" ref="C453:J453" si="99">C448+C450+C451</f>
        <v>165258197.37000015</v>
      </c>
      <c r="D453" s="12">
        <f t="shared" si="99"/>
        <v>1148707.17</v>
      </c>
      <c r="E453" s="12">
        <f t="shared" si="99"/>
        <v>227063357.82999995</v>
      </c>
      <c r="F453" s="12">
        <f t="shared" si="99"/>
        <v>319078417.51999992</v>
      </c>
      <c r="G453" s="12">
        <f t="shared" si="99"/>
        <v>476288054.99000013</v>
      </c>
      <c r="H453" s="12">
        <f t="shared" si="99"/>
        <v>652050874.95999944</v>
      </c>
      <c r="I453" s="12">
        <f t="shared" si="99"/>
        <v>444518739.27999991</v>
      </c>
      <c r="J453" s="12">
        <f t="shared" si="99"/>
        <v>487682995.37999994</v>
      </c>
      <c r="K453" s="13">
        <f t="shared" si="95"/>
        <v>2773089344.4999995</v>
      </c>
      <c r="L453" s="16"/>
      <c r="O453" s="18"/>
    </row>
    <row r="454" spans="2:15" ht="15.75" thickBot="1" x14ac:dyDescent="0.3">
      <c r="B454" s="28"/>
      <c r="C454" s="7"/>
      <c r="D454" s="7"/>
      <c r="E454" s="7"/>
      <c r="F454" s="7"/>
      <c r="G454" s="7"/>
      <c r="H454" s="7"/>
      <c r="I454" s="7"/>
      <c r="J454" s="7"/>
      <c r="K454" s="8"/>
      <c r="O454" s="18"/>
    </row>
  </sheetData>
  <mergeCells count="4">
    <mergeCell ref="B1:K1"/>
    <mergeCell ref="B2:K2"/>
    <mergeCell ref="B3:K3"/>
    <mergeCell ref="B4:K4"/>
  </mergeCells>
  <pageMargins left="0.7" right="0.7" top="0.75" bottom="0.5" header="0.3" footer="0.3"/>
  <pageSetup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Sierra DR1-Request 16</vt:lpstr>
      <vt:lpstr>'Sierra DR1-Request 16'!Print_Area</vt:lpstr>
      <vt:lpstr>'Sierra DR1-Request 16'!Print_Titles</vt:lpstr>
    </vt:vector>
  </TitlesOfParts>
  <Company>East Kentcuky Power Cooperative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Norwood</dc:creator>
  <cp:lastModifiedBy>Michelle Carpenter</cp:lastModifiedBy>
  <cp:lastPrinted>2022-07-19T10:23:34Z</cp:lastPrinted>
  <dcterms:created xsi:type="dcterms:W3CDTF">2022-07-11T19:10:36Z</dcterms:created>
  <dcterms:modified xsi:type="dcterms:W3CDTF">2022-07-19T10:23:45Z</dcterms:modified>
</cp:coreProperties>
</file>