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Jessamine-South Elkhorn WD/"/>
    </mc:Choice>
  </mc:AlternateContent>
  <xr:revisionPtr revIDLastSave="0" documentId="8_{9B29F2CE-DEB2-4FC7-B755-992B11F024EF}" xr6:coauthVersionLast="47" xr6:coauthVersionMax="47" xr10:uidLastSave="{00000000-0000-0000-0000-000000000000}"/>
  <bookViews>
    <workbookView xWindow="-98" yWindow="-98" windowWidth="20715" windowHeight="13155" xr2:uid="{7AE60FE3-E610-4E46-A1C9-9851B298ED93}"/>
  </bookViews>
  <sheets>
    <sheet name="2022" sheetId="5" r:id="rId1"/>
    <sheet name="2021" sheetId="2" r:id="rId2"/>
    <sheet name="2020" sheetId="1" r:id="rId3"/>
    <sheet name="2019" sheetId="3" r:id="rId4"/>
    <sheet name="2018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75" i="4" l="1"/>
  <c r="R375" i="4"/>
  <c r="Q375" i="4"/>
  <c r="P375" i="4"/>
  <c r="O375" i="4"/>
  <c r="N375" i="4"/>
  <c r="M375" i="4"/>
  <c r="L375" i="4"/>
  <c r="J375" i="4"/>
  <c r="G375" i="4"/>
  <c r="T373" i="4"/>
  <c r="K373" i="4"/>
  <c r="T372" i="4"/>
  <c r="K372" i="4"/>
  <c r="T371" i="4"/>
  <c r="K371" i="4"/>
  <c r="T370" i="4"/>
  <c r="K370" i="4"/>
  <c r="T369" i="4"/>
  <c r="K369" i="4"/>
  <c r="T368" i="4"/>
  <c r="K368" i="4"/>
  <c r="T367" i="4"/>
  <c r="K367" i="4"/>
  <c r="T366" i="4"/>
  <c r="K366" i="4"/>
  <c r="T365" i="4"/>
  <c r="K365" i="4"/>
  <c r="T364" i="4"/>
  <c r="K364" i="4"/>
  <c r="T363" i="4"/>
  <c r="K363" i="4"/>
  <c r="T362" i="4"/>
  <c r="K362" i="4"/>
  <c r="T361" i="4"/>
  <c r="K361" i="4"/>
  <c r="T360" i="4"/>
  <c r="K360" i="4"/>
  <c r="T359" i="4"/>
  <c r="K359" i="4"/>
  <c r="T358" i="4"/>
  <c r="K358" i="4"/>
  <c r="T357" i="4"/>
  <c r="K357" i="4"/>
  <c r="T356" i="4"/>
  <c r="K356" i="4"/>
  <c r="T355" i="4"/>
  <c r="K355" i="4"/>
  <c r="T354" i="4"/>
  <c r="K354" i="4"/>
  <c r="T353" i="4"/>
  <c r="K353" i="4"/>
  <c r="T352" i="4"/>
  <c r="K352" i="4"/>
  <c r="T351" i="4"/>
  <c r="K351" i="4"/>
  <c r="T350" i="4"/>
  <c r="K350" i="4"/>
  <c r="T349" i="4"/>
  <c r="K349" i="4"/>
  <c r="T348" i="4"/>
  <c r="K348" i="4"/>
  <c r="T347" i="4"/>
  <c r="K347" i="4"/>
  <c r="T346" i="4"/>
  <c r="K346" i="4"/>
  <c r="T345" i="4"/>
  <c r="K345" i="4"/>
  <c r="T344" i="4"/>
  <c r="K344" i="4"/>
  <c r="T343" i="4"/>
  <c r="K343" i="4"/>
  <c r="S341" i="4"/>
  <c r="R341" i="4"/>
  <c r="Q341" i="4"/>
  <c r="P341" i="4"/>
  <c r="O341" i="4"/>
  <c r="N341" i="4"/>
  <c r="M341" i="4"/>
  <c r="L341" i="4"/>
  <c r="J341" i="4"/>
  <c r="G341" i="4"/>
  <c r="T339" i="4"/>
  <c r="K339" i="4"/>
  <c r="T338" i="4"/>
  <c r="K338" i="4"/>
  <c r="T337" i="4"/>
  <c r="K337" i="4"/>
  <c r="T336" i="4"/>
  <c r="K336" i="4"/>
  <c r="T335" i="4"/>
  <c r="K335" i="4"/>
  <c r="T334" i="4"/>
  <c r="K334" i="4"/>
  <c r="T333" i="4"/>
  <c r="K333" i="4"/>
  <c r="T332" i="4"/>
  <c r="K332" i="4"/>
  <c r="T331" i="4"/>
  <c r="K331" i="4"/>
  <c r="T330" i="4"/>
  <c r="K330" i="4"/>
  <c r="T329" i="4"/>
  <c r="K329" i="4"/>
  <c r="T328" i="4"/>
  <c r="K328" i="4"/>
  <c r="T327" i="4"/>
  <c r="K327" i="4"/>
  <c r="T326" i="4"/>
  <c r="K326" i="4"/>
  <c r="T325" i="4"/>
  <c r="K325" i="4"/>
  <c r="T324" i="4"/>
  <c r="K324" i="4"/>
  <c r="T323" i="4"/>
  <c r="K323" i="4"/>
  <c r="T322" i="4"/>
  <c r="K322" i="4"/>
  <c r="T321" i="4"/>
  <c r="K321" i="4"/>
  <c r="T320" i="4"/>
  <c r="K320" i="4"/>
  <c r="T319" i="4"/>
  <c r="K319" i="4"/>
  <c r="T318" i="4"/>
  <c r="K318" i="4"/>
  <c r="T317" i="4"/>
  <c r="K317" i="4"/>
  <c r="T316" i="4"/>
  <c r="K316" i="4"/>
  <c r="T315" i="4"/>
  <c r="K315" i="4"/>
  <c r="T314" i="4"/>
  <c r="K314" i="4"/>
  <c r="T313" i="4"/>
  <c r="K313" i="4"/>
  <c r="T312" i="4"/>
  <c r="K312" i="4"/>
  <c r="T311" i="4"/>
  <c r="K311" i="4"/>
  <c r="T310" i="4"/>
  <c r="K310" i="4"/>
  <c r="T309" i="4"/>
  <c r="K309" i="4"/>
  <c r="T308" i="4"/>
  <c r="K308" i="4"/>
  <c r="T307" i="4"/>
  <c r="K307" i="4"/>
  <c r="T306" i="4"/>
  <c r="K306" i="4"/>
  <c r="T305" i="4"/>
  <c r="K305" i="4"/>
  <c r="T304" i="4"/>
  <c r="K304" i="4"/>
  <c r="T303" i="4"/>
  <c r="K303" i="4"/>
  <c r="T302" i="4"/>
  <c r="K302" i="4"/>
  <c r="T301" i="4"/>
  <c r="K301" i="4"/>
  <c r="T300" i="4"/>
  <c r="K300" i="4"/>
  <c r="S298" i="4"/>
  <c r="R298" i="4"/>
  <c r="R377" i="4" s="1"/>
  <c r="Q298" i="4"/>
  <c r="Q377" i="4" s="1"/>
  <c r="P298" i="4"/>
  <c r="O298" i="4"/>
  <c r="N298" i="4"/>
  <c r="M298" i="4"/>
  <c r="M377" i="4" s="1"/>
  <c r="L298" i="4"/>
  <c r="J298" i="4"/>
  <c r="G298" i="4"/>
  <c r="T296" i="4"/>
  <c r="K296" i="4"/>
  <c r="T295" i="4"/>
  <c r="K295" i="4"/>
  <c r="T294" i="4"/>
  <c r="K294" i="4"/>
  <c r="T293" i="4"/>
  <c r="K293" i="4"/>
  <c r="T292" i="4"/>
  <c r="K292" i="4"/>
  <c r="T291" i="4"/>
  <c r="K291" i="4"/>
  <c r="T290" i="4"/>
  <c r="K290" i="4"/>
  <c r="T289" i="4"/>
  <c r="K289" i="4"/>
  <c r="T288" i="4"/>
  <c r="K288" i="4"/>
  <c r="T287" i="4"/>
  <c r="K287" i="4"/>
  <c r="T286" i="4"/>
  <c r="K286" i="4"/>
  <c r="T285" i="4"/>
  <c r="K285" i="4"/>
  <c r="T284" i="4"/>
  <c r="K284" i="4"/>
  <c r="T283" i="4"/>
  <c r="K283" i="4"/>
  <c r="T282" i="4"/>
  <c r="K282" i="4"/>
  <c r="T281" i="4"/>
  <c r="K281" i="4"/>
  <c r="T280" i="4"/>
  <c r="K280" i="4"/>
  <c r="T279" i="4"/>
  <c r="K279" i="4"/>
  <c r="T278" i="4"/>
  <c r="K278" i="4"/>
  <c r="T277" i="4"/>
  <c r="K277" i="4"/>
  <c r="T276" i="4"/>
  <c r="K276" i="4"/>
  <c r="T275" i="4"/>
  <c r="K275" i="4"/>
  <c r="T274" i="4"/>
  <c r="K274" i="4"/>
  <c r="T273" i="4"/>
  <c r="K273" i="4"/>
  <c r="T272" i="4"/>
  <c r="K272" i="4"/>
  <c r="T271" i="4"/>
  <c r="K271" i="4"/>
  <c r="S267" i="4"/>
  <c r="R267" i="4"/>
  <c r="Q267" i="4"/>
  <c r="P267" i="4"/>
  <c r="O267" i="4"/>
  <c r="N267" i="4"/>
  <c r="M267" i="4"/>
  <c r="L267" i="4"/>
  <c r="J267" i="4"/>
  <c r="G267" i="4"/>
  <c r="T264" i="4"/>
  <c r="K264" i="4"/>
  <c r="T263" i="4"/>
  <c r="K263" i="4"/>
  <c r="T262" i="4"/>
  <c r="K262" i="4"/>
  <c r="T261" i="4"/>
  <c r="K261" i="4"/>
  <c r="T260" i="4"/>
  <c r="K260" i="4"/>
  <c r="T259" i="4"/>
  <c r="K259" i="4"/>
  <c r="T258" i="4"/>
  <c r="K258" i="4"/>
  <c r="T257" i="4"/>
  <c r="K257" i="4"/>
  <c r="T256" i="4"/>
  <c r="K256" i="4"/>
  <c r="T255" i="4"/>
  <c r="K255" i="4"/>
  <c r="T254" i="4"/>
  <c r="K254" i="4"/>
  <c r="T253" i="4"/>
  <c r="K253" i="4"/>
  <c r="T252" i="4"/>
  <c r="K252" i="4"/>
  <c r="T251" i="4"/>
  <c r="K251" i="4"/>
  <c r="T250" i="4"/>
  <c r="K250" i="4"/>
  <c r="T249" i="4"/>
  <c r="K249" i="4"/>
  <c r="T248" i="4"/>
  <c r="K248" i="4"/>
  <c r="T247" i="4"/>
  <c r="K247" i="4"/>
  <c r="T246" i="4"/>
  <c r="K246" i="4"/>
  <c r="T245" i="4"/>
  <c r="K245" i="4"/>
  <c r="T244" i="4"/>
  <c r="K244" i="4"/>
  <c r="T243" i="4"/>
  <c r="K243" i="4"/>
  <c r="T242" i="4"/>
  <c r="K242" i="4"/>
  <c r="S240" i="4"/>
  <c r="R240" i="4"/>
  <c r="Q240" i="4"/>
  <c r="P240" i="4"/>
  <c r="O240" i="4"/>
  <c r="N240" i="4"/>
  <c r="M240" i="4"/>
  <c r="L240" i="4"/>
  <c r="J240" i="4"/>
  <c r="G240" i="4"/>
  <c r="T239" i="4"/>
  <c r="T238" i="4"/>
  <c r="K238" i="4"/>
  <c r="T237" i="4"/>
  <c r="K237" i="4"/>
  <c r="T236" i="4"/>
  <c r="K236" i="4"/>
  <c r="T235" i="4"/>
  <c r="K235" i="4"/>
  <c r="T234" i="4"/>
  <c r="K234" i="4"/>
  <c r="T233" i="4"/>
  <c r="K233" i="4"/>
  <c r="T232" i="4"/>
  <c r="K232" i="4"/>
  <c r="T231" i="4"/>
  <c r="K231" i="4"/>
  <c r="T230" i="4"/>
  <c r="K230" i="4"/>
  <c r="T229" i="4"/>
  <c r="K229" i="4"/>
  <c r="T228" i="4"/>
  <c r="K228" i="4"/>
  <c r="T227" i="4"/>
  <c r="K227" i="4"/>
  <c r="T226" i="4"/>
  <c r="K226" i="4"/>
  <c r="T225" i="4"/>
  <c r="K225" i="4"/>
  <c r="T224" i="4"/>
  <c r="K224" i="4"/>
  <c r="T223" i="4"/>
  <c r="K223" i="4"/>
  <c r="T222" i="4"/>
  <c r="K222" i="4"/>
  <c r="T221" i="4"/>
  <c r="K221" i="4"/>
  <c r="T220" i="4"/>
  <c r="K220" i="4"/>
  <c r="T219" i="4"/>
  <c r="K219" i="4"/>
  <c r="T218" i="4"/>
  <c r="K218" i="4"/>
  <c r="T217" i="4"/>
  <c r="K217" i="4"/>
  <c r="T216" i="4"/>
  <c r="K216" i="4"/>
  <c r="T215" i="4"/>
  <c r="K215" i="4"/>
  <c r="T214" i="4"/>
  <c r="K214" i="4"/>
  <c r="S212" i="4"/>
  <c r="R212" i="4"/>
  <c r="R269" i="4" s="1"/>
  <c r="Q212" i="4"/>
  <c r="P212" i="4"/>
  <c r="P269" i="4" s="1"/>
  <c r="O212" i="4"/>
  <c r="N212" i="4"/>
  <c r="M212" i="4"/>
  <c r="L212" i="4"/>
  <c r="L269" i="4" s="1"/>
  <c r="J212" i="4"/>
  <c r="G212" i="4"/>
  <c r="T210" i="4"/>
  <c r="K210" i="4"/>
  <c r="T209" i="4"/>
  <c r="K209" i="4"/>
  <c r="T208" i="4"/>
  <c r="K208" i="4"/>
  <c r="T207" i="4"/>
  <c r="K207" i="4"/>
  <c r="T206" i="4"/>
  <c r="K206" i="4"/>
  <c r="T205" i="4"/>
  <c r="K205" i="4"/>
  <c r="T204" i="4"/>
  <c r="K204" i="4"/>
  <c r="T203" i="4"/>
  <c r="K203" i="4"/>
  <c r="T202" i="4"/>
  <c r="K202" i="4"/>
  <c r="T201" i="4"/>
  <c r="K201" i="4"/>
  <c r="T200" i="4"/>
  <c r="K200" i="4"/>
  <c r="T199" i="4"/>
  <c r="K199" i="4"/>
  <c r="T198" i="4"/>
  <c r="K198" i="4"/>
  <c r="T197" i="4"/>
  <c r="K197" i="4"/>
  <c r="T196" i="4"/>
  <c r="K196" i="4"/>
  <c r="T195" i="4"/>
  <c r="K195" i="4"/>
  <c r="T194" i="4"/>
  <c r="K194" i="4"/>
  <c r="T193" i="4"/>
  <c r="K193" i="4"/>
  <c r="T192" i="4"/>
  <c r="K192" i="4"/>
  <c r="T191" i="4"/>
  <c r="K191" i="4"/>
  <c r="T190" i="4"/>
  <c r="K190" i="4"/>
  <c r="T189" i="4"/>
  <c r="K189" i="4"/>
  <c r="T188" i="4"/>
  <c r="K188" i="4"/>
  <c r="T187" i="4"/>
  <c r="K187" i="4"/>
  <c r="T186" i="4"/>
  <c r="K186" i="4"/>
  <c r="T185" i="4"/>
  <c r="K185" i="4"/>
  <c r="T184" i="4"/>
  <c r="K184" i="4"/>
  <c r="T183" i="4"/>
  <c r="K183" i="4"/>
  <c r="T182" i="4"/>
  <c r="K182" i="4"/>
  <c r="S177" i="4"/>
  <c r="R177" i="4"/>
  <c r="Q177" i="4"/>
  <c r="P177" i="4"/>
  <c r="O177" i="4"/>
  <c r="N177" i="4"/>
  <c r="M177" i="4"/>
  <c r="L177" i="4"/>
  <c r="J177" i="4"/>
  <c r="G177" i="4"/>
  <c r="T175" i="4"/>
  <c r="K175" i="4"/>
  <c r="T174" i="4"/>
  <c r="K174" i="4"/>
  <c r="T173" i="4"/>
  <c r="K173" i="4"/>
  <c r="T172" i="4"/>
  <c r="K172" i="4"/>
  <c r="T171" i="4"/>
  <c r="K171" i="4"/>
  <c r="T170" i="4"/>
  <c r="K170" i="4"/>
  <c r="T169" i="4"/>
  <c r="K169" i="4"/>
  <c r="T168" i="4"/>
  <c r="K168" i="4"/>
  <c r="T167" i="4"/>
  <c r="K167" i="4"/>
  <c r="T166" i="4"/>
  <c r="K166" i="4"/>
  <c r="T165" i="4"/>
  <c r="K165" i="4"/>
  <c r="T164" i="4"/>
  <c r="K164" i="4"/>
  <c r="T163" i="4"/>
  <c r="K163" i="4"/>
  <c r="T162" i="4"/>
  <c r="K162" i="4"/>
  <c r="T161" i="4"/>
  <c r="K161" i="4"/>
  <c r="T160" i="4"/>
  <c r="K160" i="4"/>
  <c r="T159" i="4"/>
  <c r="K159" i="4"/>
  <c r="T158" i="4"/>
  <c r="K158" i="4"/>
  <c r="T157" i="4"/>
  <c r="K157" i="4"/>
  <c r="T156" i="4"/>
  <c r="K156" i="4"/>
  <c r="T155" i="4"/>
  <c r="K155" i="4"/>
  <c r="T154" i="4"/>
  <c r="K154" i="4"/>
  <c r="T153" i="4"/>
  <c r="K153" i="4"/>
  <c r="T152" i="4"/>
  <c r="K152" i="4"/>
  <c r="T151" i="4"/>
  <c r="K151" i="4"/>
  <c r="T150" i="4"/>
  <c r="K150" i="4"/>
  <c r="T149" i="4"/>
  <c r="K149" i="4"/>
  <c r="S147" i="4"/>
  <c r="R147" i="4"/>
  <c r="Q147" i="4"/>
  <c r="P147" i="4"/>
  <c r="O147" i="4"/>
  <c r="N147" i="4"/>
  <c r="M147" i="4"/>
  <c r="L147" i="4"/>
  <c r="J147" i="4"/>
  <c r="G147" i="4"/>
  <c r="T145" i="4"/>
  <c r="K145" i="4"/>
  <c r="T144" i="4"/>
  <c r="K144" i="4"/>
  <c r="T143" i="4"/>
  <c r="K143" i="4"/>
  <c r="T142" i="4"/>
  <c r="K142" i="4"/>
  <c r="T141" i="4"/>
  <c r="K141" i="4"/>
  <c r="T140" i="4"/>
  <c r="K140" i="4"/>
  <c r="T139" i="4"/>
  <c r="K139" i="4"/>
  <c r="T138" i="4"/>
  <c r="K138" i="4"/>
  <c r="T137" i="4"/>
  <c r="K137" i="4"/>
  <c r="T136" i="4"/>
  <c r="K136" i="4"/>
  <c r="T135" i="4"/>
  <c r="K135" i="4"/>
  <c r="T134" i="4"/>
  <c r="K134" i="4"/>
  <c r="T133" i="4"/>
  <c r="K133" i="4"/>
  <c r="T132" i="4"/>
  <c r="K132" i="4"/>
  <c r="T131" i="4"/>
  <c r="K131" i="4"/>
  <c r="T130" i="4"/>
  <c r="K130" i="4"/>
  <c r="T129" i="4"/>
  <c r="K129" i="4"/>
  <c r="T128" i="4"/>
  <c r="K128" i="4"/>
  <c r="T127" i="4"/>
  <c r="K127" i="4"/>
  <c r="T126" i="4"/>
  <c r="K126" i="4"/>
  <c r="T125" i="4"/>
  <c r="K125" i="4"/>
  <c r="T124" i="4"/>
  <c r="K124" i="4"/>
  <c r="T123" i="4"/>
  <c r="K123" i="4"/>
  <c r="T122" i="4"/>
  <c r="K122" i="4"/>
  <c r="T121" i="4"/>
  <c r="K121" i="4"/>
  <c r="T120" i="4"/>
  <c r="K120" i="4"/>
  <c r="T119" i="4"/>
  <c r="K119" i="4"/>
  <c r="T118" i="4"/>
  <c r="K118" i="4"/>
  <c r="T117" i="4"/>
  <c r="K117" i="4"/>
  <c r="S115" i="4"/>
  <c r="S180" i="4" s="1"/>
  <c r="R115" i="4"/>
  <c r="Q115" i="4"/>
  <c r="Q180" i="4" s="1"/>
  <c r="P115" i="4"/>
  <c r="O115" i="4"/>
  <c r="N115" i="4"/>
  <c r="N180" i="4" s="1"/>
  <c r="M115" i="4"/>
  <c r="L115" i="4"/>
  <c r="L180" i="4" s="1"/>
  <c r="J115" i="4"/>
  <c r="J180" i="4" s="1"/>
  <c r="G115" i="4"/>
  <c r="T113" i="4"/>
  <c r="K113" i="4"/>
  <c r="T112" i="4"/>
  <c r="K112" i="4"/>
  <c r="T111" i="4"/>
  <c r="K111" i="4"/>
  <c r="T110" i="4"/>
  <c r="K110" i="4"/>
  <c r="T109" i="4"/>
  <c r="K109" i="4"/>
  <c r="T108" i="4"/>
  <c r="K108" i="4"/>
  <c r="T107" i="4"/>
  <c r="K107" i="4"/>
  <c r="T106" i="4"/>
  <c r="K106" i="4"/>
  <c r="T105" i="4"/>
  <c r="K105" i="4"/>
  <c r="T104" i="4"/>
  <c r="K104" i="4"/>
  <c r="T103" i="4"/>
  <c r="K103" i="4"/>
  <c r="T102" i="4"/>
  <c r="K102" i="4"/>
  <c r="T101" i="4"/>
  <c r="K101" i="4"/>
  <c r="T100" i="4"/>
  <c r="K100" i="4"/>
  <c r="T99" i="4"/>
  <c r="K99" i="4"/>
  <c r="T98" i="4"/>
  <c r="K98" i="4"/>
  <c r="T97" i="4"/>
  <c r="K97" i="4"/>
  <c r="T96" i="4"/>
  <c r="K96" i="4"/>
  <c r="T95" i="4"/>
  <c r="K95" i="4"/>
  <c r="T94" i="4"/>
  <c r="K94" i="4"/>
  <c r="T93" i="4"/>
  <c r="K93" i="4"/>
  <c r="T92" i="4"/>
  <c r="K92" i="4"/>
  <c r="T91" i="4"/>
  <c r="K91" i="4"/>
  <c r="T90" i="4"/>
  <c r="K90" i="4"/>
  <c r="S86" i="4"/>
  <c r="R86" i="4"/>
  <c r="Q86" i="4"/>
  <c r="P86" i="4"/>
  <c r="O86" i="4"/>
  <c r="N86" i="4"/>
  <c r="M86" i="4"/>
  <c r="L86" i="4"/>
  <c r="J86" i="4"/>
  <c r="G86" i="4"/>
  <c r="T84" i="4"/>
  <c r="K84" i="4"/>
  <c r="T83" i="4"/>
  <c r="K83" i="4"/>
  <c r="T82" i="4"/>
  <c r="K82" i="4"/>
  <c r="T81" i="4"/>
  <c r="K81" i="4"/>
  <c r="T80" i="4"/>
  <c r="K80" i="4"/>
  <c r="T79" i="4"/>
  <c r="K79" i="4"/>
  <c r="T78" i="4"/>
  <c r="K78" i="4"/>
  <c r="T77" i="4"/>
  <c r="K77" i="4"/>
  <c r="T76" i="4"/>
  <c r="K76" i="4"/>
  <c r="T75" i="4"/>
  <c r="K75" i="4"/>
  <c r="T74" i="4"/>
  <c r="K74" i="4"/>
  <c r="T73" i="4"/>
  <c r="K73" i="4"/>
  <c r="T72" i="4"/>
  <c r="K72" i="4"/>
  <c r="T71" i="4"/>
  <c r="K71" i="4"/>
  <c r="T70" i="4"/>
  <c r="K70" i="4"/>
  <c r="T69" i="4"/>
  <c r="K69" i="4"/>
  <c r="T68" i="4"/>
  <c r="K68" i="4"/>
  <c r="T67" i="4"/>
  <c r="K67" i="4"/>
  <c r="T66" i="4"/>
  <c r="K66" i="4"/>
  <c r="T65" i="4"/>
  <c r="K65" i="4"/>
  <c r="T64" i="4"/>
  <c r="K64" i="4"/>
  <c r="T63" i="4"/>
  <c r="K63" i="4"/>
  <c r="S61" i="4"/>
  <c r="R61" i="4"/>
  <c r="Q61" i="4"/>
  <c r="P61" i="4"/>
  <c r="O61" i="4"/>
  <c r="N61" i="4"/>
  <c r="M61" i="4"/>
  <c r="L61" i="4"/>
  <c r="J61" i="4"/>
  <c r="G61" i="4"/>
  <c r="T59" i="4"/>
  <c r="K59" i="4"/>
  <c r="T58" i="4"/>
  <c r="K58" i="4"/>
  <c r="T57" i="4"/>
  <c r="K57" i="4"/>
  <c r="T56" i="4"/>
  <c r="K56" i="4"/>
  <c r="T55" i="4"/>
  <c r="K55" i="4"/>
  <c r="T54" i="4"/>
  <c r="K54" i="4"/>
  <c r="T53" i="4"/>
  <c r="K53" i="4"/>
  <c r="T52" i="4"/>
  <c r="K52" i="4"/>
  <c r="T51" i="4"/>
  <c r="K51" i="4"/>
  <c r="T50" i="4"/>
  <c r="K50" i="4"/>
  <c r="T49" i="4"/>
  <c r="K49" i="4"/>
  <c r="T48" i="4"/>
  <c r="K48" i="4"/>
  <c r="T47" i="4"/>
  <c r="K47" i="4"/>
  <c r="T46" i="4"/>
  <c r="K46" i="4"/>
  <c r="T45" i="4"/>
  <c r="K45" i="4"/>
  <c r="T44" i="4"/>
  <c r="K44" i="4"/>
  <c r="T43" i="4"/>
  <c r="K43" i="4"/>
  <c r="T42" i="4"/>
  <c r="K42" i="4"/>
  <c r="T41" i="4"/>
  <c r="K41" i="4"/>
  <c r="T40" i="4"/>
  <c r="K40" i="4"/>
  <c r="T39" i="4"/>
  <c r="K39" i="4"/>
  <c r="T38" i="4"/>
  <c r="K38" i="4"/>
  <c r="T37" i="4"/>
  <c r="K37" i="4"/>
  <c r="T36" i="4"/>
  <c r="K36" i="4"/>
  <c r="T35" i="4"/>
  <c r="K35" i="4"/>
  <c r="T34" i="4"/>
  <c r="K34" i="4"/>
  <c r="T33" i="4"/>
  <c r="K33" i="4"/>
  <c r="T32" i="4"/>
  <c r="K32" i="4"/>
  <c r="T31" i="4"/>
  <c r="K31" i="4"/>
  <c r="S29" i="4"/>
  <c r="R29" i="4"/>
  <c r="Q29" i="4"/>
  <c r="P29" i="4"/>
  <c r="O29" i="4"/>
  <c r="N29" i="4"/>
  <c r="M29" i="4"/>
  <c r="M88" i="4" s="1"/>
  <c r="L29" i="4"/>
  <c r="J29" i="4"/>
  <c r="G29" i="4"/>
  <c r="T27" i="4"/>
  <c r="K27" i="4"/>
  <c r="T26" i="4"/>
  <c r="K26" i="4"/>
  <c r="T25" i="4"/>
  <c r="K25" i="4"/>
  <c r="T24" i="4"/>
  <c r="K24" i="4"/>
  <c r="T23" i="4"/>
  <c r="K23" i="4"/>
  <c r="T22" i="4"/>
  <c r="T21" i="4"/>
  <c r="K21" i="4"/>
  <c r="T20" i="4"/>
  <c r="K20" i="4"/>
  <c r="T19" i="4"/>
  <c r="K19" i="4"/>
  <c r="T18" i="4"/>
  <c r="K18" i="4"/>
  <c r="T17" i="4"/>
  <c r="K17" i="4"/>
  <c r="T16" i="4"/>
  <c r="K16" i="4"/>
  <c r="T15" i="4"/>
  <c r="K15" i="4"/>
  <c r="T14" i="4"/>
  <c r="K14" i="4"/>
  <c r="T13" i="4"/>
  <c r="K13" i="4"/>
  <c r="T12" i="4"/>
  <c r="K12" i="4"/>
  <c r="T11" i="4"/>
  <c r="K11" i="4"/>
  <c r="T10" i="4"/>
  <c r="K10" i="4"/>
  <c r="T9" i="4"/>
  <c r="K9" i="4"/>
  <c r="T8" i="4"/>
  <c r="K8" i="4"/>
  <c r="T7" i="4"/>
  <c r="K7" i="4"/>
  <c r="T6" i="4"/>
  <c r="K6" i="4"/>
  <c r="T5" i="4"/>
  <c r="K5" i="4"/>
  <c r="T4" i="4"/>
  <c r="K4" i="4"/>
  <c r="T2" i="4"/>
  <c r="T177" i="4" l="1"/>
  <c r="T212" i="4"/>
  <c r="K267" i="4"/>
  <c r="K298" i="4"/>
  <c r="N377" i="4"/>
  <c r="R180" i="4"/>
  <c r="M180" i="4"/>
  <c r="T147" i="4"/>
  <c r="Q88" i="4"/>
  <c r="N269" i="4"/>
  <c r="O180" i="4"/>
  <c r="P180" i="4"/>
  <c r="T341" i="4"/>
  <c r="G377" i="4"/>
  <c r="T29" i="4"/>
  <c r="L88" i="4"/>
  <c r="P88" i="4"/>
  <c r="K86" i="4"/>
  <c r="K212" i="4"/>
  <c r="G269" i="4"/>
  <c r="G180" i="4"/>
  <c r="K61" i="4"/>
  <c r="K147" i="4"/>
  <c r="K177" i="4"/>
  <c r="T61" i="4"/>
  <c r="K375" i="4"/>
  <c r="K240" i="4"/>
  <c r="K269" i="4" s="1"/>
  <c r="T240" i="4"/>
  <c r="J88" i="4"/>
  <c r="O88" i="4"/>
  <c r="S88" i="4"/>
  <c r="T115" i="4"/>
  <c r="T180" i="4" s="1"/>
  <c r="L377" i="4"/>
  <c r="P377" i="4"/>
  <c r="K341" i="4"/>
  <c r="T86" i="4"/>
  <c r="M269" i="4"/>
  <c r="Q269" i="4"/>
  <c r="Q379" i="4" s="1"/>
  <c r="G88" i="4"/>
  <c r="N88" i="4"/>
  <c r="N379" i="4" s="1"/>
  <c r="R88" i="4"/>
  <c r="K115" i="4"/>
  <c r="T267" i="4"/>
  <c r="T298" i="4"/>
  <c r="J377" i="4"/>
  <c r="O377" i="4"/>
  <c r="S377" i="4"/>
  <c r="T375" i="4"/>
  <c r="K29" i="4"/>
  <c r="J269" i="4"/>
  <c r="O269" i="4"/>
  <c r="S269" i="4"/>
  <c r="M379" i="4" l="1"/>
  <c r="P379" i="4"/>
  <c r="R379" i="4"/>
  <c r="T269" i="4"/>
  <c r="K88" i="4"/>
  <c r="K379" i="4" s="1"/>
  <c r="L379" i="4"/>
  <c r="G379" i="4"/>
  <c r="T88" i="4"/>
  <c r="S379" i="4"/>
  <c r="K180" i="4"/>
  <c r="K377" i="4"/>
  <c r="J379" i="4"/>
  <c r="T377" i="4"/>
  <c r="O379" i="4"/>
  <c r="T379" i="4" l="1"/>
  <c r="K391" i="3"/>
  <c r="T391" i="3"/>
  <c r="S431" i="3" l="1"/>
  <c r="R431" i="3"/>
  <c r="Q431" i="3"/>
  <c r="P431" i="3"/>
  <c r="O431" i="3"/>
  <c r="N431" i="3"/>
  <c r="M431" i="3"/>
  <c r="L431" i="3"/>
  <c r="J431" i="3"/>
  <c r="G431" i="3"/>
  <c r="T429" i="3"/>
  <c r="K429" i="3"/>
  <c r="T428" i="3"/>
  <c r="K428" i="3"/>
  <c r="T427" i="3"/>
  <c r="K427" i="3"/>
  <c r="T426" i="3"/>
  <c r="K426" i="3"/>
  <c r="T425" i="3"/>
  <c r="K425" i="3"/>
  <c r="T424" i="3"/>
  <c r="K424" i="3"/>
  <c r="T423" i="3"/>
  <c r="K423" i="3"/>
  <c r="T422" i="3"/>
  <c r="K422" i="3"/>
  <c r="T421" i="3"/>
  <c r="K421" i="3"/>
  <c r="T420" i="3"/>
  <c r="K420" i="3"/>
  <c r="T419" i="3"/>
  <c r="K419" i="3"/>
  <c r="T418" i="3"/>
  <c r="K418" i="3"/>
  <c r="T417" i="3"/>
  <c r="K417" i="3"/>
  <c r="T416" i="3"/>
  <c r="K416" i="3"/>
  <c r="T415" i="3"/>
  <c r="K415" i="3"/>
  <c r="T414" i="3"/>
  <c r="K414" i="3"/>
  <c r="T413" i="3"/>
  <c r="K413" i="3"/>
  <c r="T412" i="3"/>
  <c r="K412" i="3"/>
  <c r="T411" i="3"/>
  <c r="K411" i="3"/>
  <c r="T410" i="3"/>
  <c r="K410" i="3"/>
  <c r="T409" i="3"/>
  <c r="K409" i="3"/>
  <c r="T408" i="3"/>
  <c r="K408" i="3"/>
  <c r="T407" i="3"/>
  <c r="K407" i="3"/>
  <c r="T406" i="3"/>
  <c r="K406" i="3"/>
  <c r="T405" i="3"/>
  <c r="K405" i="3"/>
  <c r="T404" i="3"/>
  <c r="K404" i="3"/>
  <c r="T403" i="3"/>
  <c r="K403" i="3"/>
  <c r="T402" i="3"/>
  <c r="K402" i="3"/>
  <c r="T401" i="3"/>
  <c r="K401" i="3"/>
  <c r="T400" i="3"/>
  <c r="K400" i="3"/>
  <c r="T399" i="3"/>
  <c r="K399" i="3"/>
  <c r="T398" i="3"/>
  <c r="K398" i="3"/>
  <c r="T397" i="3"/>
  <c r="K397" i="3"/>
  <c r="T396" i="3"/>
  <c r="K396" i="3"/>
  <c r="T395" i="3"/>
  <c r="K395" i="3"/>
  <c r="T394" i="3"/>
  <c r="K394" i="3"/>
  <c r="T393" i="3"/>
  <c r="K393" i="3"/>
  <c r="T392" i="3"/>
  <c r="K392" i="3"/>
  <c r="T390" i="3"/>
  <c r="K390" i="3"/>
  <c r="T389" i="3"/>
  <c r="K389" i="3"/>
  <c r="T388" i="3"/>
  <c r="K388" i="3"/>
  <c r="T387" i="3"/>
  <c r="K387" i="3"/>
  <c r="T386" i="3"/>
  <c r="K386" i="3"/>
  <c r="T385" i="3"/>
  <c r="K385" i="3"/>
  <c r="T384" i="3"/>
  <c r="K384" i="3"/>
  <c r="T383" i="3"/>
  <c r="K383" i="3"/>
  <c r="S381" i="3"/>
  <c r="R381" i="3"/>
  <c r="Q381" i="3"/>
  <c r="P381" i="3"/>
  <c r="O381" i="3"/>
  <c r="N381" i="3"/>
  <c r="M381" i="3"/>
  <c r="L381" i="3"/>
  <c r="J381" i="3"/>
  <c r="G381" i="3"/>
  <c r="T379" i="3"/>
  <c r="K379" i="3"/>
  <c r="T378" i="3"/>
  <c r="K378" i="3"/>
  <c r="T377" i="3"/>
  <c r="K377" i="3"/>
  <c r="T376" i="3"/>
  <c r="K376" i="3"/>
  <c r="T375" i="3"/>
  <c r="K375" i="3"/>
  <c r="T374" i="3"/>
  <c r="K374" i="3"/>
  <c r="T373" i="3"/>
  <c r="K373" i="3"/>
  <c r="T372" i="3"/>
  <c r="K372" i="3"/>
  <c r="T371" i="3"/>
  <c r="K371" i="3"/>
  <c r="T370" i="3"/>
  <c r="K370" i="3"/>
  <c r="T369" i="3"/>
  <c r="K369" i="3"/>
  <c r="T368" i="3"/>
  <c r="K368" i="3"/>
  <c r="T367" i="3"/>
  <c r="K367" i="3"/>
  <c r="T366" i="3"/>
  <c r="K366" i="3"/>
  <c r="T365" i="3"/>
  <c r="K365" i="3"/>
  <c r="T364" i="3"/>
  <c r="K364" i="3"/>
  <c r="T363" i="3"/>
  <c r="K363" i="3"/>
  <c r="T362" i="3"/>
  <c r="K362" i="3"/>
  <c r="T361" i="3"/>
  <c r="K361" i="3"/>
  <c r="T360" i="3"/>
  <c r="K360" i="3"/>
  <c r="T359" i="3"/>
  <c r="K359" i="3"/>
  <c r="T358" i="3"/>
  <c r="K358" i="3"/>
  <c r="T357" i="3"/>
  <c r="K357" i="3"/>
  <c r="T356" i="3"/>
  <c r="K356" i="3"/>
  <c r="T355" i="3"/>
  <c r="K355" i="3"/>
  <c r="T354" i="3"/>
  <c r="K354" i="3"/>
  <c r="T353" i="3"/>
  <c r="K353" i="3"/>
  <c r="T352" i="3"/>
  <c r="K352" i="3"/>
  <c r="T351" i="3"/>
  <c r="K351" i="3"/>
  <c r="T350" i="3"/>
  <c r="K350" i="3"/>
  <c r="T349" i="3"/>
  <c r="K349" i="3"/>
  <c r="T348" i="3"/>
  <c r="K348" i="3"/>
  <c r="T347" i="3"/>
  <c r="K347" i="3"/>
  <c r="T346" i="3"/>
  <c r="K346" i="3"/>
  <c r="T345" i="3"/>
  <c r="K345" i="3"/>
  <c r="T344" i="3"/>
  <c r="K344" i="3"/>
  <c r="S342" i="3"/>
  <c r="R342" i="3"/>
  <c r="Q342" i="3"/>
  <c r="P342" i="3"/>
  <c r="O342" i="3"/>
  <c r="N342" i="3"/>
  <c r="N433" i="3" s="1"/>
  <c r="M342" i="3"/>
  <c r="L342" i="3"/>
  <c r="J342" i="3"/>
  <c r="G342" i="3"/>
  <c r="T340" i="3"/>
  <c r="K340" i="3"/>
  <c r="T339" i="3"/>
  <c r="K339" i="3"/>
  <c r="T338" i="3"/>
  <c r="K338" i="3"/>
  <c r="T337" i="3"/>
  <c r="K337" i="3"/>
  <c r="T336" i="3"/>
  <c r="K336" i="3"/>
  <c r="T335" i="3"/>
  <c r="K335" i="3"/>
  <c r="T334" i="3"/>
  <c r="K334" i="3"/>
  <c r="T333" i="3"/>
  <c r="K333" i="3"/>
  <c r="T332" i="3"/>
  <c r="K332" i="3"/>
  <c r="T331" i="3"/>
  <c r="K331" i="3"/>
  <c r="T330" i="3"/>
  <c r="K330" i="3"/>
  <c r="T329" i="3"/>
  <c r="K329" i="3"/>
  <c r="T328" i="3"/>
  <c r="K328" i="3"/>
  <c r="T327" i="3"/>
  <c r="K327" i="3"/>
  <c r="T326" i="3"/>
  <c r="K326" i="3"/>
  <c r="T325" i="3"/>
  <c r="K325" i="3"/>
  <c r="T324" i="3"/>
  <c r="K324" i="3"/>
  <c r="T323" i="3"/>
  <c r="K323" i="3"/>
  <c r="T322" i="3"/>
  <c r="K322" i="3"/>
  <c r="T321" i="3"/>
  <c r="K321" i="3"/>
  <c r="T320" i="3"/>
  <c r="K320" i="3"/>
  <c r="T319" i="3"/>
  <c r="K319" i="3"/>
  <c r="T318" i="3"/>
  <c r="K318" i="3"/>
  <c r="T317" i="3"/>
  <c r="K317" i="3"/>
  <c r="T316" i="3"/>
  <c r="K316" i="3"/>
  <c r="T315" i="3"/>
  <c r="K315" i="3"/>
  <c r="T314" i="3"/>
  <c r="K314" i="3"/>
  <c r="T313" i="3"/>
  <c r="K313" i="3"/>
  <c r="T312" i="3"/>
  <c r="K312" i="3"/>
  <c r="T311" i="3"/>
  <c r="K311" i="3"/>
  <c r="T310" i="3"/>
  <c r="K310" i="3"/>
  <c r="T309" i="3"/>
  <c r="K309" i="3"/>
  <c r="S305" i="3"/>
  <c r="R305" i="3"/>
  <c r="Q305" i="3"/>
  <c r="P305" i="3"/>
  <c r="O305" i="3"/>
  <c r="N305" i="3"/>
  <c r="M305" i="3"/>
  <c r="L305" i="3"/>
  <c r="J305" i="3"/>
  <c r="G305" i="3"/>
  <c r="T302" i="3"/>
  <c r="K302" i="3"/>
  <c r="T301" i="3"/>
  <c r="K301" i="3"/>
  <c r="T300" i="3"/>
  <c r="K300" i="3"/>
  <c r="T299" i="3"/>
  <c r="K299" i="3"/>
  <c r="T298" i="3"/>
  <c r="K298" i="3"/>
  <c r="T297" i="3"/>
  <c r="K297" i="3"/>
  <c r="T296" i="3"/>
  <c r="K296" i="3"/>
  <c r="T295" i="3"/>
  <c r="K295" i="3"/>
  <c r="T294" i="3"/>
  <c r="K294" i="3"/>
  <c r="T293" i="3"/>
  <c r="K293" i="3"/>
  <c r="T292" i="3"/>
  <c r="K292" i="3"/>
  <c r="T291" i="3"/>
  <c r="K291" i="3"/>
  <c r="T290" i="3"/>
  <c r="K290" i="3"/>
  <c r="T289" i="3"/>
  <c r="K289" i="3"/>
  <c r="T288" i="3"/>
  <c r="K288" i="3"/>
  <c r="T287" i="3"/>
  <c r="K287" i="3"/>
  <c r="T286" i="3"/>
  <c r="K286" i="3"/>
  <c r="T285" i="3"/>
  <c r="K285" i="3"/>
  <c r="T284" i="3"/>
  <c r="K284" i="3"/>
  <c r="T283" i="3"/>
  <c r="K283" i="3"/>
  <c r="T282" i="3"/>
  <c r="K282" i="3"/>
  <c r="T281" i="3"/>
  <c r="K281" i="3"/>
  <c r="T280" i="3"/>
  <c r="K280" i="3"/>
  <c r="T279" i="3"/>
  <c r="K279" i="3"/>
  <c r="T278" i="3"/>
  <c r="K278" i="3"/>
  <c r="T277" i="3"/>
  <c r="K277" i="3"/>
  <c r="T276" i="3"/>
  <c r="K276" i="3"/>
  <c r="T275" i="3"/>
  <c r="K275" i="3"/>
  <c r="T274" i="3"/>
  <c r="K274" i="3"/>
  <c r="T273" i="3"/>
  <c r="K273" i="3"/>
  <c r="T272" i="3"/>
  <c r="K272" i="3"/>
  <c r="S270" i="3"/>
  <c r="R270" i="3"/>
  <c r="Q270" i="3"/>
  <c r="P270" i="3"/>
  <c r="O270" i="3"/>
  <c r="N270" i="3"/>
  <c r="M270" i="3"/>
  <c r="L270" i="3"/>
  <c r="J270" i="3"/>
  <c r="G270" i="3"/>
  <c r="T269" i="3"/>
  <c r="T268" i="3"/>
  <c r="K268" i="3"/>
  <c r="T267" i="3"/>
  <c r="K267" i="3"/>
  <c r="T266" i="3"/>
  <c r="K266" i="3"/>
  <c r="T265" i="3"/>
  <c r="K265" i="3"/>
  <c r="T264" i="3"/>
  <c r="K264" i="3"/>
  <c r="T263" i="3"/>
  <c r="K263" i="3"/>
  <c r="T262" i="3"/>
  <c r="K262" i="3"/>
  <c r="T261" i="3"/>
  <c r="K261" i="3"/>
  <c r="T260" i="3"/>
  <c r="K260" i="3"/>
  <c r="T259" i="3"/>
  <c r="K259" i="3"/>
  <c r="T258" i="3"/>
  <c r="K258" i="3"/>
  <c r="T257" i="3"/>
  <c r="K257" i="3"/>
  <c r="T256" i="3"/>
  <c r="K256" i="3"/>
  <c r="T255" i="3"/>
  <c r="K255" i="3"/>
  <c r="T254" i="3"/>
  <c r="K254" i="3"/>
  <c r="T253" i="3"/>
  <c r="K253" i="3"/>
  <c r="T252" i="3"/>
  <c r="K252" i="3"/>
  <c r="T251" i="3"/>
  <c r="K251" i="3"/>
  <c r="T250" i="3"/>
  <c r="K250" i="3"/>
  <c r="T249" i="3"/>
  <c r="K249" i="3"/>
  <c r="T248" i="3"/>
  <c r="K248" i="3"/>
  <c r="T247" i="3"/>
  <c r="K247" i="3"/>
  <c r="T246" i="3"/>
  <c r="K246" i="3"/>
  <c r="T245" i="3"/>
  <c r="K245" i="3"/>
  <c r="T244" i="3"/>
  <c r="K244" i="3"/>
  <c r="T243" i="3"/>
  <c r="K243" i="3"/>
  <c r="T242" i="3"/>
  <c r="K242" i="3"/>
  <c r="T241" i="3"/>
  <c r="K241" i="3"/>
  <c r="T240" i="3"/>
  <c r="K240" i="3"/>
  <c r="S238" i="3"/>
  <c r="R238" i="3"/>
  <c r="Q238" i="3"/>
  <c r="P238" i="3"/>
  <c r="O238" i="3"/>
  <c r="N238" i="3"/>
  <c r="M238" i="3"/>
  <c r="M307" i="3" s="1"/>
  <c r="L238" i="3"/>
  <c r="J238" i="3"/>
  <c r="G238" i="3"/>
  <c r="T236" i="3"/>
  <c r="K236" i="3"/>
  <c r="T235" i="3"/>
  <c r="K235" i="3"/>
  <c r="T234" i="3"/>
  <c r="K234" i="3"/>
  <c r="T233" i="3"/>
  <c r="K233" i="3"/>
  <c r="T232" i="3"/>
  <c r="K232" i="3"/>
  <c r="T231" i="3"/>
  <c r="K231" i="3"/>
  <c r="T230" i="3"/>
  <c r="K230" i="3"/>
  <c r="T229" i="3"/>
  <c r="K229" i="3"/>
  <c r="T228" i="3"/>
  <c r="K228" i="3"/>
  <c r="T227" i="3"/>
  <c r="K227" i="3"/>
  <c r="T226" i="3"/>
  <c r="K226" i="3"/>
  <c r="T225" i="3"/>
  <c r="K225" i="3"/>
  <c r="T224" i="3"/>
  <c r="K224" i="3"/>
  <c r="T223" i="3"/>
  <c r="K223" i="3"/>
  <c r="T222" i="3"/>
  <c r="K222" i="3"/>
  <c r="T221" i="3"/>
  <c r="K221" i="3"/>
  <c r="T220" i="3"/>
  <c r="K220" i="3"/>
  <c r="T219" i="3"/>
  <c r="K219" i="3"/>
  <c r="T218" i="3"/>
  <c r="K218" i="3"/>
  <c r="T217" i="3"/>
  <c r="K217" i="3"/>
  <c r="T216" i="3"/>
  <c r="K216" i="3"/>
  <c r="T215" i="3"/>
  <c r="K215" i="3"/>
  <c r="T214" i="3"/>
  <c r="K214" i="3"/>
  <c r="T213" i="3"/>
  <c r="K213" i="3"/>
  <c r="T212" i="3"/>
  <c r="K212" i="3"/>
  <c r="T211" i="3"/>
  <c r="K211" i="3"/>
  <c r="T210" i="3"/>
  <c r="K210" i="3"/>
  <c r="T209" i="3"/>
  <c r="K209" i="3"/>
  <c r="T208" i="3"/>
  <c r="K208" i="3"/>
  <c r="T207" i="3"/>
  <c r="K207" i="3"/>
  <c r="T206" i="3"/>
  <c r="K206" i="3"/>
  <c r="T205" i="3"/>
  <c r="K205" i="3"/>
  <c r="S200" i="3"/>
  <c r="R200" i="3"/>
  <c r="Q200" i="3"/>
  <c r="P200" i="3"/>
  <c r="O200" i="3"/>
  <c r="N200" i="3"/>
  <c r="M200" i="3"/>
  <c r="L200" i="3"/>
  <c r="J200" i="3"/>
  <c r="G200" i="3"/>
  <c r="T198" i="3"/>
  <c r="K198" i="3"/>
  <c r="T197" i="3"/>
  <c r="K197" i="3"/>
  <c r="T196" i="3"/>
  <c r="K196" i="3"/>
  <c r="T195" i="3"/>
  <c r="K195" i="3"/>
  <c r="T194" i="3"/>
  <c r="K194" i="3"/>
  <c r="T193" i="3"/>
  <c r="K193" i="3"/>
  <c r="T192" i="3"/>
  <c r="K192" i="3"/>
  <c r="T191" i="3"/>
  <c r="K191" i="3"/>
  <c r="T190" i="3"/>
  <c r="K190" i="3"/>
  <c r="T189" i="3"/>
  <c r="K189" i="3"/>
  <c r="T188" i="3"/>
  <c r="K188" i="3"/>
  <c r="T187" i="3"/>
  <c r="K187" i="3"/>
  <c r="T186" i="3"/>
  <c r="K186" i="3"/>
  <c r="T185" i="3"/>
  <c r="K185" i="3"/>
  <c r="T184" i="3"/>
  <c r="K184" i="3"/>
  <c r="T183" i="3"/>
  <c r="K183" i="3"/>
  <c r="T182" i="3"/>
  <c r="K182" i="3"/>
  <c r="T181" i="3"/>
  <c r="K181" i="3"/>
  <c r="T180" i="3"/>
  <c r="K180" i="3"/>
  <c r="T179" i="3"/>
  <c r="K179" i="3"/>
  <c r="T178" i="3"/>
  <c r="K178" i="3"/>
  <c r="T177" i="3"/>
  <c r="K177" i="3"/>
  <c r="T176" i="3"/>
  <c r="K176" i="3"/>
  <c r="T175" i="3"/>
  <c r="K175" i="3"/>
  <c r="T174" i="3"/>
  <c r="K174" i="3"/>
  <c r="T173" i="3"/>
  <c r="K173" i="3"/>
  <c r="T172" i="3"/>
  <c r="K172" i="3"/>
  <c r="T171" i="3"/>
  <c r="K171" i="3"/>
  <c r="T170" i="3"/>
  <c r="K170" i="3"/>
  <c r="T169" i="3"/>
  <c r="K169" i="3"/>
  <c r="T168" i="3"/>
  <c r="K168" i="3"/>
  <c r="T167" i="3"/>
  <c r="K167" i="3"/>
  <c r="S165" i="3"/>
  <c r="R165" i="3"/>
  <c r="Q165" i="3"/>
  <c r="P165" i="3"/>
  <c r="O165" i="3"/>
  <c r="N165" i="3"/>
  <c r="M165" i="3"/>
  <c r="L165" i="3"/>
  <c r="J165" i="3"/>
  <c r="G165" i="3"/>
  <c r="T163" i="3"/>
  <c r="K163" i="3"/>
  <c r="T162" i="3"/>
  <c r="K162" i="3"/>
  <c r="T161" i="3"/>
  <c r="K161" i="3"/>
  <c r="T160" i="3"/>
  <c r="K160" i="3"/>
  <c r="T159" i="3"/>
  <c r="K159" i="3"/>
  <c r="T158" i="3"/>
  <c r="K158" i="3"/>
  <c r="T157" i="3"/>
  <c r="K157" i="3"/>
  <c r="T156" i="3"/>
  <c r="K156" i="3"/>
  <c r="T155" i="3"/>
  <c r="K155" i="3"/>
  <c r="T154" i="3"/>
  <c r="K154" i="3"/>
  <c r="T153" i="3"/>
  <c r="K153" i="3"/>
  <c r="T152" i="3"/>
  <c r="K152" i="3"/>
  <c r="T151" i="3"/>
  <c r="K151" i="3"/>
  <c r="T150" i="3"/>
  <c r="K150" i="3"/>
  <c r="T149" i="3"/>
  <c r="K149" i="3"/>
  <c r="T148" i="3"/>
  <c r="K148" i="3"/>
  <c r="T147" i="3"/>
  <c r="K147" i="3"/>
  <c r="T146" i="3"/>
  <c r="K146" i="3"/>
  <c r="T145" i="3"/>
  <c r="K145" i="3"/>
  <c r="T144" i="3"/>
  <c r="K144" i="3"/>
  <c r="T143" i="3"/>
  <c r="K143" i="3"/>
  <c r="T142" i="3"/>
  <c r="K142" i="3"/>
  <c r="T141" i="3"/>
  <c r="K141" i="3"/>
  <c r="T140" i="3"/>
  <c r="K140" i="3"/>
  <c r="T139" i="3"/>
  <c r="K139" i="3"/>
  <c r="T138" i="3"/>
  <c r="K138" i="3"/>
  <c r="T137" i="3"/>
  <c r="K137" i="3"/>
  <c r="T136" i="3"/>
  <c r="K136" i="3"/>
  <c r="T135" i="3"/>
  <c r="K135" i="3"/>
  <c r="T134" i="3"/>
  <c r="K134" i="3"/>
  <c r="T133" i="3"/>
  <c r="K133" i="3"/>
  <c r="T132" i="3"/>
  <c r="K132" i="3"/>
  <c r="T131" i="3"/>
  <c r="K131" i="3"/>
  <c r="T130" i="3"/>
  <c r="K130" i="3"/>
  <c r="S128" i="3"/>
  <c r="S203" i="3" s="1"/>
  <c r="R128" i="3"/>
  <c r="Q128" i="3"/>
  <c r="P128" i="3"/>
  <c r="O128" i="3"/>
  <c r="N128" i="3"/>
  <c r="M128" i="3"/>
  <c r="L128" i="3"/>
  <c r="J128" i="3"/>
  <c r="J203" i="3" s="1"/>
  <c r="G128" i="3"/>
  <c r="T126" i="3"/>
  <c r="K126" i="3"/>
  <c r="T125" i="3"/>
  <c r="K125" i="3"/>
  <c r="T124" i="3"/>
  <c r="K124" i="3"/>
  <c r="T123" i="3"/>
  <c r="K123" i="3"/>
  <c r="T122" i="3"/>
  <c r="K122" i="3"/>
  <c r="T121" i="3"/>
  <c r="K121" i="3"/>
  <c r="T120" i="3"/>
  <c r="K120" i="3"/>
  <c r="T119" i="3"/>
  <c r="K119" i="3"/>
  <c r="T118" i="3"/>
  <c r="K118" i="3"/>
  <c r="T117" i="3"/>
  <c r="K117" i="3"/>
  <c r="T116" i="3"/>
  <c r="K116" i="3"/>
  <c r="T115" i="3"/>
  <c r="K115" i="3"/>
  <c r="T114" i="3"/>
  <c r="K114" i="3"/>
  <c r="T113" i="3"/>
  <c r="K113" i="3"/>
  <c r="T112" i="3"/>
  <c r="K112" i="3"/>
  <c r="T111" i="3"/>
  <c r="K111" i="3"/>
  <c r="T110" i="3"/>
  <c r="K110" i="3"/>
  <c r="T109" i="3"/>
  <c r="K109" i="3"/>
  <c r="T108" i="3"/>
  <c r="K108" i="3"/>
  <c r="T107" i="3"/>
  <c r="K107" i="3"/>
  <c r="T106" i="3"/>
  <c r="K106" i="3"/>
  <c r="T105" i="3"/>
  <c r="K105" i="3"/>
  <c r="T104" i="3"/>
  <c r="K104" i="3"/>
  <c r="T103" i="3"/>
  <c r="K103" i="3"/>
  <c r="T102" i="3"/>
  <c r="K102" i="3"/>
  <c r="T101" i="3"/>
  <c r="K101" i="3"/>
  <c r="T100" i="3"/>
  <c r="K100" i="3"/>
  <c r="T99" i="3"/>
  <c r="K99" i="3"/>
  <c r="T98" i="3"/>
  <c r="K98" i="3"/>
  <c r="T97" i="3"/>
  <c r="K97" i="3"/>
  <c r="T96" i="3"/>
  <c r="K96" i="3"/>
  <c r="T95" i="3"/>
  <c r="K95" i="3"/>
  <c r="T94" i="3"/>
  <c r="K94" i="3"/>
  <c r="S90" i="3"/>
  <c r="R90" i="3"/>
  <c r="Q90" i="3"/>
  <c r="P90" i="3"/>
  <c r="O90" i="3"/>
  <c r="N90" i="3"/>
  <c r="M90" i="3"/>
  <c r="L90" i="3"/>
  <c r="J90" i="3"/>
  <c r="G90" i="3"/>
  <c r="T88" i="3"/>
  <c r="K88" i="3"/>
  <c r="T87" i="3"/>
  <c r="K87" i="3"/>
  <c r="T86" i="3"/>
  <c r="K86" i="3"/>
  <c r="T85" i="3"/>
  <c r="K85" i="3"/>
  <c r="T84" i="3"/>
  <c r="K84" i="3"/>
  <c r="T83" i="3"/>
  <c r="K83" i="3"/>
  <c r="T82" i="3"/>
  <c r="K82" i="3"/>
  <c r="T81" i="3"/>
  <c r="K81" i="3"/>
  <c r="T80" i="3"/>
  <c r="K80" i="3"/>
  <c r="T79" i="3"/>
  <c r="K79" i="3"/>
  <c r="T78" i="3"/>
  <c r="K78" i="3"/>
  <c r="T77" i="3"/>
  <c r="K77" i="3"/>
  <c r="T76" i="3"/>
  <c r="K76" i="3"/>
  <c r="T75" i="3"/>
  <c r="K75" i="3"/>
  <c r="T74" i="3"/>
  <c r="K74" i="3"/>
  <c r="T73" i="3"/>
  <c r="K73" i="3"/>
  <c r="T72" i="3"/>
  <c r="K72" i="3"/>
  <c r="T71" i="3"/>
  <c r="K71" i="3"/>
  <c r="T70" i="3"/>
  <c r="K70" i="3"/>
  <c r="T69" i="3"/>
  <c r="K69" i="3"/>
  <c r="T68" i="3"/>
  <c r="K68" i="3"/>
  <c r="T67" i="3"/>
  <c r="K67" i="3"/>
  <c r="T66" i="3"/>
  <c r="K66" i="3"/>
  <c r="T65" i="3"/>
  <c r="K65" i="3"/>
  <c r="T64" i="3"/>
  <c r="K64" i="3"/>
  <c r="T63" i="3"/>
  <c r="K63" i="3"/>
  <c r="T62" i="3"/>
  <c r="K62" i="3"/>
  <c r="T61" i="3"/>
  <c r="K61" i="3"/>
  <c r="T60" i="3"/>
  <c r="K60" i="3"/>
  <c r="S58" i="3"/>
  <c r="R58" i="3"/>
  <c r="Q58" i="3"/>
  <c r="P58" i="3"/>
  <c r="O58" i="3"/>
  <c r="N58" i="3"/>
  <c r="M58" i="3"/>
  <c r="L58" i="3"/>
  <c r="J58" i="3"/>
  <c r="G58" i="3"/>
  <c r="T56" i="3"/>
  <c r="K56" i="3"/>
  <c r="T55" i="3"/>
  <c r="K55" i="3"/>
  <c r="T54" i="3"/>
  <c r="K54" i="3"/>
  <c r="T53" i="3"/>
  <c r="K53" i="3"/>
  <c r="T52" i="3"/>
  <c r="K52" i="3"/>
  <c r="T51" i="3"/>
  <c r="K51" i="3"/>
  <c r="T50" i="3"/>
  <c r="K50" i="3"/>
  <c r="T49" i="3"/>
  <c r="K49" i="3"/>
  <c r="T48" i="3"/>
  <c r="K48" i="3"/>
  <c r="T47" i="3"/>
  <c r="K47" i="3"/>
  <c r="T46" i="3"/>
  <c r="K46" i="3"/>
  <c r="T45" i="3"/>
  <c r="K45" i="3"/>
  <c r="T44" i="3"/>
  <c r="K44" i="3"/>
  <c r="T43" i="3"/>
  <c r="K43" i="3"/>
  <c r="T42" i="3"/>
  <c r="K42" i="3"/>
  <c r="T41" i="3"/>
  <c r="K41" i="3"/>
  <c r="T40" i="3"/>
  <c r="K40" i="3"/>
  <c r="T39" i="3"/>
  <c r="K39" i="3"/>
  <c r="T38" i="3"/>
  <c r="K38" i="3"/>
  <c r="T37" i="3"/>
  <c r="K37" i="3"/>
  <c r="T36" i="3"/>
  <c r="K36" i="3"/>
  <c r="T35" i="3"/>
  <c r="K35" i="3"/>
  <c r="T34" i="3"/>
  <c r="K34" i="3"/>
  <c r="T33" i="3"/>
  <c r="K33" i="3"/>
  <c r="T32" i="3"/>
  <c r="K32" i="3"/>
  <c r="T31" i="3"/>
  <c r="K31" i="3"/>
  <c r="T30" i="3"/>
  <c r="K30" i="3"/>
  <c r="S28" i="3"/>
  <c r="R28" i="3"/>
  <c r="Q28" i="3"/>
  <c r="P28" i="3"/>
  <c r="P92" i="3" s="1"/>
  <c r="O28" i="3"/>
  <c r="O92" i="3" s="1"/>
  <c r="N28" i="3"/>
  <c r="N92" i="3" s="1"/>
  <c r="M28" i="3"/>
  <c r="M92" i="3" s="1"/>
  <c r="L28" i="3"/>
  <c r="J28" i="3"/>
  <c r="G28" i="3"/>
  <c r="T26" i="3"/>
  <c r="K26" i="3"/>
  <c r="T25" i="3"/>
  <c r="K25" i="3"/>
  <c r="T24" i="3"/>
  <c r="K24" i="3"/>
  <c r="T23" i="3"/>
  <c r="K23" i="3"/>
  <c r="T22" i="3"/>
  <c r="K22" i="3"/>
  <c r="T21" i="3"/>
  <c r="K21" i="3"/>
  <c r="T20" i="3"/>
  <c r="K20" i="3"/>
  <c r="T19" i="3"/>
  <c r="K19" i="3"/>
  <c r="T18" i="3"/>
  <c r="K18" i="3"/>
  <c r="T17" i="3"/>
  <c r="K17" i="3"/>
  <c r="T16" i="3"/>
  <c r="K16" i="3"/>
  <c r="T15" i="3"/>
  <c r="K15" i="3"/>
  <c r="T14" i="3"/>
  <c r="K14" i="3"/>
  <c r="T13" i="3"/>
  <c r="K13" i="3"/>
  <c r="T12" i="3"/>
  <c r="K12" i="3"/>
  <c r="T11" i="3"/>
  <c r="K11" i="3"/>
  <c r="T10" i="3"/>
  <c r="K10" i="3"/>
  <c r="T9" i="3"/>
  <c r="K9" i="3"/>
  <c r="T8" i="3"/>
  <c r="K8" i="3"/>
  <c r="T7" i="3"/>
  <c r="K7" i="3"/>
  <c r="T6" i="3"/>
  <c r="K6" i="3"/>
  <c r="T5" i="3"/>
  <c r="K5" i="3"/>
  <c r="T4" i="3"/>
  <c r="K4" i="3"/>
  <c r="T165" i="3" l="1"/>
  <c r="T238" i="3"/>
  <c r="Q92" i="3"/>
  <c r="R92" i="3"/>
  <c r="O203" i="3"/>
  <c r="J92" i="3"/>
  <c r="Q307" i="3"/>
  <c r="K305" i="3"/>
  <c r="R433" i="3"/>
  <c r="S92" i="3"/>
  <c r="L92" i="3"/>
  <c r="G307" i="3"/>
  <c r="G92" i="3"/>
  <c r="K58" i="3"/>
  <c r="K90" i="3"/>
  <c r="K128" i="3"/>
  <c r="L203" i="3"/>
  <c r="P203" i="3"/>
  <c r="K165" i="3"/>
  <c r="K238" i="3"/>
  <c r="J433" i="3"/>
  <c r="O433" i="3"/>
  <c r="S433" i="3"/>
  <c r="T342" i="3"/>
  <c r="K28" i="3"/>
  <c r="T305" i="3"/>
  <c r="K381" i="3"/>
  <c r="K431" i="3"/>
  <c r="T431" i="3"/>
  <c r="M433" i="3"/>
  <c r="Q433" i="3"/>
  <c r="T90" i="3"/>
  <c r="M203" i="3"/>
  <c r="T200" i="3"/>
  <c r="T270" i="3"/>
  <c r="N307" i="3"/>
  <c r="R307" i="3"/>
  <c r="K342" i="3"/>
  <c r="L433" i="3"/>
  <c r="P433" i="3"/>
  <c r="G433" i="3"/>
  <c r="T28" i="3"/>
  <c r="T58" i="3"/>
  <c r="T128" i="3"/>
  <c r="Q203" i="3"/>
  <c r="G203" i="3"/>
  <c r="N203" i="3"/>
  <c r="R203" i="3"/>
  <c r="K200" i="3"/>
  <c r="L307" i="3"/>
  <c r="P307" i="3"/>
  <c r="K270" i="3"/>
  <c r="J307" i="3"/>
  <c r="O307" i="3"/>
  <c r="S307" i="3"/>
  <c r="S435" i="3" s="1"/>
  <c r="T381" i="3"/>
  <c r="J435" i="3" l="1"/>
  <c r="K307" i="3"/>
  <c r="O435" i="3"/>
  <c r="T307" i="3"/>
  <c r="K203" i="3"/>
  <c r="K92" i="3"/>
  <c r="T433" i="3"/>
  <c r="R435" i="3"/>
  <c r="L435" i="3"/>
  <c r="Q435" i="3"/>
  <c r="K433" i="3"/>
  <c r="N435" i="3"/>
  <c r="T203" i="3"/>
  <c r="G435" i="3"/>
  <c r="P435" i="3"/>
  <c r="M435" i="3"/>
  <c r="T92" i="3"/>
  <c r="AC335" i="2"/>
  <c r="AB335" i="2"/>
  <c r="AA335" i="2"/>
  <c r="Z335" i="2"/>
  <c r="Y335" i="2"/>
  <c r="X335" i="2"/>
  <c r="W335" i="2"/>
  <c r="V335" i="2"/>
  <c r="U335" i="2"/>
  <c r="T335" i="2"/>
  <c r="S335" i="2"/>
  <c r="R335" i="2"/>
  <c r="Q335" i="2"/>
  <c r="P335" i="2"/>
  <c r="O335" i="2"/>
  <c r="N335" i="2"/>
  <c r="M335" i="2"/>
  <c r="L335" i="2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435" i="3" l="1"/>
  <c r="T435" i="3"/>
</calcChain>
</file>

<file path=xl/sharedStrings.xml><?xml version="1.0" encoding="utf-8"?>
<sst xmlns="http://schemas.openxmlformats.org/spreadsheetml/2006/main" count="7697" uniqueCount="923">
  <si>
    <t>Hire Date</t>
  </si>
  <si>
    <t>Position</t>
  </si>
  <si>
    <t>Job Description</t>
  </si>
  <si>
    <t>Pay Rates</t>
  </si>
  <si>
    <t>Employee</t>
  </si>
  <si>
    <t>Reference</t>
  </si>
  <si>
    <t>Date</t>
  </si>
  <si>
    <t>Pay Type</t>
  </si>
  <si>
    <t>Pay Hrs</t>
  </si>
  <si>
    <t>OT HRS</t>
  </si>
  <si>
    <t>Sold Time</t>
  </si>
  <si>
    <t>Net Amount</t>
  </si>
  <si>
    <t>Gross</t>
  </si>
  <si>
    <t>Fed_Income</t>
  </si>
  <si>
    <t>Soc_Sec</t>
  </si>
  <si>
    <t>Medicare</t>
  </si>
  <si>
    <t>State</t>
  </si>
  <si>
    <t>County</t>
  </si>
  <si>
    <t>City</t>
  </si>
  <si>
    <t>HumanaTAX</t>
  </si>
  <si>
    <t>AflacPRE</t>
  </si>
  <si>
    <t>AflacTAX</t>
  </si>
  <si>
    <t>HumanaPRE</t>
  </si>
  <si>
    <t>Garnish</t>
  </si>
  <si>
    <t>Soc_Sec_ER</t>
  </si>
  <si>
    <t>Medicare_ER</t>
  </si>
  <si>
    <t>FUTA</t>
  </si>
  <si>
    <t>SUI_ER</t>
  </si>
  <si>
    <t>HumanaPRE_C</t>
  </si>
  <si>
    <t>OFFICE ADMINISTRATOR</t>
  </si>
  <si>
    <t>Regular Office Duties and Customer Service</t>
  </si>
  <si>
    <t>1126.67/ Semi Monthly</t>
  </si>
  <si>
    <t>ALISHA D. KARPULEON</t>
  </si>
  <si>
    <t>19725</t>
  </si>
  <si>
    <t>Salary</t>
  </si>
  <si>
    <t>19768</t>
  </si>
  <si>
    <t>19777</t>
  </si>
  <si>
    <t>Bonus</t>
  </si>
  <si>
    <t>19810</t>
  </si>
  <si>
    <t>19854</t>
  </si>
  <si>
    <t>19884</t>
  </si>
  <si>
    <t>METER READER</t>
  </si>
  <si>
    <t>Read Meters, Cutoffs, Flushing, Maintain Meters</t>
  </si>
  <si>
    <t>10.40 / Hour</t>
  </si>
  <si>
    <t>ANTHONY MATTHEW ROSS</t>
  </si>
  <si>
    <t>19090</t>
  </si>
  <si>
    <t>Reading</t>
  </si>
  <si>
    <t>19159</t>
  </si>
  <si>
    <t>19211</t>
  </si>
  <si>
    <t>19232</t>
  </si>
  <si>
    <t>19308</t>
  </si>
  <si>
    <t>COMMISSIONER</t>
  </si>
  <si>
    <t>Decision Making</t>
  </si>
  <si>
    <t>6000.00/ Year</t>
  </si>
  <si>
    <t>CLAY M. CORMAN</t>
  </si>
  <si>
    <t>19823</t>
  </si>
  <si>
    <t>DANIEL W. HOGUE</t>
  </si>
  <si>
    <t>19006</t>
  </si>
  <si>
    <t>19041</t>
  </si>
  <si>
    <t>Regular</t>
  </si>
  <si>
    <t>19089</t>
  </si>
  <si>
    <t>19117</t>
  </si>
  <si>
    <t>19158</t>
  </si>
  <si>
    <t>19212</t>
  </si>
  <si>
    <t>19231</t>
  </si>
  <si>
    <t>19261</t>
  </si>
  <si>
    <t>19269</t>
  </si>
  <si>
    <t>19306</t>
  </si>
  <si>
    <t>19372</t>
  </si>
  <si>
    <t>19438</t>
  </si>
  <si>
    <t>19531</t>
  </si>
  <si>
    <t>19598</t>
  </si>
  <si>
    <t>19678</t>
  </si>
  <si>
    <t>19712</t>
  </si>
  <si>
    <t>19718</t>
  </si>
  <si>
    <t>19749</t>
  </si>
  <si>
    <t>19781</t>
  </si>
  <si>
    <t xml:space="preserve"> </t>
  </si>
  <si>
    <t>19834</t>
  </si>
  <si>
    <t>ERNEST L. DUNAWAY</t>
  </si>
  <si>
    <t>19677</t>
  </si>
  <si>
    <t>19750</t>
  </si>
  <si>
    <t>19791</t>
  </si>
  <si>
    <t>19835</t>
  </si>
  <si>
    <t>JACOB E. PERKINS</t>
  </si>
  <si>
    <t>18986</t>
  </si>
  <si>
    <t>19007</t>
  </si>
  <si>
    <t>19087</t>
  </si>
  <si>
    <t>19160</t>
  </si>
  <si>
    <t>19210</t>
  </si>
  <si>
    <t>19238</t>
  </si>
  <si>
    <t>19259</t>
  </si>
  <si>
    <t>19273</t>
  </si>
  <si>
    <t>19289</t>
  </si>
  <si>
    <t>19307</t>
  </si>
  <si>
    <t>19329</t>
  </si>
  <si>
    <t>19341</t>
  </si>
  <si>
    <t>19354</t>
  </si>
  <si>
    <t>19373</t>
  </si>
  <si>
    <t>19397</t>
  </si>
  <si>
    <t>19412</t>
  </si>
  <si>
    <t>19428</t>
  </si>
  <si>
    <t>19437</t>
  </si>
  <si>
    <t>19457</t>
  </si>
  <si>
    <t>19484</t>
  </si>
  <si>
    <t>19532</t>
  </si>
  <si>
    <t>19555</t>
  </si>
  <si>
    <t>19569</t>
  </si>
  <si>
    <t>19582</t>
  </si>
  <si>
    <t>19600</t>
  </si>
  <si>
    <t>19606</t>
  </si>
  <si>
    <t>11.40 / Hour</t>
  </si>
  <si>
    <t>JAMES A. MILLER</t>
  </si>
  <si>
    <t>18984</t>
  </si>
  <si>
    <t>19010</t>
  </si>
  <si>
    <t>19035</t>
  </si>
  <si>
    <t>19048</t>
  </si>
  <si>
    <t>19061</t>
  </si>
  <si>
    <t>19085</t>
  </si>
  <si>
    <t>19105</t>
  </si>
  <si>
    <t>19123</t>
  </si>
  <si>
    <t>19136</t>
  </si>
  <si>
    <t>19155</t>
  </si>
  <si>
    <t>19177</t>
  </si>
  <si>
    <t>19192</t>
  </si>
  <si>
    <t>19202</t>
  </si>
  <si>
    <t>19213</t>
  </si>
  <si>
    <t>19236</t>
  </si>
  <si>
    <t>19254</t>
  </si>
  <si>
    <t>19272</t>
  </si>
  <si>
    <t>19287</t>
  </si>
  <si>
    <t>19310</t>
  </si>
  <si>
    <t>19320</t>
  </si>
  <si>
    <t>19342</t>
  </si>
  <si>
    <t>19353</t>
  </si>
  <si>
    <t>19369</t>
  </si>
  <si>
    <t>19395</t>
  </si>
  <si>
    <t>19410</t>
  </si>
  <si>
    <t>19427</t>
  </si>
  <si>
    <t>19435</t>
  </si>
  <si>
    <t>19455</t>
  </si>
  <si>
    <t>19477</t>
  </si>
  <si>
    <t>19496</t>
  </si>
  <si>
    <t>19512</t>
  </si>
  <si>
    <t>19533</t>
  </si>
  <si>
    <t>19552</t>
  </si>
  <si>
    <t>19567</t>
  </si>
  <si>
    <t>19583</t>
  </si>
  <si>
    <t>19601</t>
  </si>
  <si>
    <t>19605</t>
  </si>
  <si>
    <t>12.40 / Hour</t>
  </si>
  <si>
    <t>19633</t>
  </si>
  <si>
    <t>19651</t>
  </si>
  <si>
    <t>19653</t>
  </si>
  <si>
    <t>19680</t>
  </si>
  <si>
    <t>19685</t>
  </si>
  <si>
    <t>19709</t>
  </si>
  <si>
    <t>19726</t>
  </si>
  <si>
    <t>19751</t>
  </si>
  <si>
    <t>19769</t>
  </si>
  <si>
    <t>19778</t>
  </si>
  <si>
    <t>19797</t>
  </si>
  <si>
    <t>19811</t>
  </si>
  <si>
    <t>19831</t>
  </si>
  <si>
    <t>19846</t>
  </si>
  <si>
    <t>19855</t>
  </si>
  <si>
    <t>19870</t>
  </si>
  <si>
    <t>19885</t>
  </si>
  <si>
    <t>6200.00/ Year</t>
  </si>
  <si>
    <t>JAMES F. HALL</t>
  </si>
  <si>
    <t>19820</t>
  </si>
  <si>
    <t>JERRY M. HAWS</t>
  </si>
  <si>
    <t>19821</t>
  </si>
  <si>
    <t>JOSH TRAINER</t>
  </si>
  <si>
    <t>18985</t>
  </si>
  <si>
    <t>19009</t>
  </si>
  <si>
    <t>19036</t>
  </si>
  <si>
    <t>19049</t>
  </si>
  <si>
    <t>19062</t>
  </si>
  <si>
    <t>19086</t>
  </si>
  <si>
    <t>19106</t>
  </si>
  <si>
    <t>19124</t>
  </si>
  <si>
    <t>19137</t>
  </si>
  <si>
    <t>19156</t>
  </si>
  <si>
    <t>19178</t>
  </si>
  <si>
    <t>19193</t>
  </si>
  <si>
    <t>19203</t>
  </si>
  <si>
    <t>19214</t>
  </si>
  <si>
    <t>19237</t>
  </si>
  <si>
    <t>19255</t>
  </si>
  <si>
    <t>19271</t>
  </si>
  <si>
    <t>19288</t>
  </si>
  <si>
    <t>19309</t>
  </si>
  <si>
    <t>19321</t>
  </si>
  <si>
    <t>19340</t>
  </si>
  <si>
    <t>19352</t>
  </si>
  <si>
    <t>19370</t>
  </si>
  <si>
    <t>19396</t>
  </si>
  <si>
    <t>19411</t>
  </si>
  <si>
    <t>19426</t>
  </si>
  <si>
    <t>19434</t>
  </si>
  <si>
    <t>19456</t>
  </si>
  <si>
    <t>19478</t>
  </si>
  <si>
    <t>19497</t>
  </si>
  <si>
    <t>19513</t>
  </si>
  <si>
    <t>19534</t>
  </si>
  <si>
    <t>19553</t>
  </si>
  <si>
    <t>19568</t>
  </si>
  <si>
    <t>19584</t>
  </si>
  <si>
    <t>19602</t>
  </si>
  <si>
    <t>19604</t>
  </si>
  <si>
    <t>19632</t>
  </si>
  <si>
    <t>19652</t>
  </si>
  <si>
    <t>19654</t>
  </si>
  <si>
    <t>19681</t>
  </si>
  <si>
    <t>19687</t>
  </si>
  <si>
    <t>19710</t>
  </si>
  <si>
    <t>19727</t>
  </si>
  <si>
    <t>19752</t>
  </si>
  <si>
    <t>19770</t>
  </si>
  <si>
    <t>19779</t>
  </si>
  <si>
    <t>19798</t>
  </si>
  <si>
    <t>19812</t>
  </si>
  <si>
    <t>19832</t>
  </si>
  <si>
    <t>19847</t>
  </si>
  <si>
    <t>19856</t>
  </si>
  <si>
    <t>19871</t>
  </si>
  <si>
    <t>19886</t>
  </si>
  <si>
    <t>BOOKKEEPER</t>
  </si>
  <si>
    <t>Regular Office Duties and Customer Service, Bookkeeping</t>
  </si>
  <si>
    <t>2245.45 / Semi-Monthly</t>
  </si>
  <si>
    <t>KIMBERLY D. MILLER</t>
  </si>
  <si>
    <t>19024</t>
  </si>
  <si>
    <t>19057</t>
  </si>
  <si>
    <t>19101</t>
  </si>
  <si>
    <t>19132</t>
  </si>
  <si>
    <t>19171</t>
  </si>
  <si>
    <t>2500.00 / Semi-Monthly</t>
  </si>
  <si>
    <t>19173</t>
  </si>
  <si>
    <t>19181</t>
  </si>
  <si>
    <t>19198</t>
  </si>
  <si>
    <t>19250</t>
  </si>
  <si>
    <t>19283</t>
  </si>
  <si>
    <t>19317</t>
  </si>
  <si>
    <t>19348</t>
  </si>
  <si>
    <t>19391</t>
  </si>
  <si>
    <t>19415</t>
  </si>
  <si>
    <t>19422</t>
  </si>
  <si>
    <t>19470</t>
  </si>
  <si>
    <t>19508</t>
  </si>
  <si>
    <t>19548</t>
  </si>
  <si>
    <t>19557</t>
  </si>
  <si>
    <t>19578</t>
  </si>
  <si>
    <t>19622</t>
  </si>
  <si>
    <t>19647</t>
  </si>
  <si>
    <t>19656</t>
  </si>
  <si>
    <t>19692</t>
  </si>
  <si>
    <t>19721</t>
  </si>
  <si>
    <t>19764</t>
  </si>
  <si>
    <t>19772</t>
  </si>
  <si>
    <t>19806</t>
  </si>
  <si>
    <t>19850</t>
  </si>
  <si>
    <t>19873</t>
  </si>
  <si>
    <t>19880</t>
  </si>
  <si>
    <t>6000.00 / Yearly</t>
  </si>
  <si>
    <t>LOWELL N. STRONG</t>
  </si>
  <si>
    <t>19819</t>
  </si>
  <si>
    <t>1000.00 / Semi- Monthly</t>
  </si>
  <si>
    <t>MELISSA R. HENDERSON</t>
  </si>
  <si>
    <t>19027</t>
  </si>
  <si>
    <t>19060</t>
  </si>
  <si>
    <t>19104</t>
  </si>
  <si>
    <t>19135</t>
  </si>
  <si>
    <t>19176</t>
  </si>
  <si>
    <t>19201</t>
  </si>
  <si>
    <t>1040.00 / Semi- Monthly</t>
  </si>
  <si>
    <t>19253</t>
  </si>
  <si>
    <t>19286</t>
  </si>
  <si>
    <t>19298</t>
  </si>
  <si>
    <t>19319</t>
  </si>
  <si>
    <t>19351</t>
  </si>
  <si>
    <t>19367</t>
  </si>
  <si>
    <t>19394</t>
  </si>
  <si>
    <t>19425</t>
  </si>
  <si>
    <t>19439</t>
  </si>
  <si>
    <t>19473</t>
  </si>
  <si>
    <t>19511</t>
  </si>
  <si>
    <t>19528</t>
  </si>
  <si>
    <t>19551</t>
  </si>
  <si>
    <t>19581</t>
  </si>
  <si>
    <t>19597</t>
  </si>
  <si>
    <t>19625</t>
  </si>
  <si>
    <t>19650</t>
  </si>
  <si>
    <t>19676</t>
  </si>
  <si>
    <t>19688</t>
  </si>
  <si>
    <t>1343.34 / Semi- Monthly</t>
  </si>
  <si>
    <t>19724</t>
  </si>
  <si>
    <t>19747</t>
  </si>
  <si>
    <t>19767</t>
  </si>
  <si>
    <t>19776</t>
  </si>
  <si>
    <t>19809</t>
  </si>
  <si>
    <t>19830</t>
  </si>
  <si>
    <t>19853</t>
  </si>
  <si>
    <t>19883</t>
  </si>
  <si>
    <t>WATER DISTRIBUTION OPERATOR</t>
  </si>
  <si>
    <t>Supervise Meter Readers, Water Testing, Audits</t>
  </si>
  <si>
    <t>2253.35 / Semi- Monthly</t>
  </si>
  <si>
    <t>MORGAN J. HENDERSON</t>
  </si>
  <si>
    <t>19026</t>
  </si>
  <si>
    <t>19059</t>
  </si>
  <si>
    <t>19103</t>
  </si>
  <si>
    <t>19134</t>
  </si>
  <si>
    <t>19175</t>
  </si>
  <si>
    <t>19200</t>
  </si>
  <si>
    <t>2378.35 / Semi- Monthly</t>
  </si>
  <si>
    <t>19252</t>
  </si>
  <si>
    <t>19285</t>
  </si>
  <si>
    <t>19318</t>
  </si>
  <si>
    <t>19350</t>
  </si>
  <si>
    <t>19393</t>
  </si>
  <si>
    <t>19424</t>
  </si>
  <si>
    <t>19472</t>
  </si>
  <si>
    <t>19500</t>
  </si>
  <si>
    <t>19510</t>
  </si>
  <si>
    <t>19550</t>
  </si>
  <si>
    <t>19580</t>
  </si>
  <si>
    <t>19624</t>
  </si>
  <si>
    <t>19649</t>
  </si>
  <si>
    <t>19655</t>
  </si>
  <si>
    <t>19689</t>
  </si>
  <si>
    <t>19723</t>
  </si>
  <si>
    <t>19766</t>
  </si>
  <si>
    <t>19775</t>
  </si>
  <si>
    <t>19808</t>
  </si>
  <si>
    <t>19852</t>
  </si>
  <si>
    <t>19872</t>
  </si>
  <si>
    <t>19882</t>
  </si>
  <si>
    <t>11.44 / Hour</t>
  </si>
  <si>
    <t>MORRIS BURCH</t>
  </si>
  <si>
    <t>19040</t>
  </si>
  <si>
    <t>19088</t>
  </si>
  <si>
    <t>19116</t>
  </si>
  <si>
    <t>19157</t>
  </si>
  <si>
    <t>19230</t>
  </si>
  <si>
    <t>19260</t>
  </si>
  <si>
    <t>19270</t>
  </si>
  <si>
    <t>19305</t>
  </si>
  <si>
    <t>19371</t>
  </si>
  <si>
    <t>19436</t>
  </si>
  <si>
    <t>19530</t>
  </si>
  <si>
    <t>19599</t>
  </si>
  <si>
    <t>19679</t>
  </si>
  <si>
    <t>19711</t>
  </si>
  <si>
    <t>19719</t>
  </si>
  <si>
    <t>19748</t>
  </si>
  <si>
    <t>19780</t>
  </si>
  <si>
    <t>19833</t>
  </si>
  <si>
    <t>2042.45 / Semi- Monthly</t>
  </si>
  <si>
    <t>PATTY L. HAZELETT</t>
  </si>
  <si>
    <t>18997</t>
  </si>
  <si>
    <t>19023</t>
  </si>
  <si>
    <t>19033</t>
  </si>
  <si>
    <t>19046</t>
  </si>
  <si>
    <t>19056</t>
  </si>
  <si>
    <t>19067</t>
  </si>
  <si>
    <t>19078</t>
  </si>
  <si>
    <t>19100</t>
  </si>
  <si>
    <t>19131</t>
  </si>
  <si>
    <t>19151</t>
  </si>
  <si>
    <t>2124.15 / Semi- Monthly</t>
  </si>
  <si>
    <t>19172</t>
  </si>
  <si>
    <t>19197</t>
  </si>
  <si>
    <t>19216</t>
  </si>
  <si>
    <t>19249</t>
  </si>
  <si>
    <t>19282</t>
  </si>
  <si>
    <t>19315</t>
  </si>
  <si>
    <t>19347</t>
  </si>
  <si>
    <t>19390</t>
  </si>
  <si>
    <t>19421</t>
  </si>
  <si>
    <t>19469</t>
  </si>
  <si>
    <t>19507</t>
  </si>
  <si>
    <t>19547</t>
  </si>
  <si>
    <t>19577</t>
  </si>
  <si>
    <t>19621</t>
  </si>
  <si>
    <t>19646</t>
  </si>
  <si>
    <t>19691</t>
  </si>
  <si>
    <t>19720</t>
  </si>
  <si>
    <t>19763</t>
  </si>
  <si>
    <t>19771</t>
  </si>
  <si>
    <t>19805</t>
  </si>
  <si>
    <t>19849</t>
  </si>
  <si>
    <t>19879</t>
  </si>
  <si>
    <t>19888</t>
  </si>
  <si>
    <t>SUPERINTENDENT</t>
  </si>
  <si>
    <t>Supervise Staff, Decision Making, Maintain Sewer, Projects</t>
  </si>
  <si>
    <t>3104.16 / Semi- Monthly</t>
  </si>
  <si>
    <t>RICHARD L. DECKER</t>
  </si>
  <si>
    <t>18988</t>
  </si>
  <si>
    <t>19025</t>
  </si>
  <si>
    <t>19047</t>
  </si>
  <si>
    <t>19058</t>
  </si>
  <si>
    <t>19102</t>
  </si>
  <si>
    <t>19133</t>
  </si>
  <si>
    <t>19174</t>
  </si>
  <si>
    <t>19182</t>
  </si>
  <si>
    <t>19199</t>
  </si>
  <si>
    <t>19215</t>
  </si>
  <si>
    <t>3259.37 / Semi- Monthly</t>
  </si>
  <si>
    <t>19251</t>
  </si>
  <si>
    <t>19284</t>
  </si>
  <si>
    <t>19300</t>
  </si>
  <si>
    <t>19316</t>
  </si>
  <si>
    <t>19349</t>
  </si>
  <si>
    <t>19374</t>
  </si>
  <si>
    <t>19392</t>
  </si>
  <si>
    <t>19405</t>
  </si>
  <si>
    <t>19423</t>
  </si>
  <si>
    <t>19440</t>
  </si>
  <si>
    <t>19453</t>
  </si>
  <si>
    <t>19471</t>
  </si>
  <si>
    <t>19501</t>
  </si>
  <si>
    <t>19509</t>
  </si>
  <si>
    <t>19529</t>
  </si>
  <si>
    <t>19549</t>
  </si>
  <si>
    <t>19579</t>
  </si>
  <si>
    <t>19590</t>
  </si>
  <si>
    <t>19623</t>
  </si>
  <si>
    <t>19648</t>
  </si>
  <si>
    <t>19690</t>
  </si>
  <si>
    <t>19722</t>
  </si>
  <si>
    <t>19765</t>
  </si>
  <si>
    <t>19773</t>
  </si>
  <si>
    <t>19807</t>
  </si>
  <si>
    <t>19851</t>
  </si>
  <si>
    <t>19881</t>
  </si>
  <si>
    <t>THOMAS S. BEALL III</t>
  </si>
  <si>
    <t>19822</t>
  </si>
  <si>
    <t>HIRE DATE</t>
  </si>
  <si>
    <t>POSITION</t>
  </si>
  <si>
    <t>NET Amount</t>
  </si>
  <si>
    <t>10/19/2020</t>
  </si>
  <si>
    <t>19930</t>
  </si>
  <si>
    <t>19965</t>
  </si>
  <si>
    <t>20005</t>
  </si>
  <si>
    <t>20029</t>
  </si>
  <si>
    <t>20062</t>
  </si>
  <si>
    <t>20091</t>
  </si>
  <si>
    <t>20151</t>
  </si>
  <si>
    <t>20183</t>
  </si>
  <si>
    <t>20234</t>
  </si>
  <si>
    <t>20258</t>
  </si>
  <si>
    <t>20301</t>
  </si>
  <si>
    <t>20329</t>
  </si>
  <si>
    <t>20341</t>
  </si>
  <si>
    <t>20367</t>
  </si>
  <si>
    <t>20406</t>
  </si>
  <si>
    <t>20437</t>
  </si>
  <si>
    <t>20478</t>
  </si>
  <si>
    <t>20518</t>
  </si>
  <si>
    <t>20544</t>
  </si>
  <si>
    <t>1171.74/ Semi Monthly</t>
  </si>
  <si>
    <t>20577</t>
  </si>
  <si>
    <t>20601</t>
  </si>
  <si>
    <t>20634</t>
  </si>
  <si>
    <t>20641</t>
  </si>
  <si>
    <t>BONUS</t>
  </si>
  <si>
    <t>20664</t>
  </si>
  <si>
    <t>20713</t>
  </si>
  <si>
    <t>20735</t>
  </si>
  <si>
    <t>20742</t>
  </si>
  <si>
    <t>20675</t>
  </si>
  <si>
    <t>19894</t>
  </si>
  <si>
    <t>19941</t>
  </si>
  <si>
    <t>19983</t>
  </si>
  <si>
    <t>20021</t>
  </si>
  <si>
    <t>20043</t>
  </si>
  <si>
    <t>20076</t>
  </si>
  <si>
    <t>20115</t>
  </si>
  <si>
    <t>20158</t>
  </si>
  <si>
    <t>20163</t>
  </si>
  <si>
    <t>20198</t>
  </si>
  <si>
    <t>20240</t>
  </si>
  <si>
    <t>20269</t>
  </si>
  <si>
    <t>20310</t>
  </si>
  <si>
    <t>20357</t>
  </si>
  <si>
    <t>20376</t>
  </si>
  <si>
    <t>20416</t>
  </si>
  <si>
    <t>20446</t>
  </si>
  <si>
    <t>20456</t>
  </si>
  <si>
    <t>20493</t>
  </si>
  <si>
    <t>20507</t>
  </si>
  <si>
    <t>20560</t>
  </si>
  <si>
    <t>20589</t>
  </si>
  <si>
    <t>20610</t>
  </si>
  <si>
    <t>20649</t>
  </si>
  <si>
    <t>20655</t>
  </si>
  <si>
    <t>20685</t>
  </si>
  <si>
    <t>20724</t>
  </si>
  <si>
    <t>19897</t>
  </si>
  <si>
    <t>19948</t>
  </si>
  <si>
    <t>19984</t>
  </si>
  <si>
    <t>20022</t>
  </si>
  <si>
    <t>20044</t>
  </si>
  <si>
    <t>20116</t>
  </si>
  <si>
    <t>20164</t>
  </si>
  <si>
    <t>20199</t>
  </si>
  <si>
    <t>20241</t>
  </si>
  <si>
    <t>20270</t>
  </si>
  <si>
    <t>20309</t>
  </si>
  <si>
    <t>20358</t>
  </si>
  <si>
    <t>20379</t>
  </si>
  <si>
    <t>20417</t>
  </si>
  <si>
    <t>20457</t>
  </si>
  <si>
    <t>20494</t>
  </si>
  <si>
    <t>20533</t>
  </si>
  <si>
    <t>20559</t>
  </si>
  <si>
    <t>19895</t>
  </si>
  <si>
    <t>19931</t>
  </si>
  <si>
    <t>19949</t>
  </si>
  <si>
    <t>19966</t>
  </si>
  <si>
    <t>19986</t>
  </si>
  <si>
    <t>20006</t>
  </si>
  <si>
    <t>20012</t>
  </si>
  <si>
    <t>20030</t>
  </si>
  <si>
    <t>20046</t>
  </si>
  <si>
    <t>20063</t>
  </si>
  <si>
    <t>20077</t>
  </si>
  <si>
    <t>20092</t>
  </si>
  <si>
    <t>20106</t>
  </si>
  <si>
    <t>20117</t>
  </si>
  <si>
    <t>20152</t>
  </si>
  <si>
    <t>20178</t>
  </si>
  <si>
    <t>20184</t>
  </si>
  <si>
    <t>20201</t>
  </si>
  <si>
    <t>20235</t>
  </si>
  <si>
    <t>20242</t>
  </si>
  <si>
    <t>20259</t>
  </si>
  <si>
    <t>20272</t>
  </si>
  <si>
    <t>20296</t>
  </si>
  <si>
    <t>20307</t>
  </si>
  <si>
    <t>20319</t>
  </si>
  <si>
    <t>20333</t>
  </si>
  <si>
    <t>20359</t>
  </si>
  <si>
    <t>20368</t>
  </si>
  <si>
    <t>20400</t>
  </si>
  <si>
    <t>20407</t>
  </si>
  <si>
    <t>20418</t>
  </si>
  <si>
    <t>20438</t>
  </si>
  <si>
    <t>20468</t>
  </si>
  <si>
    <t>20472</t>
  </si>
  <si>
    <t>20491</t>
  </si>
  <si>
    <t>20508</t>
  </si>
  <si>
    <t>20524</t>
  </si>
  <si>
    <t>20536</t>
  </si>
  <si>
    <t>20545</t>
  </si>
  <si>
    <t>20561</t>
  </si>
  <si>
    <t>20578</t>
  </si>
  <si>
    <t>12.90 / Hour</t>
  </si>
  <si>
    <t>20591</t>
  </si>
  <si>
    <t>20602</t>
  </si>
  <si>
    <t>20611</t>
  </si>
  <si>
    <t>20635</t>
  </si>
  <si>
    <t>20642</t>
  </si>
  <si>
    <t>20659</t>
  </si>
  <si>
    <t>20665</t>
  </si>
  <si>
    <t>20682</t>
  </si>
  <si>
    <t>20702</t>
  </si>
  <si>
    <t>20714</t>
  </si>
  <si>
    <t>20730</t>
  </si>
  <si>
    <t>20736</t>
  </si>
  <si>
    <t>20677</t>
  </si>
  <si>
    <t>20676</t>
  </si>
  <si>
    <t>19896</t>
  </si>
  <si>
    <t>19932</t>
  </si>
  <si>
    <t>19950</t>
  </si>
  <si>
    <t>19967</t>
  </si>
  <si>
    <t>19985</t>
  </si>
  <si>
    <t>20007</t>
  </si>
  <si>
    <t>20013</t>
  </si>
  <si>
    <t>20031</t>
  </si>
  <si>
    <t>20045</t>
  </si>
  <si>
    <t>20064</t>
  </si>
  <si>
    <t>20078</t>
  </si>
  <si>
    <t>20093</t>
  </si>
  <si>
    <t>20107</t>
  </si>
  <si>
    <t>20118</t>
  </si>
  <si>
    <t>20153</t>
  </si>
  <si>
    <t>20177</t>
  </si>
  <si>
    <t>20185</t>
  </si>
  <si>
    <t>20200</t>
  </si>
  <si>
    <t>20236</t>
  </si>
  <si>
    <t>20243</t>
  </si>
  <si>
    <t>20260</t>
  </si>
  <si>
    <t>20271</t>
  </si>
  <si>
    <t>20295</t>
  </si>
  <si>
    <t>20308</t>
  </si>
  <si>
    <t>20320</t>
  </si>
  <si>
    <t>20334</t>
  </si>
  <si>
    <t>20360</t>
  </si>
  <si>
    <t>20369</t>
  </si>
  <si>
    <t>20401</t>
  </si>
  <si>
    <t>20408</t>
  </si>
  <si>
    <t>20419</t>
  </si>
  <si>
    <t>20439</t>
  </si>
  <si>
    <t>20469</t>
  </si>
  <si>
    <t>20473</t>
  </si>
  <si>
    <t>20492</t>
  </si>
  <si>
    <t>20509</t>
  </si>
  <si>
    <t>20525</t>
  </si>
  <si>
    <t>20537</t>
  </si>
  <si>
    <t>20546</t>
  </si>
  <si>
    <t>20562</t>
  </si>
  <si>
    <t>20579</t>
  </si>
  <si>
    <t>20592</t>
  </si>
  <si>
    <t>20603</t>
  </si>
  <si>
    <t>20612</t>
  </si>
  <si>
    <t>20636</t>
  </si>
  <si>
    <t>20643</t>
  </si>
  <si>
    <t>20658</t>
  </si>
  <si>
    <t>20666</t>
  </si>
  <si>
    <t>20683</t>
  </si>
  <si>
    <t>20703</t>
  </si>
  <si>
    <t>20715</t>
  </si>
  <si>
    <t>20729</t>
  </si>
  <si>
    <t>20737</t>
  </si>
  <si>
    <t>19926</t>
  </si>
  <si>
    <t>19961</t>
  </si>
  <si>
    <t>20001</t>
  </si>
  <si>
    <t>20025</t>
  </si>
  <si>
    <t>2600.00 / Semi-Monthly</t>
  </si>
  <si>
    <t>20058</t>
  </si>
  <si>
    <t>20087</t>
  </si>
  <si>
    <t>20147</t>
  </si>
  <si>
    <t>20179</t>
  </si>
  <si>
    <t>20230</t>
  </si>
  <si>
    <t>20254</t>
  </si>
  <si>
    <t>20278</t>
  </si>
  <si>
    <t>20297</t>
  </si>
  <si>
    <t>20325</t>
  </si>
  <si>
    <t>20342</t>
  </si>
  <si>
    <t>20363</t>
  </si>
  <si>
    <t>20402</t>
  </si>
  <si>
    <t>20433</t>
  </si>
  <si>
    <t>20474</t>
  </si>
  <si>
    <t>20514</t>
  </si>
  <si>
    <t>20540</t>
  </si>
  <si>
    <t>20573</t>
  </si>
  <si>
    <t>20584</t>
  </si>
  <si>
    <t>20597</t>
  </si>
  <si>
    <t>20630</t>
  </si>
  <si>
    <t>20637</t>
  </si>
  <si>
    <t>20660</t>
  </si>
  <si>
    <t>20709</t>
  </si>
  <si>
    <t>20731</t>
  </si>
  <si>
    <t>20741</t>
  </si>
  <si>
    <t>20673</t>
  </si>
  <si>
    <t>19911</t>
  </si>
  <si>
    <t>19929</t>
  </si>
  <si>
    <t>19964</t>
  </si>
  <si>
    <t>19979</t>
  </si>
  <si>
    <t>20004</t>
  </si>
  <si>
    <t>20028</t>
  </si>
  <si>
    <t>20040</t>
  </si>
  <si>
    <t>20061</t>
  </si>
  <si>
    <t>20067</t>
  </si>
  <si>
    <t>20090</t>
  </si>
  <si>
    <t>20142</t>
  </si>
  <si>
    <t>1397.08 / Semi- Monthly</t>
  </si>
  <si>
    <t>20150</t>
  </si>
  <si>
    <t>20182</t>
  </si>
  <si>
    <t>20210</t>
  </si>
  <si>
    <t>20233</t>
  </si>
  <si>
    <t>20257</t>
  </si>
  <si>
    <t>20275</t>
  </si>
  <si>
    <t>20277</t>
  </si>
  <si>
    <t>20300</t>
  </si>
  <si>
    <t>20328</t>
  </si>
  <si>
    <t>20343</t>
  </si>
  <si>
    <t>20356</t>
  </si>
  <si>
    <t>20366</t>
  </si>
  <si>
    <t>20405</t>
  </si>
  <si>
    <t>20429</t>
  </si>
  <si>
    <t>20436</t>
  </si>
  <si>
    <t>20477</t>
  </si>
  <si>
    <t>20489</t>
  </si>
  <si>
    <t>20496</t>
  </si>
  <si>
    <t>20517</t>
  </si>
  <si>
    <t>20543</t>
  </si>
  <si>
    <t>20557</t>
  </si>
  <si>
    <t>20576</t>
  </si>
  <si>
    <t>20600</t>
  </si>
  <si>
    <t>20618</t>
  </si>
  <si>
    <t>20633</t>
  </si>
  <si>
    <t>20640</t>
  </si>
  <si>
    <t>20663</t>
  </si>
  <si>
    <t>20681</t>
  </si>
  <si>
    <t>20700</t>
  </si>
  <si>
    <t>20712</t>
  </si>
  <si>
    <t>20734</t>
  </si>
  <si>
    <t>20743</t>
  </si>
  <si>
    <t>19928</t>
  </si>
  <si>
    <t>19963</t>
  </si>
  <si>
    <t>20003</t>
  </si>
  <si>
    <t>20027</t>
  </si>
  <si>
    <t>20060</t>
  </si>
  <si>
    <t>20089</t>
  </si>
  <si>
    <t>2473.49 / Semi- Monthly</t>
  </si>
  <si>
    <t>20149</t>
  </si>
  <si>
    <t>20181</t>
  </si>
  <si>
    <t>20232</t>
  </si>
  <si>
    <t>20256</t>
  </si>
  <si>
    <t>20299</t>
  </si>
  <si>
    <t>20327</t>
  </si>
  <si>
    <t>20365</t>
  </si>
  <si>
    <t>20404</t>
  </si>
  <si>
    <t>20435</t>
  </si>
  <si>
    <t>20476</t>
  </si>
  <si>
    <t>20516</t>
  </si>
  <si>
    <t>20542</t>
  </si>
  <si>
    <t>20575</t>
  </si>
  <si>
    <t>20599</t>
  </si>
  <si>
    <t>20632</t>
  </si>
  <si>
    <t>20639</t>
  </si>
  <si>
    <t>20662</t>
  </si>
  <si>
    <t>20711</t>
  </si>
  <si>
    <t>20733</t>
  </si>
  <si>
    <t>19893</t>
  </si>
  <si>
    <t>19942</t>
  </si>
  <si>
    <t>19982</t>
  </si>
  <si>
    <t>20020</t>
  </si>
  <si>
    <t>20042</t>
  </si>
  <si>
    <t>20075</t>
  </si>
  <si>
    <t>20114</t>
  </si>
  <si>
    <t>20157</t>
  </si>
  <si>
    <t>20162</t>
  </si>
  <si>
    <t>20176</t>
  </si>
  <si>
    <t>20197</t>
  </si>
  <si>
    <t>20415</t>
  </si>
  <si>
    <t>20455</t>
  </si>
  <si>
    <t>20527</t>
  </si>
  <si>
    <t>20558</t>
  </si>
  <si>
    <t>20590</t>
  </si>
  <si>
    <t>20609</t>
  </si>
  <si>
    <t>20648</t>
  </si>
  <si>
    <t>20654</t>
  </si>
  <si>
    <t>20684</t>
  </si>
  <si>
    <t>20723</t>
  </si>
  <si>
    <t>19927</t>
  </si>
  <si>
    <t>19953</t>
  </si>
  <si>
    <t>19962</t>
  </si>
  <si>
    <t>19989</t>
  </si>
  <si>
    <t>20002</t>
  </si>
  <si>
    <t>20026</t>
  </si>
  <si>
    <t>20059</t>
  </si>
  <si>
    <t>20088</t>
  </si>
  <si>
    <t>3389.75 / Semi- Monthly</t>
  </si>
  <si>
    <t>20148</t>
  </si>
  <si>
    <t>20180</t>
  </si>
  <si>
    <t>20229</t>
  </si>
  <si>
    <t>20231</t>
  </si>
  <si>
    <t>20255</t>
  </si>
  <si>
    <t>20276</t>
  </si>
  <si>
    <t>20298</t>
  </si>
  <si>
    <t>20326</t>
  </si>
  <si>
    <t>20364</t>
  </si>
  <si>
    <t>20403</t>
  </si>
  <si>
    <t>20432</t>
  </si>
  <si>
    <t>20434</t>
  </si>
  <si>
    <t>20475</t>
  </si>
  <si>
    <t>20515</t>
  </si>
  <si>
    <t>20535</t>
  </si>
  <si>
    <t>20541</t>
  </si>
  <si>
    <t>20574</t>
  </si>
  <si>
    <t>20598</t>
  </si>
  <si>
    <t>20631</t>
  </si>
  <si>
    <t>20638</t>
  </si>
  <si>
    <t>20661</t>
  </si>
  <si>
    <t>20699</t>
  </si>
  <si>
    <t>20710</t>
  </si>
  <si>
    <t>20732</t>
  </si>
  <si>
    <t>20674</t>
  </si>
  <si>
    <t>JSEWD - PAYROLL -2019</t>
  </si>
  <si>
    <t>NAME</t>
  </si>
  <si>
    <t>PAYPERIOD</t>
  </si>
  <si>
    <t>HOURS</t>
  </si>
  <si>
    <t>GROSS</t>
  </si>
  <si>
    <t>CAFETERIA</t>
  </si>
  <si>
    <t>SS</t>
  </si>
  <si>
    <t>MED</t>
  </si>
  <si>
    <t>FED</t>
  </si>
  <si>
    <t>STATE</t>
  </si>
  <si>
    <t>COUNTY</t>
  </si>
  <si>
    <t>CITY</t>
  </si>
  <si>
    <t>INSURANCE</t>
  </si>
  <si>
    <t>CAFÉ-INS</t>
  </si>
  <si>
    <t>NET</t>
  </si>
  <si>
    <t>BURCH, MORRIS</t>
  </si>
  <si>
    <t>CRAFT, COURTNEY</t>
  </si>
  <si>
    <t>DECKER, RICHARD</t>
  </si>
  <si>
    <t>HAZELETT, PATTY</t>
  </si>
  <si>
    <t>HENDERSON, MORGAN</t>
  </si>
  <si>
    <t>HOGUE, DANIEL</t>
  </si>
  <si>
    <t>MILLER, JAMES AUSTIN</t>
  </si>
  <si>
    <t>MILLER, KIMBERLY</t>
  </si>
  <si>
    <t>TRAINER, JOSH</t>
  </si>
  <si>
    <t>WAGONER, LARRY</t>
  </si>
  <si>
    <t>JAN TOTALS</t>
  </si>
  <si>
    <t>FEB TOTALS</t>
  </si>
  <si>
    <t>MAR TOTALS</t>
  </si>
  <si>
    <t>1ST QUARTER</t>
  </si>
  <si>
    <t>HENDERSON, MELISSA</t>
  </si>
  <si>
    <t>WAGONER, DAKODA</t>
  </si>
  <si>
    <t>APR TOTALS</t>
  </si>
  <si>
    <t>MAY TOTALS</t>
  </si>
  <si>
    <t>JUNE TOTALS</t>
  </si>
  <si>
    <t>2ND QUARTER</t>
  </si>
  <si>
    <t>JUL TOTALS</t>
  </si>
  <si>
    <t>AUG TOTALS</t>
  </si>
  <si>
    <t>SEP TOTALS</t>
  </si>
  <si>
    <t>3RD QUARTER</t>
  </si>
  <si>
    <t>OCT TOTALS</t>
  </si>
  <si>
    <t>NOV TOTALS</t>
  </si>
  <si>
    <t>BEALL, THOMAS</t>
  </si>
  <si>
    <t>CORMAN, CLAY</t>
  </si>
  <si>
    <t>HALL, J F</t>
  </si>
  <si>
    <t>HAWS, JERRY</t>
  </si>
  <si>
    <t>PERKINS, JACOB</t>
  </si>
  <si>
    <t>STRONG, NICK</t>
  </si>
  <si>
    <t>DEC TOTALS</t>
  </si>
  <si>
    <t>4TH QUARTER</t>
  </si>
  <si>
    <t>2019 TOTALS</t>
  </si>
  <si>
    <t>2984.76 / Semi- Monthly</t>
  </si>
  <si>
    <t>2166.68 / Semi- Monthly</t>
  </si>
  <si>
    <t>1963.89 / Semi- Monthly</t>
  </si>
  <si>
    <t>2278.45 / Semi- Monthly</t>
  </si>
  <si>
    <t>2159.08 / Semi-Monthly</t>
  </si>
  <si>
    <t>996.68 / Semi- Monthly</t>
  </si>
  <si>
    <t>950.00 / Semi- Monthly</t>
  </si>
  <si>
    <t>10.00 / Hour</t>
  </si>
  <si>
    <t>mowing</t>
  </si>
  <si>
    <t>Cleaning</t>
  </si>
  <si>
    <t>cleaning</t>
  </si>
  <si>
    <t>2369.59 / Semi- Monthly</t>
  </si>
  <si>
    <t>bonus</t>
  </si>
  <si>
    <t>JSEWD - PAYROLL -2018</t>
  </si>
  <si>
    <t>MCCLURE, JORDAN</t>
  </si>
  <si>
    <t xml:space="preserve">MCCLURE, JORDAN </t>
  </si>
  <si>
    <t>HOUGUE, DANIEL</t>
  </si>
  <si>
    <t>2018 TOTALS</t>
  </si>
  <si>
    <t>958.34 / Semi- Monthly</t>
  </si>
  <si>
    <t>2869.96 / Semi- Monthly</t>
  </si>
  <si>
    <t>1906.68 / Semi- Monthly</t>
  </si>
  <si>
    <t>2083.34 / Semi- Monthly</t>
  </si>
  <si>
    <t>2056.26 / Semi-Monthly</t>
  </si>
  <si>
    <t>2212.08 / Semi- Monthly</t>
  </si>
  <si>
    <t>Pay Amt</t>
  </si>
  <si>
    <t>Amount</t>
  </si>
  <si>
    <t>20745</t>
  </si>
  <si>
    <t>20746</t>
  </si>
  <si>
    <t>20747</t>
  </si>
  <si>
    <t>20757</t>
  </si>
  <si>
    <t>20771</t>
  </si>
  <si>
    <t>20772</t>
  </si>
  <si>
    <t>20773</t>
  </si>
  <si>
    <t>20774</t>
  </si>
  <si>
    <t>20775</t>
  </si>
  <si>
    <t>20776</t>
  </si>
  <si>
    <t>20777</t>
  </si>
  <si>
    <t>20778</t>
  </si>
  <si>
    <t/>
  </si>
  <si>
    <t>20788</t>
  </si>
  <si>
    <t>20789</t>
  </si>
  <si>
    <t>20794</t>
  </si>
  <si>
    <t>20795</t>
  </si>
  <si>
    <t>20796</t>
  </si>
  <si>
    <t>20797</t>
  </si>
  <si>
    <t>20798</t>
  </si>
  <si>
    <t>20799</t>
  </si>
  <si>
    <t>20800</t>
  </si>
  <si>
    <t>20811</t>
  </si>
  <si>
    <t>20812</t>
  </si>
  <si>
    <t>20813</t>
  </si>
  <si>
    <t>20814</t>
  </si>
  <si>
    <t>20818</t>
  </si>
  <si>
    <t>20826</t>
  </si>
  <si>
    <t>20827</t>
  </si>
  <si>
    <t>20828</t>
  </si>
  <si>
    <t>20829</t>
  </si>
  <si>
    <t>20830</t>
  </si>
  <si>
    <t>20831</t>
  </si>
  <si>
    <t>20832</t>
  </si>
  <si>
    <t>20842</t>
  </si>
  <si>
    <t>20843</t>
  </si>
  <si>
    <t>20844</t>
  </si>
  <si>
    <t>20850</t>
  </si>
  <si>
    <t>20851</t>
  </si>
  <si>
    <t>20852</t>
  </si>
  <si>
    <t>20853</t>
  </si>
  <si>
    <t>20854</t>
  </si>
  <si>
    <t>20855</t>
  </si>
  <si>
    <t>20856</t>
  </si>
  <si>
    <t>20861</t>
  </si>
  <si>
    <t>20873</t>
  </si>
  <si>
    <t>20876</t>
  </si>
  <si>
    <t>20877</t>
  </si>
  <si>
    <t>20878</t>
  </si>
  <si>
    <t>20885</t>
  </si>
  <si>
    <t>20887</t>
  </si>
  <si>
    <t>20888</t>
  </si>
  <si>
    <t>20889</t>
  </si>
  <si>
    <t>20890</t>
  </si>
  <si>
    <t>20891</t>
  </si>
  <si>
    <t>20892</t>
  </si>
  <si>
    <t>20893</t>
  </si>
  <si>
    <t>20894</t>
  </si>
  <si>
    <t>20895</t>
  </si>
  <si>
    <t>20906</t>
  </si>
  <si>
    <t>20911</t>
  </si>
  <si>
    <t>20912</t>
  </si>
  <si>
    <t>20913</t>
  </si>
  <si>
    <t>2730.00 / Semi-Monthly</t>
  </si>
  <si>
    <t>refund ins prem</t>
  </si>
  <si>
    <t>1397.08/ Semi-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</si>
</sst>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"/>
    <numFmt numFmtId="165" formatCode="#,##0.00;\-#,##0.00;* ??"/>
    <numFmt numFmtId="166" formatCode="#,##0.00\ ;\(#,##0.00\)"/>
    <numFmt numFmtId="167" formatCode="m/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1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right"/>
    </xf>
    <xf numFmtId="49" fontId="4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right"/>
    </xf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1" fillId="0" borderId="0" xfId="0" applyFont="1"/>
    <xf numFmtId="14" fontId="1" fillId="0" borderId="0" xfId="0" quotePrefix="1" applyNumberFormat="1" applyFont="1"/>
    <xf numFmtId="166" fontId="1" fillId="0" borderId="0" xfId="0" applyNumberFormat="1" applyFont="1"/>
    <xf numFmtId="166" fontId="0" fillId="0" borderId="0" xfId="0" applyNumberFormat="1"/>
    <xf numFmtId="14" fontId="0" fillId="0" borderId="0" xfId="0" quotePrefix="1" applyNumberFormat="1"/>
    <xf numFmtId="39" fontId="1" fillId="0" borderId="0" xfId="0" applyNumberFormat="1" applyFont="1"/>
    <xf numFmtId="166" fontId="7" fillId="0" borderId="0" xfId="0" applyNumberFormat="1" applyFont="1" applyAlignment="1">
      <alignment wrapText="1"/>
    </xf>
    <xf numFmtId="167" fontId="1" fillId="0" borderId="0" xfId="0" quotePrefix="1" applyNumberFormat="1" applyFont="1"/>
    <xf numFmtId="166" fontId="8" fillId="0" borderId="0" xfId="0" applyNumberFormat="1" applyFont="1"/>
    <xf numFmtId="0" fontId="1" fillId="0" borderId="0" xfId="0" quotePrefix="1" applyFont="1"/>
    <xf numFmtId="166" fontId="9" fillId="0" borderId="0" xfId="0" applyNumberFormat="1" applyFont="1"/>
    <xf numFmtId="166" fontId="9" fillId="0" borderId="0" xfId="0" applyNumberFormat="1" applyFont="1" applyAlignment="1">
      <alignment wrapText="1"/>
    </xf>
    <xf numFmtId="167" fontId="0" fillId="0" borderId="0" xfId="0" quotePrefix="1" applyNumberFormat="1"/>
    <xf numFmtId="0" fontId="2" fillId="0" borderId="0" xfId="0" applyFont="1"/>
    <xf numFmtId="166" fontId="5" fillId="0" borderId="0" xfId="0" applyNumberFormat="1" applyFont="1" applyFill="1"/>
    <xf numFmtId="14" fontId="8" fillId="0" borderId="0" xfId="0" applyNumberFormat="1" applyFont="1"/>
    <xf numFmtId="14" fontId="4" fillId="0" borderId="0" xfId="0" applyNumberFormat="1" applyFont="1" applyAlignment="1">
      <alignment horizontal="right"/>
    </xf>
    <xf numFmtId="166" fontId="0" fillId="0" borderId="0" xfId="0" applyNumberFormat="1" applyFont="1" applyAlignment="1">
      <alignment wrapText="1"/>
    </xf>
    <xf numFmtId="166" fontId="0" fillId="0" borderId="0" xfId="0" applyNumberFormat="1" applyFont="1"/>
    <xf numFmtId="166" fontId="10" fillId="0" borderId="0" xfId="0" applyNumberFormat="1" applyFont="1"/>
    <xf numFmtId="166" fontId="10" fillId="0" borderId="0" xfId="0" applyNumberFormat="1" applyFont="1" applyAlignment="1">
      <alignment wrapText="1"/>
    </xf>
    <xf numFmtId="14" fontId="11" fillId="0" borderId="0" xfId="0" applyNumberFormat="1" applyFont="1"/>
    <xf numFmtId="14" fontId="1" fillId="0" borderId="0" xfId="0" quotePrefix="1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2D22-D3C2-4FD4-BCD2-24D44C827FA2}">
  <dimension ref="A1:AD64"/>
  <sheetViews>
    <sheetView tabSelected="1" topLeftCell="A22" workbookViewId="0">
      <selection activeCell="I57" sqref="I57"/>
    </sheetView>
  </sheetViews>
  <sheetFormatPr defaultColWidth="9.1328125" defaultRowHeight="10.15" x14ac:dyDescent="0.3"/>
  <cols>
    <col min="1" max="1" width="9.1328125" style="7"/>
    <col min="2" max="2" width="22.59765625" style="7" customWidth="1"/>
    <col min="3" max="3" width="19.265625" style="7" customWidth="1"/>
    <col min="4" max="4" width="22.265625" style="7" customWidth="1"/>
    <col min="5" max="6" width="19.73046875" style="9" customWidth="1"/>
    <col min="7" max="7" width="19.73046875" style="10" customWidth="1"/>
    <col min="8" max="8" width="8.73046875" style="9" customWidth="1"/>
    <col min="9" max="11" width="7.73046875" style="11" customWidth="1"/>
    <col min="12" max="13" width="10.73046875" style="11" customWidth="1"/>
    <col min="14" max="30" width="11.73046875" style="11" customWidth="1"/>
    <col min="31" max="16384" width="9.1328125" style="7"/>
  </cols>
  <sheetData>
    <row r="1" spans="1:30" s="1" customForma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4" t="s">
        <v>855</v>
      </c>
      <c r="M1" s="4" t="s">
        <v>856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</row>
    <row r="2" spans="1:30" x14ac:dyDescent="0.3">
      <c r="A2" s="9" t="s">
        <v>440</v>
      </c>
      <c r="B2" s="9" t="s">
        <v>29</v>
      </c>
      <c r="C2" s="7" t="s">
        <v>30</v>
      </c>
      <c r="D2" s="8" t="s">
        <v>460</v>
      </c>
      <c r="E2" s="9" t="s">
        <v>32</v>
      </c>
      <c r="F2" s="9" t="s">
        <v>865</v>
      </c>
      <c r="G2" s="10">
        <v>44574</v>
      </c>
      <c r="H2" s="9" t="s">
        <v>34</v>
      </c>
      <c r="I2" s="11">
        <v>86.67</v>
      </c>
      <c r="L2" s="11">
        <v>1171.74</v>
      </c>
      <c r="M2" s="11">
        <v>870.76</v>
      </c>
      <c r="N2" s="11">
        <v>1171.74</v>
      </c>
      <c r="O2" s="11">
        <v>-110.3</v>
      </c>
      <c r="P2" s="11">
        <v>-72.650000000000006</v>
      </c>
      <c r="Q2" s="11">
        <v>-16.989999999999998</v>
      </c>
      <c r="R2" s="11">
        <v>-52.98</v>
      </c>
      <c r="S2" s="11">
        <v>-11.72</v>
      </c>
      <c r="T2" s="11">
        <v>-16.899999999999999</v>
      </c>
      <c r="W2" s="11">
        <v>-19.440000000000001</v>
      </c>
      <c r="Z2" s="11">
        <v>-72.650000000000006</v>
      </c>
      <c r="AA2" s="11">
        <v>-16.989999999999998</v>
      </c>
      <c r="AC2" s="11">
        <v>-8.1999999999999993</v>
      </c>
    </row>
    <row r="3" spans="1:30" x14ac:dyDescent="0.3">
      <c r="A3" s="9" t="s">
        <v>440</v>
      </c>
      <c r="B3" s="9" t="s">
        <v>29</v>
      </c>
      <c r="C3" s="7" t="s">
        <v>30</v>
      </c>
      <c r="D3" s="8" t="s">
        <v>460</v>
      </c>
      <c r="E3" s="9" t="s">
        <v>32</v>
      </c>
      <c r="F3" s="9" t="s">
        <v>876</v>
      </c>
      <c r="G3" s="10">
        <v>44588</v>
      </c>
      <c r="H3" s="9" t="s">
        <v>34</v>
      </c>
      <c r="I3" s="11">
        <v>86.67</v>
      </c>
      <c r="L3" s="11">
        <v>1171.74</v>
      </c>
      <c r="M3" s="11">
        <v>870.76</v>
      </c>
      <c r="N3" s="11">
        <v>1171.74</v>
      </c>
      <c r="O3" s="11">
        <v>-110.3</v>
      </c>
      <c r="P3" s="11">
        <v>-72.650000000000006</v>
      </c>
      <c r="Q3" s="11">
        <v>-16.989999999999998</v>
      </c>
      <c r="R3" s="11">
        <v>-52.98</v>
      </c>
      <c r="S3" s="11">
        <v>-11.72</v>
      </c>
      <c r="T3" s="11">
        <v>-16.899999999999999</v>
      </c>
      <c r="W3" s="11">
        <v>-19.440000000000001</v>
      </c>
      <c r="Z3" s="11">
        <v>-72.650000000000006</v>
      </c>
      <c r="AA3" s="11">
        <v>-16.989999999999998</v>
      </c>
      <c r="AC3" s="11">
        <v>-8.1999999999999993</v>
      </c>
    </row>
    <row r="4" spans="1:30" x14ac:dyDescent="0.3">
      <c r="A4" s="9" t="s">
        <v>440</v>
      </c>
      <c r="B4" s="9" t="s">
        <v>29</v>
      </c>
      <c r="C4" s="7" t="s">
        <v>30</v>
      </c>
      <c r="D4" s="8" t="s">
        <v>460</v>
      </c>
      <c r="E4" s="9" t="s">
        <v>32</v>
      </c>
      <c r="F4" s="9" t="s">
        <v>888</v>
      </c>
      <c r="G4" s="10">
        <v>44603</v>
      </c>
      <c r="H4" s="9" t="s">
        <v>34</v>
      </c>
      <c r="I4" s="11">
        <v>86.67</v>
      </c>
      <c r="L4" s="11">
        <v>1171.74</v>
      </c>
      <c r="M4" s="11">
        <v>870.92</v>
      </c>
      <c r="N4" s="11">
        <v>1171.74</v>
      </c>
      <c r="O4" s="11">
        <v>-110.3</v>
      </c>
      <c r="P4" s="11">
        <v>-72.650000000000006</v>
      </c>
      <c r="Q4" s="11">
        <v>-16.989999999999998</v>
      </c>
      <c r="R4" s="11">
        <v>-52.82</v>
      </c>
      <c r="S4" s="11">
        <v>-11.72</v>
      </c>
      <c r="T4" s="11">
        <v>-16.899999999999999</v>
      </c>
      <c r="W4" s="11">
        <v>-19.440000000000001</v>
      </c>
      <c r="Z4" s="11">
        <v>-72.650000000000006</v>
      </c>
      <c r="AA4" s="11">
        <v>-16.989999999999998</v>
      </c>
      <c r="AC4" s="11">
        <v>-8.1999999999999993</v>
      </c>
    </row>
    <row r="5" spans="1:30" x14ac:dyDescent="0.3">
      <c r="A5" s="9" t="s">
        <v>440</v>
      </c>
      <c r="B5" s="9" t="s">
        <v>29</v>
      </c>
      <c r="C5" s="7" t="s">
        <v>30</v>
      </c>
      <c r="D5" s="8" t="s">
        <v>460</v>
      </c>
      <c r="E5" s="9" t="s">
        <v>32</v>
      </c>
      <c r="F5" s="9" t="s">
        <v>898</v>
      </c>
      <c r="G5" s="10">
        <v>44616</v>
      </c>
      <c r="H5" s="9" t="s">
        <v>34</v>
      </c>
      <c r="I5" s="11">
        <v>86.67</v>
      </c>
      <c r="L5" s="11">
        <v>1171.74</v>
      </c>
      <c r="M5" s="11">
        <v>870.92</v>
      </c>
      <c r="N5" s="11">
        <v>1171.74</v>
      </c>
      <c r="O5" s="11">
        <v>-110.3</v>
      </c>
      <c r="P5" s="11">
        <v>-72.650000000000006</v>
      </c>
      <c r="Q5" s="11">
        <v>-16.989999999999998</v>
      </c>
      <c r="R5" s="11">
        <v>-52.82</v>
      </c>
      <c r="S5" s="11">
        <v>-11.72</v>
      </c>
      <c r="T5" s="11">
        <v>-16.899999999999999</v>
      </c>
      <c r="W5" s="11">
        <v>-19.440000000000001</v>
      </c>
      <c r="Z5" s="11">
        <v>-72.650000000000006</v>
      </c>
      <c r="AA5" s="11">
        <v>-16.989999999999998</v>
      </c>
      <c r="AC5" s="11">
        <v>-8.1999999999999993</v>
      </c>
    </row>
    <row r="6" spans="1:30" x14ac:dyDescent="0.3">
      <c r="A6" s="9" t="s">
        <v>440</v>
      </c>
      <c r="B6" s="9" t="s">
        <v>29</v>
      </c>
      <c r="C6" s="7" t="s">
        <v>30</v>
      </c>
      <c r="D6" s="8" t="s">
        <v>460</v>
      </c>
      <c r="E6" s="9" t="s">
        <v>32</v>
      </c>
      <c r="F6" s="9" t="s">
        <v>906</v>
      </c>
      <c r="G6" s="10">
        <v>44627</v>
      </c>
      <c r="H6" s="9" t="s">
        <v>34</v>
      </c>
      <c r="I6" s="11" t="s">
        <v>77</v>
      </c>
      <c r="K6" s="11">
        <v>24</v>
      </c>
      <c r="L6" s="11">
        <v>324.51</v>
      </c>
      <c r="M6" s="11">
        <v>266.77999999999997</v>
      </c>
      <c r="N6" s="11">
        <v>324.51</v>
      </c>
      <c r="O6" s="11">
        <v>-14.33</v>
      </c>
      <c r="P6" s="11">
        <v>-20.12</v>
      </c>
      <c r="Q6" s="11">
        <v>-4.71</v>
      </c>
      <c r="R6" s="11">
        <v>-10.45</v>
      </c>
      <c r="S6" s="11">
        <v>-3.25</v>
      </c>
      <c r="T6" s="11">
        <v>-4.87</v>
      </c>
      <c r="Z6" s="11">
        <v>-20.12</v>
      </c>
      <c r="AA6" s="11">
        <v>-4.71</v>
      </c>
      <c r="AC6" s="11">
        <v>-2.27</v>
      </c>
    </row>
    <row r="7" spans="1:30" x14ac:dyDescent="0.3">
      <c r="A7" s="9" t="s">
        <v>440</v>
      </c>
      <c r="B7" s="9" t="s">
        <v>29</v>
      </c>
      <c r="C7" s="7" t="s">
        <v>30</v>
      </c>
      <c r="D7" s="8" t="s">
        <v>460</v>
      </c>
      <c r="E7" s="9" t="s">
        <v>32</v>
      </c>
      <c r="F7" s="9" t="s">
        <v>913</v>
      </c>
      <c r="G7" s="10">
        <v>44630</v>
      </c>
      <c r="H7" s="9" t="s">
        <v>34</v>
      </c>
      <c r="I7" s="11">
        <v>86.67</v>
      </c>
      <c r="L7" s="11">
        <v>1171.74</v>
      </c>
      <c r="M7" s="11">
        <v>870.92</v>
      </c>
      <c r="N7" s="11">
        <v>1171.74</v>
      </c>
      <c r="O7" s="11">
        <v>-110.3</v>
      </c>
      <c r="P7" s="11">
        <v>-72.650000000000006</v>
      </c>
      <c r="Q7" s="11">
        <v>-16.989999999999998</v>
      </c>
      <c r="R7" s="11">
        <v>-52.82</v>
      </c>
      <c r="S7" s="11">
        <v>-11.72</v>
      </c>
      <c r="T7" s="11">
        <v>-16.899999999999999</v>
      </c>
      <c r="W7" s="11">
        <v>-19.440000000000001</v>
      </c>
      <c r="Z7" s="11">
        <v>-72.650000000000006</v>
      </c>
      <c r="AA7" s="11">
        <v>-16.989999999999998</v>
      </c>
      <c r="AC7" s="11">
        <v>-8.1999999999999993</v>
      </c>
    </row>
    <row r="8" spans="1:30" x14ac:dyDescent="0.3">
      <c r="A8" s="16">
        <v>42281</v>
      </c>
      <c r="B8" s="7" t="s">
        <v>41</v>
      </c>
      <c r="C8" s="7" t="s">
        <v>42</v>
      </c>
      <c r="D8" s="8" t="s">
        <v>43</v>
      </c>
      <c r="E8" s="9" t="s">
        <v>56</v>
      </c>
      <c r="F8" s="9" t="s">
        <v>859</v>
      </c>
      <c r="G8" s="10">
        <v>44567</v>
      </c>
      <c r="H8" s="9" t="s">
        <v>46</v>
      </c>
      <c r="I8" s="11">
        <v>24</v>
      </c>
      <c r="L8" s="11">
        <v>249.6</v>
      </c>
      <c r="M8" s="11">
        <v>209.78</v>
      </c>
      <c r="N8" s="11">
        <v>249.6</v>
      </c>
      <c r="O8" s="11">
        <v>-8.33</v>
      </c>
      <c r="P8" s="11">
        <v>-15.48</v>
      </c>
      <c r="Q8" s="11">
        <v>-3.62</v>
      </c>
      <c r="R8" s="11">
        <v>-9.89</v>
      </c>
      <c r="S8" s="11">
        <v>-2.5</v>
      </c>
      <c r="Z8" s="11">
        <v>-15.48</v>
      </c>
      <c r="AA8" s="11">
        <v>-3.62</v>
      </c>
      <c r="AC8" s="11">
        <v>-1.75</v>
      </c>
    </row>
    <row r="9" spans="1:30" x14ac:dyDescent="0.3">
      <c r="A9" s="16">
        <v>42281</v>
      </c>
      <c r="B9" s="7" t="s">
        <v>41</v>
      </c>
      <c r="C9" s="7" t="s">
        <v>42</v>
      </c>
      <c r="D9" s="8" t="s">
        <v>43</v>
      </c>
      <c r="E9" s="9" t="s">
        <v>56</v>
      </c>
      <c r="F9" s="9" t="s">
        <v>880</v>
      </c>
      <c r="G9" s="10">
        <v>44594</v>
      </c>
      <c r="H9" s="9" t="s">
        <v>46</v>
      </c>
      <c r="I9" s="11">
        <v>24</v>
      </c>
      <c r="L9" s="11">
        <v>249.6</v>
      </c>
      <c r="M9" s="11">
        <v>209.78</v>
      </c>
      <c r="N9" s="11">
        <v>249.6</v>
      </c>
      <c r="O9" s="11">
        <v>-8.33</v>
      </c>
      <c r="P9" s="11">
        <v>-15.48</v>
      </c>
      <c r="Q9" s="11">
        <v>-3.62</v>
      </c>
      <c r="R9" s="11">
        <v>-9.89</v>
      </c>
      <c r="S9" s="11">
        <v>-2.5</v>
      </c>
      <c r="Z9" s="11">
        <v>-15.48</v>
      </c>
      <c r="AA9" s="11">
        <v>-3.62</v>
      </c>
      <c r="AC9" s="11">
        <v>-1.75</v>
      </c>
    </row>
    <row r="10" spans="1:30" x14ac:dyDescent="0.3">
      <c r="A10" s="16">
        <v>42281</v>
      </c>
      <c r="B10" s="7" t="s">
        <v>41</v>
      </c>
      <c r="C10" s="7" t="s">
        <v>42</v>
      </c>
      <c r="D10" s="8" t="s">
        <v>43</v>
      </c>
      <c r="E10" s="9" t="s">
        <v>56</v>
      </c>
      <c r="F10" s="9" t="s">
        <v>891</v>
      </c>
      <c r="G10" s="10">
        <v>44609</v>
      </c>
      <c r="H10" s="9" t="s">
        <v>59</v>
      </c>
      <c r="I10" s="11">
        <v>7</v>
      </c>
      <c r="L10" s="11">
        <v>72.8</v>
      </c>
      <c r="M10" s="11">
        <v>65.52</v>
      </c>
      <c r="N10" s="11">
        <v>72.8</v>
      </c>
      <c r="P10" s="11">
        <v>-4.51</v>
      </c>
      <c r="Q10" s="11">
        <v>-1.06</v>
      </c>
      <c r="R10" s="11">
        <v>-0.98</v>
      </c>
      <c r="S10" s="11">
        <v>-0.73</v>
      </c>
      <c r="Z10" s="11">
        <v>-4.51</v>
      </c>
      <c r="AA10" s="11">
        <v>-1.06</v>
      </c>
      <c r="AC10" s="11">
        <v>-0.51</v>
      </c>
    </row>
    <row r="11" spans="1:30" x14ac:dyDescent="0.3">
      <c r="A11" s="16">
        <v>42281</v>
      </c>
      <c r="B11" s="7" t="s">
        <v>41</v>
      </c>
      <c r="C11" s="7" t="s">
        <v>42</v>
      </c>
      <c r="D11" s="8" t="s">
        <v>43</v>
      </c>
      <c r="E11" s="9" t="s">
        <v>56</v>
      </c>
      <c r="F11" s="9" t="s">
        <v>903</v>
      </c>
      <c r="G11" s="10">
        <v>44622</v>
      </c>
      <c r="H11" s="9" t="s">
        <v>46</v>
      </c>
      <c r="I11" s="11">
        <v>23</v>
      </c>
      <c r="L11" s="11">
        <v>239.2</v>
      </c>
      <c r="M11" s="11">
        <v>201.92</v>
      </c>
      <c r="N11" s="11">
        <v>239.2</v>
      </c>
      <c r="O11" s="11">
        <v>-7.29</v>
      </c>
      <c r="P11" s="11">
        <v>-14.83</v>
      </c>
      <c r="Q11" s="11">
        <v>-3.47</v>
      </c>
      <c r="R11" s="11">
        <v>-9.3000000000000007</v>
      </c>
      <c r="S11" s="11">
        <v>-2.39</v>
      </c>
      <c r="Z11" s="11">
        <v>-14.83</v>
      </c>
      <c r="AA11" s="11">
        <v>-3.47</v>
      </c>
      <c r="AC11" s="11">
        <v>-1.67</v>
      </c>
    </row>
    <row r="12" spans="1:30" x14ac:dyDescent="0.3">
      <c r="A12" s="16">
        <v>42254</v>
      </c>
      <c r="B12" s="7" t="s">
        <v>41</v>
      </c>
      <c r="C12" s="7" t="s">
        <v>42</v>
      </c>
      <c r="D12" s="8" t="s">
        <v>150</v>
      </c>
      <c r="E12" s="9" t="s">
        <v>112</v>
      </c>
      <c r="F12" s="9" t="s">
        <v>857</v>
      </c>
      <c r="G12" s="10">
        <v>44567</v>
      </c>
      <c r="H12" s="9" t="s">
        <v>46</v>
      </c>
      <c r="I12" s="11">
        <v>30</v>
      </c>
      <c r="L12" s="11">
        <v>387</v>
      </c>
      <c r="M12" s="11">
        <v>304.32</v>
      </c>
      <c r="N12" s="11">
        <v>387</v>
      </c>
      <c r="O12" s="11">
        <v>-32.450000000000003</v>
      </c>
      <c r="P12" s="11">
        <v>-23.99</v>
      </c>
      <c r="Q12" s="11">
        <v>-5.61</v>
      </c>
      <c r="R12" s="11">
        <v>-16.760000000000002</v>
      </c>
      <c r="S12" s="11">
        <v>-3.87</v>
      </c>
      <c r="Z12" s="11">
        <v>-23.99</v>
      </c>
      <c r="AA12" s="11">
        <v>-5.61</v>
      </c>
      <c r="AC12" s="11">
        <v>-2.71</v>
      </c>
    </row>
    <row r="13" spans="1:30" x14ac:dyDescent="0.3">
      <c r="A13" s="16">
        <v>42254</v>
      </c>
      <c r="B13" s="7" t="s">
        <v>41</v>
      </c>
      <c r="C13" s="7" t="s">
        <v>42</v>
      </c>
      <c r="D13" s="8" t="s">
        <v>150</v>
      </c>
      <c r="E13" s="9" t="s">
        <v>112</v>
      </c>
      <c r="F13" s="9" t="s">
        <v>866</v>
      </c>
      <c r="G13" s="10">
        <v>44574</v>
      </c>
      <c r="H13" s="9" t="s">
        <v>59</v>
      </c>
      <c r="I13" s="11">
        <v>30</v>
      </c>
      <c r="L13" s="11">
        <v>387</v>
      </c>
      <c r="M13" s="11">
        <v>304.32</v>
      </c>
      <c r="N13" s="11">
        <v>387</v>
      </c>
      <c r="O13" s="11">
        <v>-32.450000000000003</v>
      </c>
      <c r="P13" s="11">
        <v>-23.99</v>
      </c>
      <c r="Q13" s="11">
        <v>-5.61</v>
      </c>
      <c r="R13" s="11">
        <v>-16.760000000000002</v>
      </c>
      <c r="S13" s="11">
        <v>-3.87</v>
      </c>
      <c r="Z13" s="11">
        <v>-23.99</v>
      </c>
      <c r="AA13" s="11">
        <v>-5.61</v>
      </c>
      <c r="AC13" s="11">
        <v>-2.71</v>
      </c>
    </row>
    <row r="14" spans="1:30" x14ac:dyDescent="0.3">
      <c r="A14" s="16">
        <v>42254</v>
      </c>
      <c r="B14" s="7" t="s">
        <v>41</v>
      </c>
      <c r="C14" s="7" t="s">
        <v>42</v>
      </c>
      <c r="D14" s="8" t="s">
        <v>150</v>
      </c>
      <c r="E14" s="9" t="s">
        <v>112</v>
      </c>
      <c r="F14" s="9" t="s">
        <v>870</v>
      </c>
      <c r="G14" s="10">
        <v>44580</v>
      </c>
      <c r="H14" s="9" t="s">
        <v>59</v>
      </c>
      <c r="I14" s="11">
        <v>30</v>
      </c>
      <c r="L14" s="11">
        <v>387</v>
      </c>
      <c r="M14" s="11">
        <v>304.32</v>
      </c>
      <c r="N14" s="11">
        <v>387</v>
      </c>
      <c r="O14" s="11">
        <v>-32.450000000000003</v>
      </c>
      <c r="P14" s="11">
        <v>-23.99</v>
      </c>
      <c r="Q14" s="11">
        <v>-5.61</v>
      </c>
      <c r="R14" s="11">
        <v>-16.760000000000002</v>
      </c>
      <c r="S14" s="11">
        <v>-3.87</v>
      </c>
      <c r="Z14" s="11">
        <v>-23.99</v>
      </c>
      <c r="AA14" s="11">
        <v>-5.61</v>
      </c>
      <c r="AC14" s="11">
        <v>-2.71</v>
      </c>
    </row>
    <row r="15" spans="1:30" x14ac:dyDescent="0.3">
      <c r="A15" s="16">
        <v>42254</v>
      </c>
      <c r="B15" s="7" t="s">
        <v>41</v>
      </c>
      <c r="C15" s="7" t="s">
        <v>42</v>
      </c>
      <c r="D15" s="8" t="s">
        <v>150</v>
      </c>
      <c r="E15" s="9" t="s">
        <v>112</v>
      </c>
      <c r="F15" s="9" t="s">
        <v>877</v>
      </c>
      <c r="G15" s="10">
        <v>44588</v>
      </c>
      <c r="H15" s="9" t="s">
        <v>59</v>
      </c>
      <c r="I15" s="11">
        <v>30</v>
      </c>
      <c r="L15" s="11">
        <v>387</v>
      </c>
      <c r="M15" s="11">
        <v>304.32</v>
      </c>
      <c r="N15" s="11">
        <v>387</v>
      </c>
      <c r="O15" s="11">
        <v>-32.450000000000003</v>
      </c>
      <c r="P15" s="11">
        <v>-23.99</v>
      </c>
      <c r="Q15" s="11">
        <v>-5.61</v>
      </c>
      <c r="R15" s="11">
        <v>-16.760000000000002</v>
      </c>
      <c r="S15" s="11">
        <v>-3.87</v>
      </c>
      <c r="Z15" s="11">
        <v>-23.99</v>
      </c>
      <c r="AA15" s="11">
        <v>-5.61</v>
      </c>
      <c r="AC15" s="11">
        <v>-2.71</v>
      </c>
    </row>
    <row r="16" spans="1:30" x14ac:dyDescent="0.3">
      <c r="A16" s="16">
        <v>42254</v>
      </c>
      <c r="B16" s="7" t="s">
        <v>41</v>
      </c>
      <c r="C16" s="7" t="s">
        <v>42</v>
      </c>
      <c r="D16" s="8" t="s">
        <v>150</v>
      </c>
      <c r="E16" s="9" t="s">
        <v>112</v>
      </c>
      <c r="F16" s="9" t="s">
        <v>881</v>
      </c>
      <c r="G16" s="10">
        <v>44594</v>
      </c>
      <c r="H16" s="9" t="s">
        <v>46</v>
      </c>
      <c r="I16" s="11">
        <v>30</v>
      </c>
      <c r="L16" s="11">
        <v>387</v>
      </c>
      <c r="M16" s="11">
        <v>304.32</v>
      </c>
      <c r="N16" s="11">
        <v>387</v>
      </c>
      <c r="O16" s="11">
        <v>-32.450000000000003</v>
      </c>
      <c r="P16" s="11">
        <v>-23.99</v>
      </c>
      <c r="Q16" s="11">
        <v>-5.61</v>
      </c>
      <c r="R16" s="11">
        <v>-16.760000000000002</v>
      </c>
      <c r="S16" s="11">
        <v>-3.87</v>
      </c>
      <c r="Z16" s="11">
        <v>-23.99</v>
      </c>
      <c r="AA16" s="11">
        <v>-5.61</v>
      </c>
      <c r="AC16" s="11">
        <v>-2.71</v>
      </c>
    </row>
    <row r="17" spans="1:29" x14ac:dyDescent="0.3">
      <c r="A17" s="16">
        <v>42254</v>
      </c>
      <c r="B17" s="7" t="s">
        <v>41</v>
      </c>
      <c r="C17" s="7" t="s">
        <v>42</v>
      </c>
      <c r="D17" s="8" t="s">
        <v>150</v>
      </c>
      <c r="E17" s="9" t="s">
        <v>112</v>
      </c>
      <c r="F17" s="9" t="s">
        <v>889</v>
      </c>
      <c r="G17" s="10">
        <v>44603</v>
      </c>
      <c r="H17" s="9" t="s">
        <v>59</v>
      </c>
      <c r="I17" s="11">
        <v>30</v>
      </c>
      <c r="L17" s="11">
        <v>387</v>
      </c>
      <c r="M17" s="11">
        <v>304.39</v>
      </c>
      <c r="N17" s="11">
        <v>387</v>
      </c>
      <c r="O17" s="11">
        <v>-32.450000000000003</v>
      </c>
      <c r="P17" s="11">
        <v>-23.99</v>
      </c>
      <c r="Q17" s="11">
        <v>-5.61</v>
      </c>
      <c r="R17" s="11">
        <v>-16.690000000000001</v>
      </c>
      <c r="S17" s="11">
        <v>-3.87</v>
      </c>
      <c r="Z17" s="11">
        <v>-23.99</v>
      </c>
      <c r="AA17" s="11">
        <v>-5.61</v>
      </c>
      <c r="AC17" s="11">
        <v>-2.71</v>
      </c>
    </row>
    <row r="18" spans="1:29" x14ac:dyDescent="0.3">
      <c r="A18" s="16">
        <v>42254</v>
      </c>
      <c r="B18" s="7" t="s">
        <v>41</v>
      </c>
      <c r="C18" s="7" t="s">
        <v>42</v>
      </c>
      <c r="D18" s="8" t="s">
        <v>150</v>
      </c>
      <c r="E18" s="9" t="s">
        <v>112</v>
      </c>
      <c r="F18" s="9" t="s">
        <v>892</v>
      </c>
      <c r="G18" s="10">
        <v>44609</v>
      </c>
      <c r="H18" s="9" t="s">
        <v>59</v>
      </c>
      <c r="I18" s="11">
        <v>30</v>
      </c>
      <c r="L18" s="11">
        <v>387</v>
      </c>
      <c r="M18" s="11">
        <v>304.39</v>
      </c>
      <c r="N18" s="11">
        <v>387</v>
      </c>
      <c r="O18" s="11">
        <v>-32.450000000000003</v>
      </c>
      <c r="P18" s="11">
        <v>-23.99</v>
      </c>
      <c r="Q18" s="11">
        <v>-5.61</v>
      </c>
      <c r="R18" s="11">
        <v>-16.690000000000001</v>
      </c>
      <c r="S18" s="11">
        <v>-3.87</v>
      </c>
      <c r="Z18" s="11">
        <v>-23.99</v>
      </c>
      <c r="AA18" s="11">
        <v>-5.61</v>
      </c>
      <c r="AC18" s="11">
        <v>-2.71</v>
      </c>
    </row>
    <row r="19" spans="1:29" x14ac:dyDescent="0.3">
      <c r="A19" s="16">
        <v>42254</v>
      </c>
      <c r="B19" s="7" t="s">
        <v>41</v>
      </c>
      <c r="C19" s="7" t="s">
        <v>42</v>
      </c>
      <c r="D19" s="8" t="s">
        <v>150</v>
      </c>
      <c r="E19" s="9" t="s">
        <v>112</v>
      </c>
      <c r="F19" s="9" t="s">
        <v>899</v>
      </c>
      <c r="G19" s="10">
        <v>44616</v>
      </c>
      <c r="H19" s="9" t="s">
        <v>59</v>
      </c>
      <c r="I19" s="11">
        <v>30</v>
      </c>
      <c r="L19" s="11">
        <v>387</v>
      </c>
      <c r="M19" s="11">
        <v>304.39</v>
      </c>
      <c r="N19" s="11">
        <v>387</v>
      </c>
      <c r="O19" s="11">
        <v>-32.450000000000003</v>
      </c>
      <c r="P19" s="11">
        <v>-23.99</v>
      </c>
      <c r="Q19" s="11">
        <v>-5.61</v>
      </c>
      <c r="R19" s="11">
        <v>-16.690000000000001</v>
      </c>
      <c r="S19" s="11">
        <v>-3.87</v>
      </c>
      <c r="Z19" s="11">
        <v>-23.99</v>
      </c>
      <c r="AA19" s="11">
        <v>-5.61</v>
      </c>
      <c r="AC19" s="11">
        <v>-2.71</v>
      </c>
    </row>
    <row r="20" spans="1:29" x14ac:dyDescent="0.3">
      <c r="A20" s="16">
        <v>42254</v>
      </c>
      <c r="B20" s="7" t="s">
        <v>41</v>
      </c>
      <c r="C20" s="7" t="s">
        <v>42</v>
      </c>
      <c r="D20" s="8" t="s">
        <v>150</v>
      </c>
      <c r="E20" s="9" t="s">
        <v>112</v>
      </c>
      <c r="F20" s="9" t="s">
        <v>904</v>
      </c>
      <c r="G20" s="10">
        <v>44622</v>
      </c>
      <c r="H20" s="9" t="s">
        <v>46</v>
      </c>
      <c r="I20" s="11">
        <v>30</v>
      </c>
      <c r="L20" s="11">
        <v>387</v>
      </c>
      <c r="M20" s="11">
        <v>304.39</v>
      </c>
      <c r="N20" s="11">
        <v>387</v>
      </c>
      <c r="O20" s="11">
        <v>-32.450000000000003</v>
      </c>
      <c r="P20" s="11">
        <v>-23.99</v>
      </c>
      <c r="Q20" s="11">
        <v>-5.61</v>
      </c>
      <c r="R20" s="11">
        <v>-16.690000000000001</v>
      </c>
      <c r="S20" s="11">
        <v>-3.87</v>
      </c>
      <c r="Z20" s="11">
        <v>-23.99</v>
      </c>
      <c r="AA20" s="11">
        <v>-5.61</v>
      </c>
      <c r="AC20" s="11">
        <v>-2.71</v>
      </c>
    </row>
    <row r="21" spans="1:29" x14ac:dyDescent="0.3">
      <c r="A21" s="16">
        <v>42254</v>
      </c>
      <c r="B21" s="7" t="s">
        <v>41</v>
      </c>
      <c r="C21" s="7" t="s">
        <v>42</v>
      </c>
      <c r="D21" s="8" t="s">
        <v>150</v>
      </c>
      <c r="E21" s="9" t="s">
        <v>112</v>
      </c>
      <c r="F21" s="9" t="s">
        <v>914</v>
      </c>
      <c r="G21" s="10">
        <v>44630</v>
      </c>
      <c r="H21" s="9" t="s">
        <v>59</v>
      </c>
      <c r="I21" s="11">
        <v>30</v>
      </c>
      <c r="L21" s="11">
        <v>387</v>
      </c>
      <c r="M21" s="11">
        <v>304.39</v>
      </c>
      <c r="N21" s="11">
        <v>387</v>
      </c>
      <c r="O21" s="11">
        <v>-32.450000000000003</v>
      </c>
      <c r="P21" s="11">
        <v>-23.99</v>
      </c>
      <c r="Q21" s="11">
        <v>-5.61</v>
      </c>
      <c r="R21" s="11">
        <v>-16.690000000000001</v>
      </c>
      <c r="S21" s="11">
        <v>-3.87</v>
      </c>
      <c r="Z21" s="11">
        <v>-23.99</v>
      </c>
      <c r="AA21" s="11">
        <v>-5.61</v>
      </c>
      <c r="AC21" s="11">
        <v>-2.71</v>
      </c>
    </row>
    <row r="22" spans="1:29" x14ac:dyDescent="0.3">
      <c r="A22" s="16">
        <v>42254</v>
      </c>
      <c r="B22" s="7" t="s">
        <v>41</v>
      </c>
      <c r="C22" s="7" t="s">
        <v>42</v>
      </c>
      <c r="D22" s="8" t="s">
        <v>150</v>
      </c>
      <c r="E22" s="9" t="s">
        <v>112</v>
      </c>
      <c r="F22" s="9" t="s">
        <v>917</v>
      </c>
      <c r="G22" s="10">
        <v>44638</v>
      </c>
      <c r="H22" s="9" t="s">
        <v>59</v>
      </c>
      <c r="I22" s="11">
        <v>30</v>
      </c>
      <c r="L22" s="11">
        <v>387</v>
      </c>
      <c r="M22" s="11">
        <v>304.39</v>
      </c>
      <c r="N22" s="11">
        <v>387</v>
      </c>
      <c r="O22" s="11">
        <v>-32.450000000000003</v>
      </c>
      <c r="P22" s="11">
        <v>-23.99</v>
      </c>
      <c r="Q22" s="11">
        <v>-5.61</v>
      </c>
      <c r="R22" s="11">
        <v>-16.690000000000001</v>
      </c>
      <c r="S22" s="11">
        <v>-3.87</v>
      </c>
      <c r="Z22" s="11">
        <v>-23.99</v>
      </c>
      <c r="AA22" s="11">
        <v>-5.61</v>
      </c>
      <c r="AC22" s="11">
        <v>-2.71</v>
      </c>
    </row>
    <row r="23" spans="1:29" x14ac:dyDescent="0.3">
      <c r="A23" s="16">
        <v>42464</v>
      </c>
      <c r="B23" s="7" t="s">
        <v>41</v>
      </c>
      <c r="C23" s="7" t="s">
        <v>42</v>
      </c>
      <c r="D23" s="8" t="s">
        <v>150</v>
      </c>
      <c r="E23" s="9" t="s">
        <v>173</v>
      </c>
      <c r="F23" s="9" t="s">
        <v>858</v>
      </c>
      <c r="G23" s="10">
        <v>44567</v>
      </c>
      <c r="H23" s="9" t="s">
        <v>46</v>
      </c>
      <c r="I23" s="11">
        <v>30</v>
      </c>
      <c r="L23" s="11">
        <v>387</v>
      </c>
      <c r="M23" s="11">
        <v>304.32</v>
      </c>
      <c r="N23" s="11">
        <v>387</v>
      </c>
      <c r="O23" s="11">
        <v>-32.450000000000003</v>
      </c>
      <c r="P23" s="11">
        <v>-23.99</v>
      </c>
      <c r="Q23" s="11">
        <v>-5.61</v>
      </c>
      <c r="R23" s="11">
        <v>-16.760000000000002</v>
      </c>
      <c r="S23" s="11">
        <v>-3.87</v>
      </c>
      <c r="Z23" s="11">
        <v>-23.99</v>
      </c>
      <c r="AA23" s="11">
        <v>-5.61</v>
      </c>
      <c r="AC23" s="11">
        <v>-2.71</v>
      </c>
    </row>
    <row r="24" spans="1:29" x14ac:dyDescent="0.3">
      <c r="A24" s="16">
        <v>42464</v>
      </c>
      <c r="B24" s="7" t="s">
        <v>41</v>
      </c>
      <c r="C24" s="7" t="s">
        <v>42</v>
      </c>
      <c r="D24" s="8" t="s">
        <v>150</v>
      </c>
      <c r="E24" s="9" t="s">
        <v>173</v>
      </c>
      <c r="F24" s="9" t="s">
        <v>867</v>
      </c>
      <c r="G24" s="10">
        <v>44574</v>
      </c>
      <c r="H24" s="9" t="s">
        <v>59</v>
      </c>
      <c r="I24" s="11">
        <v>30</v>
      </c>
      <c r="L24" s="11">
        <v>387</v>
      </c>
      <c r="M24" s="11">
        <v>304.32</v>
      </c>
      <c r="N24" s="11">
        <v>387</v>
      </c>
      <c r="O24" s="11">
        <v>-32.450000000000003</v>
      </c>
      <c r="P24" s="11">
        <v>-23.99</v>
      </c>
      <c r="Q24" s="11">
        <v>-5.61</v>
      </c>
      <c r="R24" s="11">
        <v>-16.760000000000002</v>
      </c>
      <c r="S24" s="11">
        <v>-3.87</v>
      </c>
      <c r="Z24" s="11">
        <v>-23.99</v>
      </c>
      <c r="AA24" s="11">
        <v>-5.61</v>
      </c>
      <c r="AC24" s="11">
        <v>-2.71</v>
      </c>
    </row>
    <row r="25" spans="1:29" x14ac:dyDescent="0.3">
      <c r="A25" s="16">
        <v>42464</v>
      </c>
      <c r="B25" s="7" t="s">
        <v>41</v>
      </c>
      <c r="C25" s="7" t="s">
        <v>42</v>
      </c>
      <c r="D25" s="8" t="s">
        <v>150</v>
      </c>
      <c r="E25" s="9" t="s">
        <v>173</v>
      </c>
      <c r="F25" s="9" t="s">
        <v>871</v>
      </c>
      <c r="G25" s="10">
        <v>44580</v>
      </c>
      <c r="H25" s="9" t="s">
        <v>59</v>
      </c>
      <c r="I25" s="11">
        <v>30</v>
      </c>
      <c r="L25" s="11">
        <v>387</v>
      </c>
      <c r="M25" s="11">
        <v>304.32</v>
      </c>
      <c r="N25" s="11">
        <v>387</v>
      </c>
      <c r="O25" s="11">
        <v>-32.450000000000003</v>
      </c>
      <c r="P25" s="11">
        <v>-23.99</v>
      </c>
      <c r="Q25" s="11">
        <v>-5.61</v>
      </c>
      <c r="R25" s="11">
        <v>-16.760000000000002</v>
      </c>
      <c r="S25" s="11">
        <v>-3.87</v>
      </c>
      <c r="Z25" s="11">
        <v>-23.99</v>
      </c>
      <c r="AA25" s="11">
        <v>-5.61</v>
      </c>
      <c r="AC25" s="11">
        <v>-2.71</v>
      </c>
    </row>
    <row r="26" spans="1:29" x14ac:dyDescent="0.3">
      <c r="A26" s="16">
        <v>42464</v>
      </c>
      <c r="B26" s="7" t="s">
        <v>41</v>
      </c>
      <c r="C26" s="7" t="s">
        <v>42</v>
      </c>
      <c r="D26" s="8" t="s">
        <v>150</v>
      </c>
      <c r="E26" s="9" t="s">
        <v>173</v>
      </c>
      <c r="F26" s="9" t="s">
        <v>878</v>
      </c>
      <c r="G26" s="10">
        <v>44588</v>
      </c>
      <c r="H26" s="9" t="s">
        <v>59</v>
      </c>
      <c r="I26" s="11">
        <v>30</v>
      </c>
      <c r="L26" s="11">
        <v>387</v>
      </c>
      <c r="M26" s="11">
        <v>304.32</v>
      </c>
      <c r="N26" s="11">
        <v>387</v>
      </c>
      <c r="O26" s="11">
        <v>-32.450000000000003</v>
      </c>
      <c r="P26" s="11">
        <v>-23.99</v>
      </c>
      <c r="Q26" s="11">
        <v>-5.61</v>
      </c>
      <c r="R26" s="11">
        <v>-16.760000000000002</v>
      </c>
      <c r="S26" s="11">
        <v>-3.87</v>
      </c>
      <c r="Z26" s="11">
        <v>-23.99</v>
      </c>
      <c r="AA26" s="11">
        <v>-5.61</v>
      </c>
      <c r="AC26" s="11">
        <v>-2.71</v>
      </c>
    </row>
    <row r="27" spans="1:29" x14ac:dyDescent="0.3">
      <c r="A27" s="16">
        <v>42464</v>
      </c>
      <c r="B27" s="7" t="s">
        <v>41</v>
      </c>
      <c r="C27" s="7" t="s">
        <v>42</v>
      </c>
      <c r="D27" s="8" t="s">
        <v>150</v>
      </c>
      <c r="E27" s="9" t="s">
        <v>173</v>
      </c>
      <c r="F27" s="9" t="s">
        <v>882</v>
      </c>
      <c r="G27" s="10">
        <v>44594</v>
      </c>
      <c r="H27" s="9" t="s">
        <v>46</v>
      </c>
      <c r="I27" s="11">
        <v>30</v>
      </c>
      <c r="L27" s="11">
        <v>387</v>
      </c>
      <c r="M27" s="11">
        <v>304.32</v>
      </c>
      <c r="N27" s="11">
        <v>387</v>
      </c>
      <c r="O27" s="11">
        <v>-32.450000000000003</v>
      </c>
      <c r="P27" s="11">
        <v>-23.99</v>
      </c>
      <c r="Q27" s="11">
        <v>-5.61</v>
      </c>
      <c r="R27" s="11">
        <v>-16.760000000000002</v>
      </c>
      <c r="S27" s="11">
        <v>-3.87</v>
      </c>
      <c r="Z27" s="11">
        <v>-23.99</v>
      </c>
      <c r="AA27" s="11">
        <v>-5.61</v>
      </c>
      <c r="AC27" s="11">
        <v>-2.71</v>
      </c>
    </row>
    <row r="28" spans="1:29" x14ac:dyDescent="0.3">
      <c r="A28" s="16">
        <v>42464</v>
      </c>
      <c r="B28" s="7" t="s">
        <v>41</v>
      </c>
      <c r="C28" s="7" t="s">
        <v>42</v>
      </c>
      <c r="D28" s="8" t="s">
        <v>150</v>
      </c>
      <c r="E28" s="9" t="s">
        <v>173</v>
      </c>
      <c r="F28" s="9" t="s">
        <v>890</v>
      </c>
      <c r="G28" s="10">
        <v>44603</v>
      </c>
      <c r="H28" s="9" t="s">
        <v>59</v>
      </c>
      <c r="I28" s="11">
        <v>30</v>
      </c>
      <c r="L28" s="11">
        <v>387</v>
      </c>
      <c r="M28" s="11">
        <v>304.39</v>
      </c>
      <c r="N28" s="11">
        <v>387</v>
      </c>
      <c r="O28" s="11">
        <v>-32.450000000000003</v>
      </c>
      <c r="P28" s="11">
        <v>-23.99</v>
      </c>
      <c r="Q28" s="11">
        <v>-5.61</v>
      </c>
      <c r="R28" s="11">
        <v>-16.690000000000001</v>
      </c>
      <c r="S28" s="11">
        <v>-3.87</v>
      </c>
      <c r="Z28" s="11">
        <v>-23.99</v>
      </c>
      <c r="AA28" s="11">
        <v>-5.61</v>
      </c>
      <c r="AC28" s="11">
        <v>-2.71</v>
      </c>
    </row>
    <row r="29" spans="1:29" x14ac:dyDescent="0.3">
      <c r="A29" s="16">
        <v>42464</v>
      </c>
      <c r="B29" s="7" t="s">
        <v>41</v>
      </c>
      <c r="C29" s="7" t="s">
        <v>42</v>
      </c>
      <c r="D29" s="8" t="s">
        <v>150</v>
      </c>
      <c r="E29" s="9" t="s">
        <v>173</v>
      </c>
      <c r="F29" s="9" t="s">
        <v>893</v>
      </c>
      <c r="G29" s="10">
        <v>44609</v>
      </c>
      <c r="H29" s="9" t="s">
        <v>59</v>
      </c>
      <c r="I29" s="11">
        <v>30</v>
      </c>
      <c r="L29" s="11">
        <v>387</v>
      </c>
      <c r="M29" s="11">
        <v>304.39</v>
      </c>
      <c r="N29" s="11">
        <v>387</v>
      </c>
      <c r="O29" s="11">
        <v>-32.450000000000003</v>
      </c>
      <c r="P29" s="11">
        <v>-23.99</v>
      </c>
      <c r="Q29" s="11">
        <v>-5.61</v>
      </c>
      <c r="R29" s="11">
        <v>-16.690000000000001</v>
      </c>
      <c r="S29" s="11">
        <v>-3.87</v>
      </c>
      <c r="Z29" s="11">
        <v>-23.99</v>
      </c>
      <c r="AA29" s="11">
        <v>-5.61</v>
      </c>
      <c r="AC29" s="11">
        <v>-2.71</v>
      </c>
    </row>
    <row r="30" spans="1:29" x14ac:dyDescent="0.3">
      <c r="A30" s="16">
        <v>42464</v>
      </c>
      <c r="B30" s="7" t="s">
        <v>41</v>
      </c>
      <c r="C30" s="7" t="s">
        <v>42</v>
      </c>
      <c r="D30" s="8" t="s">
        <v>150</v>
      </c>
      <c r="E30" s="9" t="s">
        <v>173</v>
      </c>
      <c r="F30" s="9" t="s">
        <v>900</v>
      </c>
      <c r="G30" s="10">
        <v>44616</v>
      </c>
      <c r="H30" s="9" t="s">
        <v>59</v>
      </c>
      <c r="I30" s="11">
        <v>30</v>
      </c>
      <c r="L30" s="11">
        <v>387</v>
      </c>
      <c r="M30" s="11">
        <v>304.39</v>
      </c>
      <c r="N30" s="11">
        <v>387</v>
      </c>
      <c r="O30" s="11">
        <v>-32.450000000000003</v>
      </c>
      <c r="P30" s="11">
        <v>-23.99</v>
      </c>
      <c r="Q30" s="11">
        <v>-5.61</v>
      </c>
      <c r="R30" s="11">
        <v>-16.690000000000001</v>
      </c>
      <c r="S30" s="11">
        <v>-3.87</v>
      </c>
      <c r="Z30" s="11">
        <v>-23.99</v>
      </c>
      <c r="AA30" s="11">
        <v>-5.61</v>
      </c>
      <c r="AC30" s="11">
        <v>-2.71</v>
      </c>
    </row>
    <row r="31" spans="1:29" x14ac:dyDescent="0.3">
      <c r="A31" s="16">
        <v>42464</v>
      </c>
      <c r="B31" s="7" t="s">
        <v>41</v>
      </c>
      <c r="C31" s="7" t="s">
        <v>42</v>
      </c>
      <c r="D31" s="8" t="s">
        <v>150</v>
      </c>
      <c r="E31" s="9" t="s">
        <v>173</v>
      </c>
      <c r="F31" s="9" t="s">
        <v>905</v>
      </c>
      <c r="G31" s="10">
        <v>44622</v>
      </c>
      <c r="H31" s="9" t="s">
        <v>46</v>
      </c>
      <c r="I31" s="11">
        <v>30</v>
      </c>
      <c r="L31" s="11">
        <v>387</v>
      </c>
      <c r="M31" s="11">
        <v>304.39</v>
      </c>
      <c r="N31" s="11">
        <v>387</v>
      </c>
      <c r="O31" s="11">
        <v>-32.450000000000003</v>
      </c>
      <c r="P31" s="11">
        <v>-23.99</v>
      </c>
      <c r="Q31" s="11">
        <v>-5.61</v>
      </c>
      <c r="R31" s="11">
        <v>-16.690000000000001</v>
      </c>
      <c r="S31" s="11">
        <v>-3.87</v>
      </c>
      <c r="Z31" s="11">
        <v>-23.99</v>
      </c>
      <c r="AA31" s="11">
        <v>-5.61</v>
      </c>
      <c r="AC31" s="11">
        <v>-2.71</v>
      </c>
    </row>
    <row r="32" spans="1:29" x14ac:dyDescent="0.3">
      <c r="A32" s="16">
        <v>42464</v>
      </c>
      <c r="B32" s="7" t="s">
        <v>41</v>
      </c>
      <c r="C32" s="7" t="s">
        <v>42</v>
      </c>
      <c r="D32" s="8" t="s">
        <v>150</v>
      </c>
      <c r="E32" s="9" t="s">
        <v>173</v>
      </c>
      <c r="F32" s="9" t="s">
        <v>915</v>
      </c>
      <c r="G32" s="10">
        <v>44630</v>
      </c>
      <c r="H32" s="9" t="s">
        <v>59</v>
      </c>
      <c r="I32" s="11">
        <v>30</v>
      </c>
      <c r="L32" s="11">
        <v>387</v>
      </c>
      <c r="M32" s="11">
        <v>304.39</v>
      </c>
      <c r="N32" s="11">
        <v>387</v>
      </c>
      <c r="O32" s="11">
        <v>-32.450000000000003</v>
      </c>
      <c r="P32" s="11">
        <v>-23.99</v>
      </c>
      <c r="Q32" s="11">
        <v>-5.61</v>
      </c>
      <c r="R32" s="11">
        <v>-16.690000000000001</v>
      </c>
      <c r="S32" s="11">
        <v>-3.87</v>
      </c>
      <c r="Z32" s="11">
        <v>-23.99</v>
      </c>
      <c r="AA32" s="11">
        <v>-5.61</v>
      </c>
      <c r="AC32" s="11">
        <v>-2.71</v>
      </c>
    </row>
    <row r="33" spans="1:29" x14ac:dyDescent="0.3">
      <c r="A33" s="16">
        <v>42464</v>
      </c>
      <c r="B33" s="7" t="s">
        <v>41</v>
      </c>
      <c r="C33" s="7" t="s">
        <v>42</v>
      </c>
      <c r="D33" s="8" t="s">
        <v>150</v>
      </c>
      <c r="E33" s="9" t="s">
        <v>173</v>
      </c>
      <c r="F33" s="9" t="s">
        <v>918</v>
      </c>
      <c r="G33" s="10">
        <v>44638</v>
      </c>
      <c r="H33" s="9" t="s">
        <v>59</v>
      </c>
      <c r="I33" s="11">
        <v>30</v>
      </c>
      <c r="L33" s="11">
        <v>387</v>
      </c>
      <c r="M33" s="11">
        <v>304.39</v>
      </c>
      <c r="N33" s="11">
        <v>387</v>
      </c>
      <c r="O33" s="11">
        <v>-32.450000000000003</v>
      </c>
      <c r="P33" s="11">
        <v>-23.99</v>
      </c>
      <c r="Q33" s="11">
        <v>-5.61</v>
      </c>
      <c r="R33" s="11">
        <v>-16.690000000000001</v>
      </c>
      <c r="S33" s="11">
        <v>-3.87</v>
      </c>
      <c r="Z33" s="11">
        <v>-23.99</v>
      </c>
      <c r="AA33" s="11">
        <v>-5.61</v>
      </c>
      <c r="AC33" s="11">
        <v>-2.71</v>
      </c>
    </row>
    <row r="34" spans="1:29" x14ac:dyDescent="0.3">
      <c r="A34" s="16">
        <v>42086</v>
      </c>
      <c r="B34" s="7" t="s">
        <v>228</v>
      </c>
      <c r="C34" s="7" t="s">
        <v>229</v>
      </c>
      <c r="D34" s="8" t="s">
        <v>629</v>
      </c>
      <c r="E34" s="9" t="s">
        <v>231</v>
      </c>
      <c r="F34" s="9" t="s">
        <v>861</v>
      </c>
      <c r="G34" s="10">
        <v>44574</v>
      </c>
      <c r="H34" s="9" t="s">
        <v>34</v>
      </c>
      <c r="I34" s="11">
        <v>86.67</v>
      </c>
      <c r="L34" s="11">
        <v>2600</v>
      </c>
      <c r="M34" s="11">
        <v>1922.94</v>
      </c>
      <c r="N34" s="11">
        <v>2600</v>
      </c>
      <c r="O34" s="11">
        <v>-220.5</v>
      </c>
      <c r="P34" s="11">
        <v>-156.36000000000001</v>
      </c>
      <c r="Q34" s="11">
        <v>-36.57</v>
      </c>
      <c r="R34" s="11">
        <v>-120.49</v>
      </c>
      <c r="S34" s="11">
        <v>-26</v>
      </c>
      <c r="T34" s="11">
        <v>-39</v>
      </c>
      <c r="V34" s="11">
        <v>-78.14</v>
      </c>
      <c r="Z34" s="11">
        <v>-156.36000000000001</v>
      </c>
      <c r="AA34" s="11">
        <v>-36.57</v>
      </c>
      <c r="AC34" s="11">
        <v>-18.2</v>
      </c>
    </row>
    <row r="35" spans="1:29" x14ac:dyDescent="0.3">
      <c r="A35" s="16">
        <v>42086</v>
      </c>
      <c r="B35" s="7" t="s">
        <v>228</v>
      </c>
      <c r="C35" s="7" t="s">
        <v>229</v>
      </c>
      <c r="D35" s="8" t="s">
        <v>629</v>
      </c>
      <c r="E35" s="9" t="s">
        <v>231</v>
      </c>
      <c r="F35" s="9" t="s">
        <v>868</v>
      </c>
      <c r="G35" s="10">
        <v>44578</v>
      </c>
      <c r="H35" s="9" t="s">
        <v>869</v>
      </c>
      <c r="K35" s="11" t="s">
        <v>921</v>
      </c>
      <c r="M35" s="11">
        <v>259.97000000000003</v>
      </c>
      <c r="P35" s="11">
        <v>-18.05</v>
      </c>
      <c r="Q35" s="11">
        <v>-4.22</v>
      </c>
      <c r="R35" s="11">
        <v>-8.9600000000000009</v>
      </c>
      <c r="V35" s="11">
        <v>291.2</v>
      </c>
      <c r="Z35" s="11">
        <v>-18.05</v>
      </c>
      <c r="AA35" s="11">
        <v>-4.22</v>
      </c>
    </row>
    <row r="36" spans="1:29" x14ac:dyDescent="0.3">
      <c r="A36" s="16">
        <v>42086</v>
      </c>
      <c r="B36" s="7" t="s">
        <v>228</v>
      </c>
      <c r="C36" s="7" t="s">
        <v>229</v>
      </c>
      <c r="D36" s="8" t="s">
        <v>629</v>
      </c>
      <c r="E36" s="9" t="s">
        <v>231</v>
      </c>
      <c r="F36" s="9" t="s">
        <v>873</v>
      </c>
      <c r="G36" s="10">
        <v>44588</v>
      </c>
      <c r="H36" s="9" t="s">
        <v>34</v>
      </c>
      <c r="I36" s="11">
        <v>86.67</v>
      </c>
      <c r="L36" s="11">
        <v>2600</v>
      </c>
      <c r="M36" s="11">
        <v>1936.67</v>
      </c>
      <c r="N36" s="11">
        <v>2600</v>
      </c>
      <c r="O36" s="11">
        <v>-222.68</v>
      </c>
      <c r="P36" s="11">
        <v>-157.47999999999999</v>
      </c>
      <c r="Q36" s="11">
        <v>-36.83</v>
      </c>
      <c r="R36" s="11">
        <v>-121.4</v>
      </c>
      <c r="S36" s="11">
        <v>-26</v>
      </c>
      <c r="T36" s="11">
        <v>-39</v>
      </c>
      <c r="V36" s="11">
        <v>-59.94</v>
      </c>
      <c r="Z36" s="11">
        <v>-157.47999999999999</v>
      </c>
      <c r="AA36" s="11">
        <v>-36.83</v>
      </c>
      <c r="AC36" s="11">
        <v>-18.2</v>
      </c>
    </row>
    <row r="37" spans="1:29" x14ac:dyDescent="0.3">
      <c r="A37" s="16">
        <v>42086</v>
      </c>
      <c r="B37" s="7" t="s">
        <v>228</v>
      </c>
      <c r="C37" s="7" t="s">
        <v>229</v>
      </c>
      <c r="D37" s="8" t="s">
        <v>629</v>
      </c>
      <c r="E37" s="9" t="s">
        <v>231</v>
      </c>
      <c r="F37" s="9" t="s">
        <v>884</v>
      </c>
      <c r="G37" s="10">
        <v>44603</v>
      </c>
      <c r="H37" s="9" t="s">
        <v>34</v>
      </c>
      <c r="I37" s="11">
        <v>86.67</v>
      </c>
      <c r="L37" s="11">
        <v>2600</v>
      </c>
      <c r="M37" s="11">
        <v>1936.84</v>
      </c>
      <c r="N37" s="11">
        <v>2600</v>
      </c>
      <c r="O37" s="11">
        <v>-222.68</v>
      </c>
      <c r="P37" s="11">
        <v>-157.47999999999999</v>
      </c>
      <c r="Q37" s="11">
        <v>-36.83</v>
      </c>
      <c r="R37" s="11">
        <v>-121.23</v>
      </c>
      <c r="S37" s="11">
        <v>-26</v>
      </c>
      <c r="T37" s="11">
        <v>-39</v>
      </c>
      <c r="V37" s="11">
        <v>-59.94</v>
      </c>
      <c r="Z37" s="11">
        <v>-157.47999999999999</v>
      </c>
      <c r="AA37" s="11">
        <v>-36.83</v>
      </c>
      <c r="AC37" s="11">
        <v>-18.2</v>
      </c>
    </row>
    <row r="38" spans="1:29" x14ac:dyDescent="0.3">
      <c r="A38" s="16">
        <v>42086</v>
      </c>
      <c r="B38" s="7" t="s">
        <v>228</v>
      </c>
      <c r="C38" s="7" t="s">
        <v>229</v>
      </c>
      <c r="D38" s="8" t="s">
        <v>629</v>
      </c>
      <c r="E38" s="9" t="s">
        <v>231</v>
      </c>
      <c r="F38" s="9" t="s">
        <v>894</v>
      </c>
      <c r="G38" s="10">
        <v>44616</v>
      </c>
      <c r="H38" s="9" t="s">
        <v>34</v>
      </c>
      <c r="I38" s="11">
        <v>86.67</v>
      </c>
      <c r="L38" s="11">
        <v>2600</v>
      </c>
      <c r="M38" s="11">
        <v>1936.84</v>
      </c>
      <c r="N38" s="11">
        <v>2600</v>
      </c>
      <c r="O38" s="11">
        <v>-222.68</v>
      </c>
      <c r="P38" s="11">
        <v>-157.47999999999999</v>
      </c>
      <c r="Q38" s="11">
        <v>-36.83</v>
      </c>
      <c r="R38" s="11">
        <v>-121.23</v>
      </c>
      <c r="S38" s="11">
        <v>-26</v>
      </c>
      <c r="T38" s="11">
        <v>-39</v>
      </c>
      <c r="V38" s="11">
        <v>-59.94</v>
      </c>
      <c r="Z38" s="11">
        <v>-157.47999999999999</v>
      </c>
      <c r="AA38" s="11">
        <v>-36.83</v>
      </c>
      <c r="AC38" s="11">
        <v>-18.2</v>
      </c>
    </row>
    <row r="39" spans="1:29" x14ac:dyDescent="0.3">
      <c r="A39" s="16">
        <v>42086</v>
      </c>
      <c r="B39" s="7" t="s">
        <v>228</v>
      </c>
      <c r="C39" s="7" t="s">
        <v>229</v>
      </c>
      <c r="D39" s="8" t="s">
        <v>629</v>
      </c>
      <c r="E39" s="9" t="s">
        <v>231</v>
      </c>
      <c r="F39" s="9" t="s">
        <v>907</v>
      </c>
      <c r="G39" s="10">
        <v>44630</v>
      </c>
      <c r="H39" s="9" t="s">
        <v>34</v>
      </c>
      <c r="I39" s="11" t="s">
        <v>77</v>
      </c>
      <c r="K39" s="11">
        <v>40</v>
      </c>
      <c r="L39" s="11">
        <v>1260</v>
      </c>
      <c r="M39" s="11">
        <v>1003.05</v>
      </c>
      <c r="N39" s="11">
        <v>1260</v>
      </c>
      <c r="O39" s="11">
        <v>-71.83</v>
      </c>
      <c r="P39" s="11">
        <v>-78.12</v>
      </c>
      <c r="Q39" s="11">
        <v>-18.27</v>
      </c>
      <c r="R39" s="11">
        <v>-57.23</v>
      </c>
      <c r="S39" s="11">
        <v>-12.6</v>
      </c>
      <c r="T39" s="11">
        <v>-18.899999999999999</v>
      </c>
      <c r="Z39" s="11">
        <v>-78.12</v>
      </c>
      <c r="AA39" s="11">
        <v>-18.27</v>
      </c>
      <c r="AC39" s="11">
        <v>-4.9000000000000004</v>
      </c>
    </row>
    <row r="40" spans="1:29" x14ac:dyDescent="0.3">
      <c r="A40" s="16">
        <v>42086</v>
      </c>
      <c r="B40" s="7" t="s">
        <v>228</v>
      </c>
      <c r="C40" s="7" t="s">
        <v>229</v>
      </c>
      <c r="D40" s="8" t="s">
        <v>920</v>
      </c>
      <c r="E40" s="9" t="s">
        <v>231</v>
      </c>
      <c r="F40" s="9" t="s">
        <v>909</v>
      </c>
      <c r="G40" s="10">
        <v>44630</v>
      </c>
      <c r="H40" s="9" t="s">
        <v>34</v>
      </c>
      <c r="I40" s="11">
        <v>86.67</v>
      </c>
      <c r="L40" s="11">
        <v>2730</v>
      </c>
      <c r="M40" s="11">
        <v>2031.54</v>
      </c>
      <c r="N40" s="11">
        <v>2730</v>
      </c>
      <c r="O40" s="11">
        <v>-238.28</v>
      </c>
      <c r="P40" s="11">
        <v>-165.54</v>
      </c>
      <c r="Q40" s="11">
        <v>-38.72</v>
      </c>
      <c r="R40" s="11">
        <v>-127.73</v>
      </c>
      <c r="S40" s="11">
        <v>-27.3</v>
      </c>
      <c r="T40" s="11">
        <v>-40.950000000000003</v>
      </c>
      <c r="V40" s="11">
        <v>-59.94</v>
      </c>
      <c r="Z40" s="11">
        <v>-165.54</v>
      </c>
      <c r="AA40" s="11">
        <v>-38.72</v>
      </c>
    </row>
    <row r="41" spans="1:29" x14ac:dyDescent="0.3">
      <c r="A41" s="16">
        <v>43577</v>
      </c>
      <c r="B41" s="7" t="s">
        <v>29</v>
      </c>
      <c r="C41" s="7" t="s">
        <v>30</v>
      </c>
      <c r="D41" s="8" t="s">
        <v>922</v>
      </c>
      <c r="E41" s="9" t="s">
        <v>268</v>
      </c>
      <c r="F41" s="9" t="s">
        <v>860</v>
      </c>
      <c r="G41" s="10">
        <v>44571</v>
      </c>
      <c r="H41" s="9" t="s">
        <v>34</v>
      </c>
      <c r="K41" s="11" t="s">
        <v>841</v>
      </c>
      <c r="L41" s="11">
        <v>200</v>
      </c>
      <c r="M41" s="11">
        <v>175.3</v>
      </c>
      <c r="N41" s="11">
        <v>200</v>
      </c>
      <c r="P41" s="11">
        <v>-12.4</v>
      </c>
      <c r="Q41" s="11">
        <v>-2.9</v>
      </c>
      <c r="R41" s="11">
        <v>-4.4000000000000004</v>
      </c>
      <c r="S41" s="11">
        <v>-2</v>
      </c>
      <c r="T41" s="11">
        <v>-3</v>
      </c>
      <c r="Z41" s="11">
        <v>-12.4</v>
      </c>
      <c r="AA41" s="11">
        <v>-2.9</v>
      </c>
      <c r="AC41" s="11">
        <v>-1.4</v>
      </c>
    </row>
    <row r="42" spans="1:29" x14ac:dyDescent="0.3">
      <c r="A42" s="16">
        <v>43577</v>
      </c>
      <c r="B42" s="7" t="s">
        <v>29</v>
      </c>
      <c r="C42" s="7" t="s">
        <v>30</v>
      </c>
      <c r="D42" s="8" t="s">
        <v>922</v>
      </c>
      <c r="E42" s="9" t="s">
        <v>268</v>
      </c>
      <c r="F42" s="9" t="s">
        <v>864</v>
      </c>
      <c r="G42" s="10">
        <v>44574</v>
      </c>
      <c r="H42" s="9" t="s">
        <v>34</v>
      </c>
      <c r="I42" s="11">
        <v>86.67</v>
      </c>
      <c r="L42" s="11">
        <v>1397.08</v>
      </c>
      <c r="M42" s="11">
        <v>962.09</v>
      </c>
      <c r="N42" s="11">
        <v>1397.08</v>
      </c>
      <c r="O42" s="11">
        <v>-67</v>
      </c>
      <c r="P42" s="11">
        <v>-75.13</v>
      </c>
      <c r="Q42" s="11">
        <v>-17.57</v>
      </c>
      <c r="R42" s="11">
        <v>-54.98</v>
      </c>
      <c r="S42" s="11">
        <v>-13.97</v>
      </c>
      <c r="T42" s="11">
        <v>-20.96</v>
      </c>
      <c r="X42" s="11">
        <v>-185.38</v>
      </c>
      <c r="Z42" s="11">
        <v>-75.13</v>
      </c>
      <c r="AA42" s="11">
        <v>-17.57</v>
      </c>
      <c r="AC42" s="11">
        <v>-9.7799999999999994</v>
      </c>
    </row>
    <row r="43" spans="1:29" x14ac:dyDescent="0.3">
      <c r="A43" s="16">
        <v>43577</v>
      </c>
      <c r="B43" s="7" t="s">
        <v>29</v>
      </c>
      <c r="C43" s="7" t="s">
        <v>30</v>
      </c>
      <c r="D43" s="8" t="s">
        <v>922</v>
      </c>
      <c r="E43" s="9" t="s">
        <v>268</v>
      </c>
      <c r="F43" s="9" t="s">
        <v>875</v>
      </c>
      <c r="G43" s="10">
        <v>44588</v>
      </c>
      <c r="H43" s="9" t="s">
        <v>34</v>
      </c>
      <c r="I43" s="11">
        <v>86.67</v>
      </c>
      <c r="L43" s="11">
        <v>1397.08</v>
      </c>
      <c r="M43" s="11">
        <v>962.09</v>
      </c>
      <c r="N43" s="11">
        <v>1397.08</v>
      </c>
      <c r="O43" s="11">
        <v>-67</v>
      </c>
      <c r="P43" s="11">
        <v>-75.13</v>
      </c>
      <c r="Q43" s="11">
        <v>-17.57</v>
      </c>
      <c r="R43" s="11">
        <v>-54.98</v>
      </c>
      <c r="S43" s="11">
        <v>-13.97</v>
      </c>
      <c r="T43" s="11">
        <v>-20.96</v>
      </c>
      <c r="V43" s="11">
        <v>-26.26</v>
      </c>
      <c r="X43" s="11">
        <v>-159.12</v>
      </c>
      <c r="Z43" s="11">
        <v>-75.13</v>
      </c>
      <c r="AA43" s="11">
        <v>-17.57</v>
      </c>
      <c r="AC43" s="11">
        <v>-9.7799999999999994</v>
      </c>
    </row>
    <row r="44" spans="1:29" x14ac:dyDescent="0.3">
      <c r="A44" s="16">
        <v>43577</v>
      </c>
      <c r="B44" s="7" t="s">
        <v>29</v>
      </c>
      <c r="C44" s="7" t="s">
        <v>30</v>
      </c>
      <c r="D44" s="8" t="s">
        <v>922</v>
      </c>
      <c r="E44" s="9" t="s">
        <v>268</v>
      </c>
      <c r="F44" s="9" t="s">
        <v>879</v>
      </c>
      <c r="G44" s="10">
        <v>44594</v>
      </c>
      <c r="H44" s="9" t="s">
        <v>34</v>
      </c>
      <c r="K44" s="11" t="s">
        <v>841</v>
      </c>
      <c r="L44" s="11">
        <v>200</v>
      </c>
      <c r="M44" s="11">
        <v>175.3</v>
      </c>
      <c r="N44" s="11">
        <v>200</v>
      </c>
      <c r="P44" s="11">
        <v>-12.4</v>
      </c>
      <c r="Q44" s="11">
        <v>-2.9</v>
      </c>
      <c r="R44" s="11">
        <v>-4.4000000000000004</v>
      </c>
      <c r="S44" s="11">
        <v>-2</v>
      </c>
      <c r="T44" s="11">
        <v>-3</v>
      </c>
      <c r="Z44" s="11">
        <v>-12.4</v>
      </c>
      <c r="AA44" s="11">
        <v>-2.9</v>
      </c>
      <c r="AC44" s="11">
        <v>-1.4</v>
      </c>
    </row>
    <row r="45" spans="1:29" x14ac:dyDescent="0.3">
      <c r="A45" s="16">
        <v>43577</v>
      </c>
      <c r="B45" s="7" t="s">
        <v>29</v>
      </c>
      <c r="C45" s="7" t="s">
        <v>30</v>
      </c>
      <c r="D45" s="8" t="s">
        <v>922</v>
      </c>
      <c r="E45" s="9" t="s">
        <v>268</v>
      </c>
      <c r="F45" s="9" t="s">
        <v>883</v>
      </c>
      <c r="G45" s="10">
        <v>44600</v>
      </c>
      <c r="H45" s="9" t="s">
        <v>34</v>
      </c>
      <c r="I45" s="11" t="s">
        <v>77</v>
      </c>
      <c r="K45" s="11">
        <v>24</v>
      </c>
      <c r="L45" s="11">
        <v>386.91</v>
      </c>
      <c r="M45" s="11">
        <v>333.9</v>
      </c>
      <c r="N45" s="11">
        <v>386.91</v>
      </c>
      <c r="P45" s="11">
        <v>-23.99</v>
      </c>
      <c r="Q45" s="11">
        <v>-5.61</v>
      </c>
      <c r="R45" s="11">
        <v>-13.74</v>
      </c>
      <c r="S45" s="11">
        <v>-3.87</v>
      </c>
      <c r="T45" s="11">
        <v>-5.8</v>
      </c>
      <c r="Z45" s="11">
        <v>-23.99</v>
      </c>
      <c r="AA45" s="11">
        <v>-5.61</v>
      </c>
      <c r="AC45" s="11">
        <v>-2.71</v>
      </c>
    </row>
    <row r="46" spans="1:29" x14ac:dyDescent="0.3">
      <c r="A46" s="16">
        <v>43577</v>
      </c>
      <c r="B46" s="7" t="s">
        <v>29</v>
      </c>
      <c r="C46" s="7" t="s">
        <v>30</v>
      </c>
      <c r="D46" s="8" t="s">
        <v>922</v>
      </c>
      <c r="E46" s="9" t="s">
        <v>268</v>
      </c>
      <c r="F46" s="9" t="s">
        <v>887</v>
      </c>
      <c r="G46" s="10">
        <v>44603</v>
      </c>
      <c r="H46" s="9" t="s">
        <v>34</v>
      </c>
      <c r="I46" s="11">
        <v>86.67</v>
      </c>
      <c r="L46" s="11">
        <v>1397.08</v>
      </c>
      <c r="M46" s="11">
        <v>962.26</v>
      </c>
      <c r="N46" s="11">
        <v>1397.08</v>
      </c>
      <c r="O46" s="11">
        <v>-67</v>
      </c>
      <c r="P46" s="11">
        <v>-75.13</v>
      </c>
      <c r="Q46" s="11">
        <v>-17.57</v>
      </c>
      <c r="R46" s="11">
        <v>-54.81</v>
      </c>
      <c r="S46" s="11">
        <v>-13.97</v>
      </c>
      <c r="T46" s="11">
        <v>-20.96</v>
      </c>
      <c r="V46" s="11">
        <v>-26.26</v>
      </c>
      <c r="X46" s="11">
        <v>-159.12</v>
      </c>
      <c r="Z46" s="11">
        <v>-75.13</v>
      </c>
      <c r="AA46" s="11">
        <v>-17.57</v>
      </c>
      <c r="AC46" s="11">
        <v>-9.7799999999999994</v>
      </c>
    </row>
    <row r="47" spans="1:29" x14ac:dyDescent="0.3">
      <c r="A47" s="16">
        <v>43577</v>
      </c>
      <c r="B47" s="7" t="s">
        <v>29</v>
      </c>
      <c r="C47" s="7" t="s">
        <v>30</v>
      </c>
      <c r="D47" s="8" t="s">
        <v>922</v>
      </c>
      <c r="E47" s="9" t="s">
        <v>268</v>
      </c>
      <c r="F47" s="9" t="s">
        <v>897</v>
      </c>
      <c r="G47" s="10">
        <v>44616</v>
      </c>
      <c r="H47" s="9" t="s">
        <v>34</v>
      </c>
      <c r="I47" s="11">
        <v>86.67</v>
      </c>
      <c r="L47" s="11">
        <v>1397.08</v>
      </c>
      <c r="M47" s="11">
        <v>962.26</v>
      </c>
      <c r="N47" s="11">
        <v>1397.08</v>
      </c>
      <c r="O47" s="11">
        <v>-67</v>
      </c>
      <c r="P47" s="11">
        <v>-75.13</v>
      </c>
      <c r="Q47" s="11">
        <v>-17.57</v>
      </c>
      <c r="R47" s="11">
        <v>-54.81</v>
      </c>
      <c r="S47" s="11">
        <v>-13.97</v>
      </c>
      <c r="T47" s="11">
        <v>-20.96</v>
      </c>
      <c r="V47" s="11">
        <v>-26.26</v>
      </c>
      <c r="X47" s="11">
        <v>-159.12</v>
      </c>
      <c r="Z47" s="11">
        <v>-75.13</v>
      </c>
      <c r="AA47" s="11">
        <v>-17.57</v>
      </c>
      <c r="AC47" s="11">
        <v>-9.7799999999999994</v>
      </c>
    </row>
    <row r="48" spans="1:29" x14ac:dyDescent="0.3">
      <c r="A48" s="16">
        <v>43577</v>
      </c>
      <c r="B48" s="7" t="s">
        <v>29</v>
      </c>
      <c r="C48" s="7" t="s">
        <v>30</v>
      </c>
      <c r="D48" s="8" t="s">
        <v>922</v>
      </c>
      <c r="E48" s="9" t="s">
        <v>268</v>
      </c>
      <c r="F48" s="9" t="s">
        <v>901</v>
      </c>
      <c r="G48" s="10">
        <v>44621</v>
      </c>
      <c r="H48" s="9" t="s">
        <v>34</v>
      </c>
      <c r="K48" s="11" t="s">
        <v>841</v>
      </c>
      <c r="L48" s="11">
        <v>200</v>
      </c>
      <c r="M48" s="11">
        <v>175.47</v>
      </c>
      <c r="N48" s="11">
        <v>200</v>
      </c>
      <c r="P48" s="11">
        <v>-12.4</v>
      </c>
      <c r="Q48" s="11">
        <v>-2.9</v>
      </c>
      <c r="R48" s="11">
        <v>-4.2300000000000004</v>
      </c>
      <c r="S48" s="11">
        <v>-2</v>
      </c>
      <c r="T48" s="11">
        <v>-3</v>
      </c>
      <c r="Z48" s="11">
        <v>-12.4</v>
      </c>
      <c r="AA48" s="11">
        <v>-2.9</v>
      </c>
      <c r="AC48" s="11">
        <v>-1.4</v>
      </c>
    </row>
    <row r="49" spans="1:30" x14ac:dyDescent="0.3">
      <c r="A49" s="16">
        <v>43578</v>
      </c>
      <c r="B49" s="7" t="s">
        <v>29</v>
      </c>
      <c r="C49" s="7" t="s">
        <v>30</v>
      </c>
      <c r="D49" s="8" t="s">
        <v>922</v>
      </c>
      <c r="E49" s="9" t="s">
        <v>268</v>
      </c>
      <c r="F49" s="9" t="s">
        <v>908</v>
      </c>
      <c r="G49" s="10">
        <v>44630</v>
      </c>
      <c r="H49" s="9" t="s">
        <v>34</v>
      </c>
      <c r="I49" s="11" t="s">
        <v>77</v>
      </c>
      <c r="K49" s="11">
        <v>24</v>
      </c>
      <c r="L49" s="11">
        <v>386.91</v>
      </c>
      <c r="M49" s="11">
        <v>334.07</v>
      </c>
      <c r="N49" s="11">
        <v>386.91</v>
      </c>
      <c r="P49" s="11">
        <v>-23.99</v>
      </c>
      <c r="Q49" s="11">
        <v>-5.61</v>
      </c>
      <c r="R49" s="11">
        <v>-13.57</v>
      </c>
      <c r="S49" s="11">
        <v>-3.87</v>
      </c>
      <c r="T49" s="11">
        <v>-5.8</v>
      </c>
      <c r="Z49" s="11">
        <v>-23.99</v>
      </c>
      <c r="AA49" s="11">
        <v>-5.61</v>
      </c>
      <c r="AC49" s="11">
        <v>-2.71</v>
      </c>
    </row>
    <row r="50" spans="1:30" x14ac:dyDescent="0.3">
      <c r="A50" s="16">
        <v>43579</v>
      </c>
      <c r="B50" s="7" t="s">
        <v>29</v>
      </c>
      <c r="C50" s="7" t="s">
        <v>30</v>
      </c>
      <c r="D50" s="8" t="s">
        <v>922</v>
      </c>
      <c r="E50" s="9" t="s">
        <v>268</v>
      </c>
      <c r="F50" s="9" t="s">
        <v>912</v>
      </c>
      <c r="G50" s="10">
        <v>44630</v>
      </c>
      <c r="H50" s="9" t="s">
        <v>34</v>
      </c>
      <c r="I50" s="11">
        <v>86.67</v>
      </c>
      <c r="L50" s="11">
        <v>1397.08</v>
      </c>
      <c r="M50" s="11">
        <v>962.26</v>
      </c>
      <c r="N50" s="11">
        <v>1397.08</v>
      </c>
      <c r="O50" s="11">
        <v>-67</v>
      </c>
      <c r="P50" s="11">
        <v>-75.13</v>
      </c>
      <c r="Q50" s="11">
        <v>-17.57</v>
      </c>
      <c r="R50" s="11">
        <v>-54.81</v>
      </c>
      <c r="S50" s="11">
        <v>-13.97</v>
      </c>
      <c r="T50" s="11">
        <v>-20.96</v>
      </c>
      <c r="V50" s="11">
        <v>-26.26</v>
      </c>
      <c r="X50" s="11">
        <v>-159.12</v>
      </c>
      <c r="Z50" s="11">
        <v>-75.13</v>
      </c>
      <c r="AA50" s="11">
        <v>-17.57</v>
      </c>
      <c r="AC50" s="11">
        <v>-9.7799999999999994</v>
      </c>
    </row>
    <row r="51" spans="1:30" x14ac:dyDescent="0.3">
      <c r="A51" s="16">
        <v>43580</v>
      </c>
      <c r="B51" s="7" t="s">
        <v>29</v>
      </c>
      <c r="C51" s="7" t="s">
        <v>30</v>
      </c>
      <c r="D51" s="8" t="s">
        <v>922</v>
      </c>
      <c r="E51" s="9" t="s">
        <v>268</v>
      </c>
      <c r="F51" s="9" t="s">
        <v>919</v>
      </c>
      <c r="G51" s="10">
        <v>44638</v>
      </c>
      <c r="H51" s="9" t="s">
        <v>34</v>
      </c>
      <c r="I51" s="11" t="s">
        <v>77</v>
      </c>
      <c r="K51" s="11">
        <v>8</v>
      </c>
      <c r="L51" s="11">
        <v>128.97</v>
      </c>
      <c r="M51" s="11">
        <v>115.2</v>
      </c>
      <c r="N51" s="11">
        <v>128.97</v>
      </c>
      <c r="P51" s="11">
        <v>-8</v>
      </c>
      <c r="Q51" s="11">
        <v>-1.87</v>
      </c>
      <c r="R51" s="11">
        <v>-0.68</v>
      </c>
      <c r="S51" s="11">
        <v>-1.29</v>
      </c>
      <c r="T51" s="11">
        <v>-1.93</v>
      </c>
      <c r="Z51" s="11">
        <v>-8</v>
      </c>
      <c r="AA51" s="11">
        <v>-1.87</v>
      </c>
      <c r="AC51" s="11">
        <v>-0.9</v>
      </c>
    </row>
    <row r="52" spans="1:30" x14ac:dyDescent="0.3">
      <c r="A52" s="16">
        <v>40126</v>
      </c>
      <c r="B52" s="7" t="s">
        <v>304</v>
      </c>
      <c r="C52" s="7" t="s">
        <v>305</v>
      </c>
      <c r="D52" s="8" t="s">
        <v>706</v>
      </c>
      <c r="E52" s="9" t="s">
        <v>307</v>
      </c>
      <c r="F52" s="9" t="s">
        <v>863</v>
      </c>
      <c r="G52" s="10">
        <v>44574</v>
      </c>
      <c r="H52" s="9" t="s">
        <v>34</v>
      </c>
      <c r="I52" s="11">
        <v>86.67</v>
      </c>
      <c r="L52" s="11">
        <v>2473.4899999999998</v>
      </c>
      <c r="M52" s="11">
        <v>1611.83</v>
      </c>
      <c r="N52" s="11">
        <v>2473.4899999999998</v>
      </c>
      <c r="O52" s="11">
        <v>-251.66</v>
      </c>
      <c r="P52" s="11">
        <v>-133.63</v>
      </c>
      <c r="Q52" s="11">
        <v>-31.25</v>
      </c>
      <c r="R52" s="11">
        <v>-102.16</v>
      </c>
      <c r="S52" s="11">
        <v>-24.73</v>
      </c>
      <c r="X52" s="11">
        <v>-318.23</v>
      </c>
      <c r="Z52" s="11">
        <v>-133.63</v>
      </c>
      <c r="AA52" s="11">
        <v>-31.25</v>
      </c>
      <c r="AC52" s="11">
        <v>-17.309999999999999</v>
      </c>
    </row>
    <row r="53" spans="1:30" x14ac:dyDescent="0.3">
      <c r="A53" s="16">
        <v>40126</v>
      </c>
      <c r="B53" s="7" t="s">
        <v>304</v>
      </c>
      <c r="C53" s="7" t="s">
        <v>305</v>
      </c>
      <c r="D53" s="8" t="s">
        <v>706</v>
      </c>
      <c r="E53" s="9" t="s">
        <v>307</v>
      </c>
      <c r="F53" s="9" t="s">
        <v>874</v>
      </c>
      <c r="G53" s="10">
        <v>44588</v>
      </c>
      <c r="H53" s="9" t="s">
        <v>34</v>
      </c>
      <c r="I53" s="11">
        <v>86.67</v>
      </c>
      <c r="L53" s="11">
        <v>2473.4899999999998</v>
      </c>
      <c r="M53" s="11">
        <v>1611.83</v>
      </c>
      <c r="N53" s="11">
        <v>2473.4899999999998</v>
      </c>
      <c r="O53" s="11">
        <v>-251.66</v>
      </c>
      <c r="P53" s="11">
        <v>-133.63</v>
      </c>
      <c r="Q53" s="11">
        <v>-31.25</v>
      </c>
      <c r="R53" s="11">
        <v>-102.16</v>
      </c>
      <c r="S53" s="11">
        <v>-24.73</v>
      </c>
      <c r="X53" s="11">
        <v>-318.23</v>
      </c>
      <c r="Z53" s="11">
        <v>-133.63</v>
      </c>
      <c r="AA53" s="11">
        <v>-31.25</v>
      </c>
      <c r="AC53" s="11">
        <v>-17.309999999999999</v>
      </c>
    </row>
    <row r="54" spans="1:30" x14ac:dyDescent="0.3">
      <c r="A54" s="16">
        <v>40126</v>
      </c>
      <c r="B54" s="7" t="s">
        <v>304</v>
      </c>
      <c r="C54" s="7" t="s">
        <v>305</v>
      </c>
      <c r="D54" s="8" t="s">
        <v>706</v>
      </c>
      <c r="E54" s="9" t="s">
        <v>307</v>
      </c>
      <c r="F54" s="9" t="s">
        <v>886</v>
      </c>
      <c r="G54" s="10">
        <v>44603</v>
      </c>
      <c r="H54" s="9" t="s">
        <v>34</v>
      </c>
      <c r="I54" s="11">
        <v>86.67</v>
      </c>
      <c r="L54" s="11">
        <v>2473.4899999999998</v>
      </c>
      <c r="M54" s="11">
        <v>1612</v>
      </c>
      <c r="N54" s="11">
        <v>2473.4899999999998</v>
      </c>
      <c r="O54" s="11">
        <v>-251.66</v>
      </c>
      <c r="P54" s="11">
        <v>-133.63</v>
      </c>
      <c r="Q54" s="11">
        <v>-31.25</v>
      </c>
      <c r="R54" s="11">
        <v>-101.99</v>
      </c>
      <c r="S54" s="11">
        <v>-24.73</v>
      </c>
      <c r="X54" s="11">
        <v>-318.23</v>
      </c>
      <c r="Z54" s="11">
        <v>-133.63</v>
      </c>
      <c r="AA54" s="11">
        <v>-31.25</v>
      </c>
      <c r="AC54" s="11">
        <v>-17.309999999999999</v>
      </c>
    </row>
    <row r="55" spans="1:30" x14ac:dyDescent="0.3">
      <c r="A55" s="16">
        <v>40126</v>
      </c>
      <c r="B55" s="7" t="s">
        <v>304</v>
      </c>
      <c r="C55" s="7" t="s">
        <v>305</v>
      </c>
      <c r="D55" s="8" t="s">
        <v>706</v>
      </c>
      <c r="E55" s="9" t="s">
        <v>307</v>
      </c>
      <c r="F55" s="9" t="s">
        <v>896</v>
      </c>
      <c r="G55" s="10">
        <v>44616</v>
      </c>
      <c r="H55" s="9" t="s">
        <v>34</v>
      </c>
      <c r="I55" s="11">
        <v>86.67</v>
      </c>
      <c r="L55" s="11">
        <v>2473.4899999999998</v>
      </c>
      <c r="M55" s="11">
        <v>1612</v>
      </c>
      <c r="N55" s="11">
        <v>2473.4899999999998</v>
      </c>
      <c r="O55" s="11">
        <v>-251.66</v>
      </c>
      <c r="P55" s="11">
        <v>-133.63</v>
      </c>
      <c r="Q55" s="11">
        <v>-31.25</v>
      </c>
      <c r="R55" s="11">
        <v>-101.99</v>
      </c>
      <c r="S55" s="11">
        <v>-24.73</v>
      </c>
      <c r="X55" s="11">
        <v>-318.23</v>
      </c>
      <c r="Z55" s="11">
        <v>-133.63</v>
      </c>
      <c r="AA55" s="11">
        <v>-31.25</v>
      </c>
      <c r="AC55" s="11">
        <v>-17.309999999999999</v>
      </c>
    </row>
    <row r="56" spans="1:30" x14ac:dyDescent="0.3">
      <c r="A56" s="16">
        <v>40126</v>
      </c>
      <c r="B56" s="7" t="s">
        <v>304</v>
      </c>
      <c r="C56" s="7" t="s">
        <v>305</v>
      </c>
      <c r="D56" s="8" t="s">
        <v>706</v>
      </c>
      <c r="E56" s="9" t="s">
        <v>307</v>
      </c>
      <c r="F56" s="9" t="s">
        <v>911</v>
      </c>
      <c r="G56" s="10">
        <v>44630</v>
      </c>
      <c r="H56" s="9" t="s">
        <v>34</v>
      </c>
      <c r="I56" s="11">
        <v>86.67</v>
      </c>
      <c r="L56" s="11">
        <v>2473.4899999999998</v>
      </c>
      <c r="M56" s="11">
        <v>1612</v>
      </c>
      <c r="N56" s="11">
        <v>2473.4899999999998</v>
      </c>
      <c r="O56" s="11">
        <v>-251.66</v>
      </c>
      <c r="P56" s="11">
        <v>-133.63</v>
      </c>
      <c r="Q56" s="11">
        <v>-31.25</v>
      </c>
      <c r="R56" s="11">
        <v>-101.99</v>
      </c>
      <c r="S56" s="11">
        <v>-24.73</v>
      </c>
      <c r="X56" s="11">
        <v>-318.23</v>
      </c>
      <c r="Z56" s="11">
        <v>-133.63</v>
      </c>
      <c r="AA56" s="11">
        <v>-31.25</v>
      </c>
      <c r="AC56" s="11">
        <v>-8.44</v>
      </c>
    </row>
    <row r="57" spans="1:30" x14ac:dyDescent="0.3">
      <c r="A57" s="16">
        <v>41000</v>
      </c>
      <c r="B57" s="7" t="s">
        <v>393</v>
      </c>
      <c r="C57" s="7" t="s">
        <v>394</v>
      </c>
      <c r="D57" s="8" t="s">
        <v>755</v>
      </c>
      <c r="E57" s="9" t="s">
        <v>396</v>
      </c>
      <c r="F57" s="9" t="s">
        <v>862</v>
      </c>
      <c r="G57" s="10">
        <v>44574</v>
      </c>
      <c r="H57" s="9" t="s">
        <v>34</v>
      </c>
      <c r="I57" s="11">
        <v>86.67</v>
      </c>
      <c r="L57" s="11">
        <v>3389.75</v>
      </c>
      <c r="M57" s="11">
        <v>2349.84</v>
      </c>
      <c r="N57" s="11">
        <v>3389.75</v>
      </c>
      <c r="O57" s="11">
        <v>-523.25</v>
      </c>
      <c r="P57" s="11">
        <v>-210.16</v>
      </c>
      <c r="Q57" s="11">
        <v>-49.15</v>
      </c>
      <c r="R57" s="11">
        <v>-168.88</v>
      </c>
      <c r="S57" s="11">
        <v>-33.9</v>
      </c>
      <c r="T57" s="11">
        <v>-12.71</v>
      </c>
      <c r="W57" s="11">
        <v>-41.86</v>
      </c>
      <c r="Z57" s="11">
        <v>-210.16</v>
      </c>
      <c r="AA57" s="11">
        <v>-49.15</v>
      </c>
      <c r="AC57" s="11">
        <v>-23.73</v>
      </c>
    </row>
    <row r="58" spans="1:30" x14ac:dyDescent="0.3">
      <c r="A58" s="16">
        <v>41000</v>
      </c>
      <c r="B58" s="7" t="s">
        <v>393</v>
      </c>
      <c r="C58" s="7" t="s">
        <v>394</v>
      </c>
      <c r="D58" s="8" t="s">
        <v>755</v>
      </c>
      <c r="E58" s="9" t="s">
        <v>396</v>
      </c>
      <c r="F58" s="9" t="s">
        <v>872</v>
      </c>
      <c r="G58" s="10">
        <v>44588</v>
      </c>
      <c r="H58" s="9" t="s">
        <v>34</v>
      </c>
      <c r="I58" s="11">
        <v>86.67</v>
      </c>
      <c r="L58" s="11">
        <v>3389.75</v>
      </c>
      <c r="M58" s="11">
        <v>2349.84</v>
      </c>
      <c r="N58" s="11">
        <v>3389.75</v>
      </c>
      <c r="O58" s="11">
        <v>-523.25</v>
      </c>
      <c r="P58" s="11">
        <v>-210.16</v>
      </c>
      <c r="Q58" s="11">
        <v>-49.15</v>
      </c>
      <c r="R58" s="11">
        <v>-168.88</v>
      </c>
      <c r="S58" s="11">
        <v>-33.9</v>
      </c>
      <c r="T58" s="11">
        <v>-12.71</v>
      </c>
      <c r="W58" s="11">
        <v>-41.86</v>
      </c>
      <c r="Z58" s="11">
        <v>-210.16</v>
      </c>
      <c r="AA58" s="11">
        <v>-49.15</v>
      </c>
      <c r="AC58" s="11">
        <v>-23.73</v>
      </c>
    </row>
    <row r="59" spans="1:30" x14ac:dyDescent="0.3">
      <c r="A59" s="16">
        <v>41000</v>
      </c>
      <c r="B59" s="7" t="s">
        <v>393</v>
      </c>
      <c r="C59" s="7" t="s">
        <v>394</v>
      </c>
      <c r="D59" s="8" t="s">
        <v>755</v>
      </c>
      <c r="E59" s="9" t="s">
        <v>396</v>
      </c>
      <c r="F59" s="9" t="s">
        <v>885</v>
      </c>
      <c r="G59" s="10">
        <v>44603</v>
      </c>
      <c r="H59" s="9" t="s">
        <v>34</v>
      </c>
      <c r="I59" s="11">
        <v>86.67</v>
      </c>
      <c r="L59" s="11">
        <v>3389.75</v>
      </c>
      <c r="M59" s="11">
        <v>2350</v>
      </c>
      <c r="N59" s="11">
        <v>3389.75</v>
      </c>
      <c r="O59" s="11">
        <v>-523.25</v>
      </c>
      <c r="P59" s="11">
        <v>-210.16</v>
      </c>
      <c r="Q59" s="11">
        <v>-49.15</v>
      </c>
      <c r="R59" s="11">
        <v>-168.72</v>
      </c>
      <c r="S59" s="11">
        <v>-33.9</v>
      </c>
      <c r="T59" s="11">
        <v>-12.71</v>
      </c>
      <c r="W59" s="11">
        <v>-41.86</v>
      </c>
      <c r="Z59" s="11">
        <v>-210.16</v>
      </c>
      <c r="AA59" s="11">
        <v>-49.15</v>
      </c>
      <c r="AC59" s="11">
        <v>-23.73</v>
      </c>
    </row>
    <row r="60" spans="1:30" x14ac:dyDescent="0.3">
      <c r="A60" s="16">
        <v>41000</v>
      </c>
      <c r="B60" s="7" t="s">
        <v>393</v>
      </c>
      <c r="C60" s="7" t="s">
        <v>394</v>
      </c>
      <c r="D60" s="8" t="s">
        <v>755</v>
      </c>
      <c r="E60" s="9" t="s">
        <v>396</v>
      </c>
      <c r="F60" s="9" t="s">
        <v>895</v>
      </c>
      <c r="G60" s="10">
        <v>44616</v>
      </c>
      <c r="H60" s="9" t="s">
        <v>34</v>
      </c>
      <c r="I60" s="11">
        <v>86.67</v>
      </c>
      <c r="L60" s="11">
        <v>3389.75</v>
      </c>
      <c r="M60" s="11">
        <v>2350</v>
      </c>
      <c r="N60" s="11">
        <v>3389.75</v>
      </c>
      <c r="O60" s="11">
        <v>-523.25</v>
      </c>
      <c r="P60" s="11">
        <v>-210.16</v>
      </c>
      <c r="Q60" s="11">
        <v>-49.15</v>
      </c>
      <c r="R60" s="11">
        <v>-168.72</v>
      </c>
      <c r="S60" s="11">
        <v>-33.9</v>
      </c>
      <c r="T60" s="11">
        <v>-12.71</v>
      </c>
      <c r="W60" s="11">
        <v>-41.86</v>
      </c>
      <c r="Z60" s="11">
        <v>-210.16</v>
      </c>
      <c r="AA60" s="11">
        <v>-49.15</v>
      </c>
      <c r="AC60" s="11">
        <v>-6.52</v>
      </c>
    </row>
    <row r="61" spans="1:30" x14ac:dyDescent="0.3">
      <c r="A61" s="16">
        <v>41000</v>
      </c>
      <c r="B61" s="7" t="s">
        <v>393</v>
      </c>
      <c r="C61" s="7" t="s">
        <v>394</v>
      </c>
      <c r="D61" s="8" t="s">
        <v>755</v>
      </c>
      <c r="E61" s="9" t="s">
        <v>396</v>
      </c>
      <c r="F61" s="9" t="s">
        <v>902</v>
      </c>
      <c r="G61" s="10">
        <v>44622</v>
      </c>
      <c r="H61" s="9" t="s">
        <v>34</v>
      </c>
      <c r="I61" s="11" t="s">
        <v>77</v>
      </c>
      <c r="K61" s="11">
        <v>40</v>
      </c>
      <c r="L61" s="11">
        <v>1564.5</v>
      </c>
      <c r="M61" s="11">
        <v>1188.4100000000001</v>
      </c>
      <c r="N61" s="11">
        <v>1564.5</v>
      </c>
      <c r="O61" s="11">
        <v>-157.43</v>
      </c>
      <c r="P61" s="11">
        <v>-97</v>
      </c>
      <c r="Q61" s="11">
        <v>-22.69</v>
      </c>
      <c r="R61" s="11">
        <v>-77.45</v>
      </c>
      <c r="S61" s="11">
        <v>-15.65</v>
      </c>
      <c r="T61" s="11">
        <v>-5.87</v>
      </c>
      <c r="Z61" s="11">
        <v>-97</v>
      </c>
      <c r="AA61" s="11">
        <v>-22.69</v>
      </c>
    </row>
    <row r="62" spans="1:30" x14ac:dyDescent="0.3">
      <c r="A62" s="16">
        <v>41000</v>
      </c>
      <c r="B62" s="7" t="s">
        <v>393</v>
      </c>
      <c r="C62" s="7" t="s">
        <v>394</v>
      </c>
      <c r="D62" s="8" t="s">
        <v>755</v>
      </c>
      <c r="E62" s="9" t="s">
        <v>396</v>
      </c>
      <c r="F62" s="9" t="s">
        <v>910</v>
      </c>
      <c r="G62" s="10">
        <v>44630</v>
      </c>
      <c r="H62" s="9" t="s">
        <v>34</v>
      </c>
      <c r="I62" s="11">
        <v>86.67</v>
      </c>
      <c r="L62" s="11">
        <v>3389.75</v>
      </c>
      <c r="M62" s="11">
        <v>2350</v>
      </c>
      <c r="N62" s="11">
        <v>3389.75</v>
      </c>
      <c r="O62" s="11">
        <v>-523.25</v>
      </c>
      <c r="P62" s="11">
        <v>-210.16</v>
      </c>
      <c r="Q62" s="11">
        <v>-49.15</v>
      </c>
      <c r="R62" s="11">
        <v>-168.72</v>
      </c>
      <c r="S62" s="11">
        <v>-33.9</v>
      </c>
      <c r="T62" s="11">
        <v>-12.71</v>
      </c>
      <c r="W62" s="11">
        <v>-41.86</v>
      </c>
      <c r="Z62" s="11">
        <v>-210.16</v>
      </c>
      <c r="AA62" s="11">
        <v>-49.15</v>
      </c>
    </row>
    <row r="63" spans="1:30" ht="10.5" thickBot="1" x14ac:dyDescent="0.35">
      <c r="A63" s="16">
        <v>41000</v>
      </c>
      <c r="B63" s="7" t="s">
        <v>393</v>
      </c>
      <c r="C63" s="7" t="s">
        <v>394</v>
      </c>
      <c r="D63" s="8" t="s">
        <v>755</v>
      </c>
      <c r="E63" s="9" t="s">
        <v>396</v>
      </c>
      <c r="F63" s="9" t="s">
        <v>916</v>
      </c>
      <c r="G63" s="10">
        <v>44634</v>
      </c>
      <c r="H63" s="9" t="s">
        <v>34</v>
      </c>
      <c r="I63" s="11" t="s">
        <v>77</v>
      </c>
      <c r="K63" s="11">
        <v>16</v>
      </c>
      <c r="L63" s="11">
        <v>625.79999999999995</v>
      </c>
      <c r="M63" s="11">
        <v>494.02</v>
      </c>
      <c r="N63" s="11">
        <v>625.79999999999995</v>
      </c>
      <c r="O63" s="11">
        <v>-44.78</v>
      </c>
      <c r="P63" s="11">
        <v>-38.799999999999997</v>
      </c>
      <c r="Q63" s="11">
        <v>-9.07</v>
      </c>
      <c r="R63" s="11">
        <v>-30.52</v>
      </c>
      <c r="S63" s="11">
        <v>-6.26</v>
      </c>
      <c r="T63" s="11">
        <v>-2.35</v>
      </c>
      <c r="Z63" s="11">
        <v>-38.799999999999997</v>
      </c>
      <c r="AA63" s="11">
        <v>-9.07</v>
      </c>
    </row>
    <row r="64" spans="1:30" customFormat="1" ht="15" thickTop="1" thickBot="1" x14ac:dyDescent="0.5">
      <c r="E64" s="13"/>
      <c r="F64" s="13"/>
      <c r="G64" s="13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</sheetData>
  <sortState xmlns:xlrd2="http://schemas.microsoft.com/office/spreadsheetml/2017/richdata2" ref="A2:AD63">
    <sortCondition ref="E2:E6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78C3-AE5B-4D2E-87ED-127C81D085FB}">
  <dimension ref="A1:AC335"/>
  <sheetViews>
    <sheetView topLeftCell="A289" workbookViewId="0">
      <selection activeCell="D333" sqref="A330:D333"/>
    </sheetView>
  </sheetViews>
  <sheetFormatPr defaultColWidth="9.1328125" defaultRowHeight="10.15" x14ac:dyDescent="0.3"/>
  <cols>
    <col min="1" max="1" width="9.73046875" style="9" customWidth="1"/>
    <col min="2" max="2" width="30" style="9" customWidth="1"/>
    <col min="3" max="3" width="35.59765625" style="9" customWidth="1"/>
    <col min="4" max="4" width="22.86328125" style="9" customWidth="1"/>
    <col min="5" max="6" width="19.73046875" style="9" customWidth="1"/>
    <col min="7" max="7" width="19.73046875" style="10" customWidth="1"/>
    <col min="8" max="8" width="8.73046875" style="9" customWidth="1"/>
    <col min="9" max="11" width="7.73046875" style="11" customWidth="1"/>
    <col min="12" max="12" width="10.73046875" style="11" customWidth="1"/>
    <col min="13" max="29" width="11.73046875" style="11" customWidth="1"/>
    <col min="30" max="16384" width="9.1328125" style="7"/>
  </cols>
  <sheetData>
    <row r="1" spans="1:29" s="1" customFormat="1" x14ac:dyDescent="0.3">
      <c r="A1" s="3" t="s">
        <v>437</v>
      </c>
      <c r="B1" s="3" t="s">
        <v>438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4" t="s">
        <v>439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pans="1:29" x14ac:dyDescent="0.3">
      <c r="A2" s="9" t="s">
        <v>440</v>
      </c>
      <c r="B2" s="9" t="s">
        <v>29</v>
      </c>
      <c r="C2" s="7" t="s">
        <v>30</v>
      </c>
      <c r="D2" s="8" t="s">
        <v>31</v>
      </c>
      <c r="E2" s="9" t="s">
        <v>32</v>
      </c>
      <c r="F2" s="9" t="s">
        <v>441</v>
      </c>
      <c r="G2" s="10">
        <v>44210</v>
      </c>
      <c r="H2" s="9" t="s">
        <v>34</v>
      </c>
      <c r="I2" s="11">
        <v>86.67</v>
      </c>
      <c r="L2" s="11">
        <v>854.42</v>
      </c>
      <c r="M2" s="11">
        <v>1126.67</v>
      </c>
      <c r="N2" s="11">
        <v>-107.16</v>
      </c>
      <c r="O2" s="11">
        <v>-69.849999999999994</v>
      </c>
      <c r="P2" s="11">
        <v>-16.34</v>
      </c>
      <c r="Q2" s="11">
        <v>-50.73</v>
      </c>
      <c r="R2" s="11">
        <v>-11.27</v>
      </c>
      <c r="S2" s="11">
        <v>-16.899999999999999</v>
      </c>
      <c r="Y2" s="11">
        <v>-69.849999999999994</v>
      </c>
      <c r="Z2" s="11">
        <v>-16.34</v>
      </c>
      <c r="AB2" s="11">
        <v>-12.39</v>
      </c>
    </row>
    <row r="3" spans="1:29" x14ac:dyDescent="0.3">
      <c r="A3" s="9" t="s">
        <v>440</v>
      </c>
      <c r="B3" s="9" t="s">
        <v>29</v>
      </c>
      <c r="C3" s="7" t="s">
        <v>30</v>
      </c>
      <c r="D3" s="8" t="s">
        <v>31</v>
      </c>
      <c r="E3" s="9" t="s">
        <v>32</v>
      </c>
      <c r="F3" s="9" t="s">
        <v>442</v>
      </c>
      <c r="G3" s="10">
        <v>44223</v>
      </c>
      <c r="H3" s="9" t="s">
        <v>34</v>
      </c>
      <c r="I3" s="11">
        <v>86.67</v>
      </c>
      <c r="L3" s="11">
        <v>854.42</v>
      </c>
      <c r="M3" s="11">
        <v>1126.67</v>
      </c>
      <c r="N3" s="11">
        <v>-107.16</v>
      </c>
      <c r="O3" s="11">
        <v>-69.849999999999994</v>
      </c>
      <c r="P3" s="11">
        <v>-16.34</v>
      </c>
      <c r="Q3" s="11">
        <v>-50.73</v>
      </c>
      <c r="R3" s="11">
        <v>-11.27</v>
      </c>
      <c r="S3" s="11">
        <v>-16.899999999999999</v>
      </c>
      <c r="Y3" s="11">
        <v>-69.849999999999994</v>
      </c>
      <c r="Z3" s="11">
        <v>-16.34</v>
      </c>
      <c r="AB3" s="11">
        <v>-12.39</v>
      </c>
    </row>
    <row r="4" spans="1:29" x14ac:dyDescent="0.3">
      <c r="A4" s="9" t="s">
        <v>440</v>
      </c>
      <c r="B4" s="9" t="s">
        <v>29</v>
      </c>
      <c r="C4" s="7" t="s">
        <v>30</v>
      </c>
      <c r="D4" s="8" t="s">
        <v>31</v>
      </c>
      <c r="E4" s="9" t="s">
        <v>32</v>
      </c>
      <c r="F4" s="9" t="s">
        <v>443</v>
      </c>
      <c r="G4" s="10">
        <v>44239</v>
      </c>
      <c r="H4" s="9" t="s">
        <v>34</v>
      </c>
      <c r="I4" s="11">
        <v>86.67</v>
      </c>
      <c r="L4" s="11">
        <v>854.42</v>
      </c>
      <c r="M4" s="11">
        <v>1126.67</v>
      </c>
      <c r="N4" s="11">
        <v>-107.16</v>
      </c>
      <c r="O4" s="11">
        <v>-69.849999999999994</v>
      </c>
      <c r="P4" s="11">
        <v>-16.34</v>
      </c>
      <c r="Q4" s="11">
        <v>-50.73</v>
      </c>
      <c r="R4" s="11">
        <v>-11.27</v>
      </c>
      <c r="S4" s="11">
        <v>-16.899999999999999</v>
      </c>
      <c r="Y4" s="11">
        <v>-69.849999999999994</v>
      </c>
      <c r="Z4" s="11">
        <v>-16.34</v>
      </c>
      <c r="AB4" s="11">
        <v>-12.39</v>
      </c>
    </row>
    <row r="5" spans="1:29" x14ac:dyDescent="0.3">
      <c r="A5" s="9" t="s">
        <v>440</v>
      </c>
      <c r="B5" s="9" t="s">
        <v>29</v>
      </c>
      <c r="C5" s="7" t="s">
        <v>30</v>
      </c>
      <c r="D5" s="8" t="s">
        <v>31</v>
      </c>
      <c r="E5" s="9" t="s">
        <v>32</v>
      </c>
      <c r="F5" s="9" t="s">
        <v>444</v>
      </c>
      <c r="G5" s="10">
        <v>44251</v>
      </c>
      <c r="H5" s="9" t="s">
        <v>34</v>
      </c>
      <c r="I5" s="11">
        <v>86.67</v>
      </c>
      <c r="L5" s="11">
        <v>854.42</v>
      </c>
      <c r="M5" s="11">
        <v>1126.67</v>
      </c>
      <c r="N5" s="11">
        <v>-107.16</v>
      </c>
      <c r="O5" s="11">
        <v>-69.849999999999994</v>
      </c>
      <c r="P5" s="11">
        <v>-16.34</v>
      </c>
      <c r="Q5" s="11">
        <v>-50.73</v>
      </c>
      <c r="R5" s="11">
        <v>-11.27</v>
      </c>
      <c r="S5" s="11">
        <v>-16.899999999999999</v>
      </c>
      <c r="Y5" s="11">
        <v>-69.849999999999994</v>
      </c>
      <c r="Z5" s="11">
        <v>-16.34</v>
      </c>
      <c r="AB5" s="11">
        <v>-12.39</v>
      </c>
    </row>
    <row r="6" spans="1:29" x14ac:dyDescent="0.3">
      <c r="A6" s="9" t="s">
        <v>440</v>
      </c>
      <c r="B6" s="9" t="s">
        <v>29</v>
      </c>
      <c r="C6" s="7" t="s">
        <v>30</v>
      </c>
      <c r="D6" s="8" t="s">
        <v>31</v>
      </c>
      <c r="E6" s="9" t="s">
        <v>32</v>
      </c>
      <c r="F6" s="9" t="s">
        <v>445</v>
      </c>
      <c r="G6" s="10">
        <v>44266</v>
      </c>
      <c r="H6" s="9" t="s">
        <v>34</v>
      </c>
      <c r="I6" s="11">
        <v>86.67</v>
      </c>
      <c r="L6" s="11">
        <v>854.42</v>
      </c>
      <c r="M6" s="11">
        <v>1126.67</v>
      </c>
      <c r="N6" s="11">
        <v>-107.16</v>
      </c>
      <c r="O6" s="11">
        <v>-69.849999999999994</v>
      </c>
      <c r="P6" s="11">
        <v>-16.34</v>
      </c>
      <c r="Q6" s="11">
        <v>-50.73</v>
      </c>
      <c r="R6" s="11">
        <v>-11.27</v>
      </c>
      <c r="S6" s="11">
        <v>-16.899999999999999</v>
      </c>
      <c r="Y6" s="11">
        <v>-69.849999999999994</v>
      </c>
      <c r="Z6" s="11">
        <v>-16.34</v>
      </c>
      <c r="AB6" s="11">
        <v>-12.39</v>
      </c>
    </row>
    <row r="7" spans="1:29" x14ac:dyDescent="0.3">
      <c r="A7" s="9" t="s">
        <v>440</v>
      </c>
      <c r="B7" s="9" t="s">
        <v>29</v>
      </c>
      <c r="C7" s="7" t="s">
        <v>30</v>
      </c>
      <c r="D7" s="8" t="s">
        <v>31</v>
      </c>
      <c r="E7" s="9" t="s">
        <v>32</v>
      </c>
      <c r="F7" s="9" t="s">
        <v>446</v>
      </c>
      <c r="G7" s="10">
        <v>44280</v>
      </c>
      <c r="H7" s="9" t="s">
        <v>34</v>
      </c>
      <c r="I7" s="11">
        <v>86.67</v>
      </c>
      <c r="L7" s="11">
        <v>854.42</v>
      </c>
      <c r="M7" s="11">
        <v>1126.67</v>
      </c>
      <c r="N7" s="11">
        <v>-107.16</v>
      </c>
      <c r="O7" s="11">
        <v>-69.849999999999994</v>
      </c>
      <c r="P7" s="11">
        <v>-16.34</v>
      </c>
      <c r="Q7" s="11">
        <v>-50.73</v>
      </c>
      <c r="R7" s="11">
        <v>-11.27</v>
      </c>
      <c r="S7" s="11">
        <v>-16.899999999999999</v>
      </c>
      <c r="Y7" s="11">
        <v>-69.849999999999994</v>
      </c>
      <c r="Z7" s="11">
        <v>-16.34</v>
      </c>
      <c r="AB7" s="11">
        <v>-12.39</v>
      </c>
    </row>
    <row r="8" spans="1:29" x14ac:dyDescent="0.3">
      <c r="A8" s="9" t="s">
        <v>440</v>
      </c>
      <c r="B8" s="9" t="s">
        <v>29</v>
      </c>
      <c r="C8" s="7" t="s">
        <v>30</v>
      </c>
      <c r="D8" s="8" t="s">
        <v>31</v>
      </c>
      <c r="E8" s="9" t="s">
        <v>32</v>
      </c>
      <c r="F8" s="9" t="s">
        <v>447</v>
      </c>
      <c r="G8" s="10">
        <v>44300</v>
      </c>
      <c r="H8" s="9" t="s">
        <v>34</v>
      </c>
      <c r="I8" s="11">
        <v>86.67</v>
      </c>
      <c r="L8" s="11">
        <v>854.42</v>
      </c>
      <c r="M8" s="11">
        <v>1126.67</v>
      </c>
      <c r="N8" s="11">
        <v>-107.16</v>
      </c>
      <c r="O8" s="11">
        <v>-69.849999999999994</v>
      </c>
      <c r="P8" s="11">
        <v>-16.34</v>
      </c>
      <c r="Q8" s="11">
        <v>-50.73</v>
      </c>
      <c r="R8" s="11">
        <v>-11.27</v>
      </c>
      <c r="S8" s="11">
        <v>-16.899999999999999</v>
      </c>
      <c r="Y8" s="11">
        <v>-69.849999999999994</v>
      </c>
      <c r="Z8" s="11">
        <v>-16.34</v>
      </c>
      <c r="AB8" s="11">
        <v>-12.39</v>
      </c>
    </row>
    <row r="9" spans="1:29" x14ac:dyDescent="0.3">
      <c r="A9" s="9" t="s">
        <v>440</v>
      </c>
      <c r="B9" s="9" t="s">
        <v>29</v>
      </c>
      <c r="C9" s="7" t="s">
        <v>30</v>
      </c>
      <c r="D9" s="8" t="s">
        <v>31</v>
      </c>
      <c r="E9" s="9" t="s">
        <v>32</v>
      </c>
      <c r="F9" s="9" t="s">
        <v>448</v>
      </c>
      <c r="G9" s="10">
        <v>44313</v>
      </c>
      <c r="H9" s="9" t="s">
        <v>34</v>
      </c>
      <c r="I9" s="11">
        <v>86.67</v>
      </c>
      <c r="L9" s="11">
        <v>854.42</v>
      </c>
      <c r="M9" s="11">
        <v>1126.67</v>
      </c>
      <c r="N9" s="11">
        <v>-107.16</v>
      </c>
      <c r="O9" s="11">
        <v>-69.849999999999994</v>
      </c>
      <c r="P9" s="11">
        <v>-16.34</v>
      </c>
      <c r="Q9" s="11">
        <v>-50.73</v>
      </c>
      <c r="R9" s="11">
        <v>-11.27</v>
      </c>
      <c r="S9" s="11">
        <v>-16.899999999999999</v>
      </c>
      <c r="Y9" s="11">
        <v>-69.849999999999994</v>
      </c>
      <c r="Z9" s="11">
        <v>-16.34</v>
      </c>
      <c r="AB9" s="11">
        <v>-5.63</v>
      </c>
    </row>
    <row r="10" spans="1:29" x14ac:dyDescent="0.3">
      <c r="A10" s="9" t="s">
        <v>440</v>
      </c>
      <c r="B10" s="9" t="s">
        <v>29</v>
      </c>
      <c r="C10" s="7" t="s">
        <v>30</v>
      </c>
      <c r="D10" s="8" t="s">
        <v>31</v>
      </c>
      <c r="E10" s="9" t="s">
        <v>32</v>
      </c>
      <c r="F10" s="9" t="s">
        <v>449</v>
      </c>
      <c r="G10" s="10">
        <v>44329</v>
      </c>
      <c r="H10" s="9" t="s">
        <v>34</v>
      </c>
      <c r="I10" s="11">
        <v>86.67</v>
      </c>
      <c r="L10" s="11">
        <v>834.98</v>
      </c>
      <c r="M10" s="11">
        <v>1126.67</v>
      </c>
      <c r="N10" s="11">
        <v>-107.16</v>
      </c>
      <c r="O10" s="11">
        <v>-69.849999999999994</v>
      </c>
      <c r="P10" s="11">
        <v>-16.34</v>
      </c>
      <c r="Q10" s="11">
        <v>-50.73</v>
      </c>
      <c r="R10" s="11">
        <v>-11.27</v>
      </c>
      <c r="S10" s="11">
        <v>-16.899999999999999</v>
      </c>
      <c r="V10" s="11">
        <v>-19.440000000000001</v>
      </c>
      <c r="Y10" s="11">
        <v>-69.849999999999994</v>
      </c>
      <c r="Z10" s="11">
        <v>-16.34</v>
      </c>
      <c r="AB10" s="11">
        <v>-5.63</v>
      </c>
    </row>
    <row r="11" spans="1:29" x14ac:dyDescent="0.3">
      <c r="A11" s="9" t="s">
        <v>440</v>
      </c>
      <c r="B11" s="9" t="s">
        <v>29</v>
      </c>
      <c r="C11" s="7" t="s">
        <v>30</v>
      </c>
      <c r="D11" s="8" t="s">
        <v>31</v>
      </c>
      <c r="E11" s="9" t="s">
        <v>32</v>
      </c>
      <c r="F11" s="9" t="s">
        <v>450</v>
      </c>
      <c r="G11" s="10">
        <v>44341</v>
      </c>
      <c r="H11" s="9" t="s">
        <v>34</v>
      </c>
      <c r="I11" s="11">
        <v>86.67</v>
      </c>
      <c r="L11" s="11">
        <v>834.98</v>
      </c>
      <c r="M11" s="11">
        <v>1126.67</v>
      </c>
      <c r="N11" s="11">
        <v>-107.16</v>
      </c>
      <c r="O11" s="11">
        <v>-69.849999999999994</v>
      </c>
      <c r="P11" s="11">
        <v>-16.34</v>
      </c>
      <c r="Q11" s="11">
        <v>-50.73</v>
      </c>
      <c r="R11" s="11">
        <v>-11.27</v>
      </c>
      <c r="S11" s="11">
        <v>-16.899999999999999</v>
      </c>
      <c r="V11" s="11">
        <v>-19.440000000000001</v>
      </c>
      <c r="Y11" s="11">
        <v>-69.849999999999994</v>
      </c>
      <c r="Z11" s="11">
        <v>-16.34</v>
      </c>
      <c r="AB11" s="11">
        <v>-3.3</v>
      </c>
    </row>
    <row r="12" spans="1:29" x14ac:dyDescent="0.3">
      <c r="A12" s="9" t="s">
        <v>440</v>
      </c>
      <c r="B12" s="9" t="s">
        <v>29</v>
      </c>
      <c r="C12" s="7" t="s">
        <v>30</v>
      </c>
      <c r="D12" s="8" t="s">
        <v>31</v>
      </c>
      <c r="E12" s="9" t="s">
        <v>32</v>
      </c>
      <c r="F12" s="9" t="s">
        <v>451</v>
      </c>
      <c r="G12" s="10">
        <v>44357</v>
      </c>
      <c r="H12" s="9" t="s">
        <v>34</v>
      </c>
      <c r="I12" s="11">
        <v>86.67</v>
      </c>
      <c r="L12" s="11">
        <v>834.98</v>
      </c>
      <c r="M12" s="11">
        <v>1126.67</v>
      </c>
      <c r="N12" s="11">
        <v>-107.16</v>
      </c>
      <c r="O12" s="11">
        <v>-69.849999999999994</v>
      </c>
      <c r="P12" s="11">
        <v>-16.34</v>
      </c>
      <c r="Q12" s="11">
        <v>-50.73</v>
      </c>
      <c r="R12" s="11">
        <v>-11.27</v>
      </c>
      <c r="S12" s="11">
        <v>-16.899999999999999</v>
      </c>
      <c r="V12" s="11">
        <v>-19.440000000000001</v>
      </c>
      <c r="Y12" s="11">
        <v>-69.849999999999994</v>
      </c>
      <c r="Z12" s="11">
        <v>-16.34</v>
      </c>
    </row>
    <row r="13" spans="1:29" x14ac:dyDescent="0.3">
      <c r="A13" s="9" t="s">
        <v>440</v>
      </c>
      <c r="B13" s="9" t="s">
        <v>29</v>
      </c>
      <c r="C13" s="7" t="s">
        <v>30</v>
      </c>
      <c r="D13" s="8" t="s">
        <v>31</v>
      </c>
      <c r="E13" s="9" t="s">
        <v>32</v>
      </c>
      <c r="F13" s="9" t="s">
        <v>452</v>
      </c>
      <c r="G13" s="10">
        <v>44375</v>
      </c>
      <c r="H13" s="9" t="s">
        <v>34</v>
      </c>
      <c r="I13" s="11">
        <v>86.67</v>
      </c>
      <c r="L13" s="11">
        <v>834.98</v>
      </c>
      <c r="M13" s="11">
        <v>1126.67</v>
      </c>
      <c r="N13" s="11">
        <v>-107.16</v>
      </c>
      <c r="O13" s="11">
        <v>-69.849999999999994</v>
      </c>
      <c r="P13" s="11">
        <v>-16.34</v>
      </c>
      <c r="Q13" s="11">
        <v>-50.73</v>
      </c>
      <c r="R13" s="11">
        <v>-11.27</v>
      </c>
      <c r="S13" s="11">
        <v>-16.899999999999999</v>
      </c>
      <c r="V13" s="11">
        <v>-19.440000000000001</v>
      </c>
      <c r="Y13" s="11">
        <v>-69.849999999999994</v>
      </c>
      <c r="Z13" s="11">
        <v>-16.34</v>
      </c>
    </row>
    <row r="14" spans="1:29" x14ac:dyDescent="0.3">
      <c r="A14" s="9" t="s">
        <v>440</v>
      </c>
      <c r="B14" s="9" t="s">
        <v>29</v>
      </c>
      <c r="C14" s="7" t="s">
        <v>30</v>
      </c>
      <c r="D14" s="8" t="s">
        <v>31</v>
      </c>
      <c r="E14" s="9" t="s">
        <v>32</v>
      </c>
      <c r="F14" s="9" t="s">
        <v>453</v>
      </c>
      <c r="G14" s="10">
        <v>44379</v>
      </c>
      <c r="H14" s="9" t="s">
        <v>34</v>
      </c>
      <c r="I14" s="11" t="s">
        <v>77</v>
      </c>
      <c r="K14" s="11">
        <v>8</v>
      </c>
      <c r="L14" s="11">
        <v>93.45</v>
      </c>
      <c r="M14" s="11">
        <v>104.01</v>
      </c>
      <c r="O14" s="11">
        <v>-6.45</v>
      </c>
      <c r="P14" s="11">
        <v>-1.51</v>
      </c>
      <c r="R14" s="11">
        <v>-1.04</v>
      </c>
      <c r="S14" s="11">
        <v>-1.56</v>
      </c>
      <c r="Y14" s="11">
        <v>-6.45</v>
      </c>
      <c r="Z14" s="11">
        <v>-1.51</v>
      </c>
    </row>
    <row r="15" spans="1:29" x14ac:dyDescent="0.3">
      <c r="A15" s="9" t="s">
        <v>440</v>
      </c>
      <c r="B15" s="9" t="s">
        <v>29</v>
      </c>
      <c r="C15" s="7" t="s">
        <v>30</v>
      </c>
      <c r="D15" s="8" t="s">
        <v>31</v>
      </c>
      <c r="E15" s="9" t="s">
        <v>32</v>
      </c>
      <c r="F15" s="9" t="s">
        <v>454</v>
      </c>
      <c r="G15" s="10">
        <v>44390</v>
      </c>
      <c r="H15" s="9" t="s">
        <v>34</v>
      </c>
      <c r="I15" s="11">
        <v>86.67</v>
      </c>
      <c r="L15" s="11">
        <v>834.98</v>
      </c>
      <c r="M15" s="11">
        <v>1126.67</v>
      </c>
      <c r="N15" s="11">
        <v>-107.16</v>
      </c>
      <c r="O15" s="11">
        <v>-69.849999999999994</v>
      </c>
      <c r="P15" s="11">
        <v>-16.34</v>
      </c>
      <c r="Q15" s="11">
        <v>-50.73</v>
      </c>
      <c r="R15" s="11">
        <v>-11.27</v>
      </c>
      <c r="S15" s="11">
        <v>-16.899999999999999</v>
      </c>
      <c r="V15" s="11">
        <v>-19.440000000000001</v>
      </c>
      <c r="Y15" s="11">
        <v>-69.849999999999994</v>
      </c>
      <c r="Z15" s="11">
        <v>-16.34</v>
      </c>
    </row>
    <row r="16" spans="1:29" x14ac:dyDescent="0.3">
      <c r="A16" s="9" t="s">
        <v>440</v>
      </c>
      <c r="B16" s="9" t="s">
        <v>29</v>
      </c>
      <c r="C16" s="7" t="s">
        <v>30</v>
      </c>
      <c r="D16" s="8" t="s">
        <v>31</v>
      </c>
      <c r="E16" s="9" t="s">
        <v>32</v>
      </c>
      <c r="F16" s="9" t="s">
        <v>455</v>
      </c>
      <c r="G16" s="10">
        <v>44406</v>
      </c>
      <c r="H16" s="9" t="s">
        <v>34</v>
      </c>
      <c r="I16" s="11">
        <v>86.67</v>
      </c>
      <c r="L16" s="11">
        <v>834.98</v>
      </c>
      <c r="M16" s="11">
        <v>1126.67</v>
      </c>
      <c r="N16" s="11">
        <v>-107.16</v>
      </c>
      <c r="O16" s="11">
        <v>-69.849999999999994</v>
      </c>
      <c r="P16" s="11">
        <v>-16.34</v>
      </c>
      <c r="Q16" s="11">
        <v>-50.73</v>
      </c>
      <c r="R16" s="11">
        <v>-11.27</v>
      </c>
      <c r="S16" s="11">
        <v>-16.899999999999999</v>
      </c>
      <c r="V16" s="11">
        <v>-19.440000000000001</v>
      </c>
      <c r="Y16" s="11">
        <v>-69.849999999999994</v>
      </c>
      <c r="Z16" s="11">
        <v>-16.34</v>
      </c>
    </row>
    <row r="17" spans="1:28" x14ac:dyDescent="0.3">
      <c r="A17" s="9" t="s">
        <v>440</v>
      </c>
      <c r="B17" s="9" t="s">
        <v>29</v>
      </c>
      <c r="C17" s="7" t="s">
        <v>30</v>
      </c>
      <c r="D17" s="8" t="s">
        <v>31</v>
      </c>
      <c r="E17" s="9" t="s">
        <v>32</v>
      </c>
      <c r="F17" s="9" t="s">
        <v>456</v>
      </c>
      <c r="G17" s="10">
        <v>44420</v>
      </c>
      <c r="H17" s="9" t="s">
        <v>34</v>
      </c>
      <c r="I17" s="11">
        <v>86.67</v>
      </c>
      <c r="L17" s="11">
        <v>834.98</v>
      </c>
      <c r="M17" s="11">
        <v>1126.67</v>
      </c>
      <c r="N17" s="11">
        <v>-107.16</v>
      </c>
      <c r="O17" s="11">
        <v>-69.849999999999994</v>
      </c>
      <c r="P17" s="11">
        <v>-16.34</v>
      </c>
      <c r="Q17" s="11">
        <v>-50.73</v>
      </c>
      <c r="R17" s="11">
        <v>-11.27</v>
      </c>
      <c r="S17" s="11">
        <v>-16.899999999999999</v>
      </c>
      <c r="V17" s="11">
        <v>-19.440000000000001</v>
      </c>
      <c r="Y17" s="11">
        <v>-69.849999999999994</v>
      </c>
      <c r="Z17" s="11">
        <v>-16.34</v>
      </c>
    </row>
    <row r="18" spans="1:28" x14ac:dyDescent="0.3">
      <c r="A18" s="9" t="s">
        <v>440</v>
      </c>
      <c r="B18" s="9" t="s">
        <v>29</v>
      </c>
      <c r="C18" s="7" t="s">
        <v>30</v>
      </c>
      <c r="D18" s="8" t="s">
        <v>31</v>
      </c>
      <c r="E18" s="9" t="s">
        <v>32</v>
      </c>
      <c r="F18" s="9" t="s">
        <v>457</v>
      </c>
      <c r="G18" s="10">
        <v>44434</v>
      </c>
      <c r="H18" s="9" t="s">
        <v>34</v>
      </c>
      <c r="I18" s="11">
        <v>86.67</v>
      </c>
      <c r="L18" s="11">
        <v>834.98</v>
      </c>
      <c r="M18" s="11">
        <v>1126.67</v>
      </c>
      <c r="N18" s="11">
        <v>-107.16</v>
      </c>
      <c r="O18" s="11">
        <v>-69.849999999999994</v>
      </c>
      <c r="P18" s="11">
        <v>-16.34</v>
      </c>
      <c r="Q18" s="11">
        <v>-50.73</v>
      </c>
      <c r="R18" s="11">
        <v>-11.27</v>
      </c>
      <c r="S18" s="11">
        <v>-16.899999999999999</v>
      </c>
      <c r="V18" s="11">
        <v>-19.440000000000001</v>
      </c>
      <c r="Y18" s="11">
        <v>-69.849999999999994</v>
      </c>
      <c r="Z18" s="11">
        <v>-16.34</v>
      </c>
    </row>
    <row r="19" spans="1:28" x14ac:dyDescent="0.3">
      <c r="A19" s="9" t="s">
        <v>440</v>
      </c>
      <c r="B19" s="9" t="s">
        <v>29</v>
      </c>
      <c r="C19" s="7" t="s">
        <v>30</v>
      </c>
      <c r="D19" s="8" t="s">
        <v>31</v>
      </c>
      <c r="E19" s="9" t="s">
        <v>32</v>
      </c>
      <c r="F19" s="9" t="s">
        <v>458</v>
      </c>
      <c r="G19" s="10">
        <v>44452</v>
      </c>
      <c r="H19" s="9" t="s">
        <v>34</v>
      </c>
      <c r="I19" s="11">
        <v>86.67</v>
      </c>
      <c r="L19" s="11">
        <v>834.98</v>
      </c>
      <c r="M19" s="11">
        <v>1126.67</v>
      </c>
      <c r="N19" s="11">
        <v>-107.16</v>
      </c>
      <c r="O19" s="11">
        <v>-69.849999999999994</v>
      </c>
      <c r="P19" s="11">
        <v>-16.34</v>
      </c>
      <c r="Q19" s="11">
        <v>-50.73</v>
      </c>
      <c r="R19" s="11">
        <v>-11.27</v>
      </c>
      <c r="S19" s="11">
        <v>-16.899999999999999</v>
      </c>
      <c r="V19" s="11">
        <v>-19.440000000000001</v>
      </c>
      <c r="Y19" s="11">
        <v>-69.849999999999994</v>
      </c>
      <c r="Z19" s="11">
        <v>-16.34</v>
      </c>
    </row>
    <row r="20" spans="1:28" x14ac:dyDescent="0.3">
      <c r="A20" s="9" t="s">
        <v>440</v>
      </c>
      <c r="B20" s="9" t="s">
        <v>29</v>
      </c>
      <c r="C20" s="7" t="s">
        <v>30</v>
      </c>
      <c r="D20" s="8" t="s">
        <v>31</v>
      </c>
      <c r="E20" s="9" t="s">
        <v>32</v>
      </c>
      <c r="F20" s="9" t="s">
        <v>459</v>
      </c>
      <c r="G20" s="10">
        <v>44467</v>
      </c>
      <c r="H20" s="9" t="s">
        <v>34</v>
      </c>
      <c r="I20" s="11">
        <v>86.67</v>
      </c>
      <c r="L20" s="11">
        <v>834.98</v>
      </c>
      <c r="M20" s="11">
        <v>1126.67</v>
      </c>
      <c r="N20" s="11">
        <v>-107.16</v>
      </c>
      <c r="O20" s="11">
        <v>-69.849999999999994</v>
      </c>
      <c r="P20" s="11">
        <v>-16.34</v>
      </c>
      <c r="Q20" s="11">
        <v>-50.73</v>
      </c>
      <c r="R20" s="11">
        <v>-11.27</v>
      </c>
      <c r="S20" s="11">
        <v>-16.899999999999999</v>
      </c>
      <c r="V20" s="11">
        <v>-19.440000000000001</v>
      </c>
      <c r="Y20" s="11">
        <v>-69.849999999999994</v>
      </c>
      <c r="Z20" s="11">
        <v>-16.34</v>
      </c>
    </row>
    <row r="21" spans="1:28" x14ac:dyDescent="0.3">
      <c r="A21" s="9" t="s">
        <v>440</v>
      </c>
      <c r="B21" s="9" t="s">
        <v>29</v>
      </c>
      <c r="C21" s="7" t="s">
        <v>30</v>
      </c>
      <c r="D21" s="8" t="s">
        <v>460</v>
      </c>
      <c r="E21" s="9" t="s">
        <v>32</v>
      </c>
      <c r="F21" s="9" t="s">
        <v>461</v>
      </c>
      <c r="G21" s="10">
        <v>44481</v>
      </c>
      <c r="H21" s="9" t="s">
        <v>34</v>
      </c>
      <c r="I21" s="11">
        <v>86.67</v>
      </c>
      <c r="L21" s="11">
        <v>868.49</v>
      </c>
      <c r="M21" s="11">
        <v>1171.74</v>
      </c>
      <c r="N21" s="11">
        <v>-112.57</v>
      </c>
      <c r="O21" s="11">
        <v>-72.650000000000006</v>
      </c>
      <c r="P21" s="11">
        <v>-16.989999999999998</v>
      </c>
      <c r="Q21" s="11">
        <v>-52.98</v>
      </c>
      <c r="R21" s="11">
        <v>-11.72</v>
      </c>
      <c r="S21" s="11">
        <v>-16.899999999999999</v>
      </c>
      <c r="V21" s="11">
        <v>-19.440000000000001</v>
      </c>
      <c r="Y21" s="11">
        <v>-72.650000000000006</v>
      </c>
      <c r="Z21" s="11">
        <v>-16.989999999999998</v>
      </c>
    </row>
    <row r="22" spans="1:28" x14ac:dyDescent="0.3">
      <c r="A22" s="9" t="s">
        <v>440</v>
      </c>
      <c r="B22" s="9" t="s">
        <v>29</v>
      </c>
      <c r="C22" s="7" t="s">
        <v>30</v>
      </c>
      <c r="D22" s="8" t="s">
        <v>460</v>
      </c>
      <c r="E22" s="9" t="s">
        <v>32</v>
      </c>
      <c r="F22" s="9" t="s">
        <v>462</v>
      </c>
      <c r="G22" s="10">
        <v>44495</v>
      </c>
      <c r="H22" s="9" t="s">
        <v>34</v>
      </c>
      <c r="I22" s="11">
        <v>86.67</v>
      </c>
      <c r="L22" s="11">
        <v>868.49</v>
      </c>
      <c r="M22" s="11">
        <v>1171.74</v>
      </c>
      <c r="N22" s="11">
        <v>-112.57</v>
      </c>
      <c r="O22" s="11">
        <v>-72.650000000000006</v>
      </c>
      <c r="P22" s="11">
        <v>-16.989999999999998</v>
      </c>
      <c r="Q22" s="11">
        <v>-52.98</v>
      </c>
      <c r="R22" s="11">
        <v>-11.72</v>
      </c>
      <c r="S22" s="11">
        <v>-16.899999999999999</v>
      </c>
      <c r="V22" s="11">
        <v>-19.440000000000001</v>
      </c>
      <c r="Y22" s="11">
        <v>-72.650000000000006</v>
      </c>
      <c r="Z22" s="11">
        <v>-16.989999999999998</v>
      </c>
    </row>
    <row r="23" spans="1:28" x14ac:dyDescent="0.3">
      <c r="A23" s="9" t="s">
        <v>440</v>
      </c>
      <c r="B23" s="9" t="s">
        <v>29</v>
      </c>
      <c r="C23" s="7" t="s">
        <v>30</v>
      </c>
      <c r="D23" s="8" t="s">
        <v>460</v>
      </c>
      <c r="E23" s="9" t="s">
        <v>32</v>
      </c>
      <c r="F23" s="9" t="s">
        <v>463</v>
      </c>
      <c r="G23" s="10">
        <v>44510</v>
      </c>
      <c r="H23" s="9" t="s">
        <v>34</v>
      </c>
      <c r="I23" s="11">
        <v>86.67</v>
      </c>
      <c r="L23" s="11">
        <v>868.49</v>
      </c>
      <c r="M23" s="11">
        <v>1171.74</v>
      </c>
      <c r="N23" s="11">
        <v>-112.57</v>
      </c>
      <c r="O23" s="11">
        <v>-72.650000000000006</v>
      </c>
      <c r="P23" s="11">
        <v>-16.989999999999998</v>
      </c>
      <c r="Q23" s="11">
        <v>-52.98</v>
      </c>
      <c r="R23" s="11">
        <v>-11.72</v>
      </c>
      <c r="S23" s="11">
        <v>-16.899999999999999</v>
      </c>
      <c r="V23" s="11">
        <v>-19.440000000000001</v>
      </c>
      <c r="Y23" s="11">
        <v>-72.650000000000006</v>
      </c>
      <c r="Z23" s="11">
        <v>-16.989999999999998</v>
      </c>
    </row>
    <row r="24" spans="1:28" x14ac:dyDescent="0.3">
      <c r="A24" s="9" t="s">
        <v>440</v>
      </c>
      <c r="B24" s="9" t="s">
        <v>29</v>
      </c>
      <c r="C24" s="7" t="s">
        <v>30</v>
      </c>
      <c r="D24" s="8" t="s">
        <v>460</v>
      </c>
      <c r="E24" s="9" t="s">
        <v>32</v>
      </c>
      <c r="F24" s="9" t="s">
        <v>464</v>
      </c>
      <c r="G24" s="10">
        <v>44512</v>
      </c>
      <c r="H24" s="20" t="s">
        <v>465</v>
      </c>
      <c r="I24" s="21" t="s">
        <v>77</v>
      </c>
      <c r="J24" s="21"/>
      <c r="K24" s="21"/>
      <c r="L24" s="21">
        <v>700</v>
      </c>
      <c r="M24" s="11">
        <v>914.69</v>
      </c>
      <c r="N24" s="11">
        <v>-81.72</v>
      </c>
      <c r="O24" s="11">
        <v>-56.71</v>
      </c>
      <c r="P24" s="11">
        <v>-13.26</v>
      </c>
      <c r="Q24" s="11">
        <v>-40.130000000000003</v>
      </c>
      <c r="R24" s="11">
        <v>-9.15</v>
      </c>
      <c r="S24" s="11">
        <v>-13.72</v>
      </c>
      <c r="Y24" s="11">
        <v>-56.71</v>
      </c>
      <c r="Z24" s="11">
        <v>-13.26</v>
      </c>
    </row>
    <row r="25" spans="1:28" x14ac:dyDescent="0.3">
      <c r="A25" s="9" t="s">
        <v>440</v>
      </c>
      <c r="B25" s="9" t="s">
        <v>29</v>
      </c>
      <c r="C25" s="7" t="s">
        <v>30</v>
      </c>
      <c r="D25" s="8" t="s">
        <v>460</v>
      </c>
      <c r="E25" s="9" t="s">
        <v>32</v>
      </c>
      <c r="F25" s="9" t="s">
        <v>466</v>
      </c>
      <c r="G25" s="10">
        <v>44522</v>
      </c>
      <c r="H25" s="9" t="s">
        <v>34</v>
      </c>
      <c r="I25" s="11">
        <v>86.67</v>
      </c>
      <c r="L25" s="11">
        <v>868.49</v>
      </c>
      <c r="M25" s="11">
        <v>1171.74</v>
      </c>
      <c r="N25" s="11">
        <v>-112.57</v>
      </c>
      <c r="O25" s="11">
        <v>-72.650000000000006</v>
      </c>
      <c r="P25" s="11">
        <v>-16.989999999999998</v>
      </c>
      <c r="Q25" s="11">
        <v>-52.98</v>
      </c>
      <c r="R25" s="11">
        <v>-11.72</v>
      </c>
      <c r="S25" s="11">
        <v>-16.899999999999999</v>
      </c>
      <c r="V25" s="11">
        <v>-19.440000000000001</v>
      </c>
      <c r="Y25" s="11">
        <v>-72.650000000000006</v>
      </c>
      <c r="Z25" s="11">
        <v>-16.989999999999998</v>
      </c>
    </row>
    <row r="26" spans="1:28" x14ac:dyDescent="0.3">
      <c r="A26" s="9" t="s">
        <v>440</v>
      </c>
      <c r="B26" s="9" t="s">
        <v>29</v>
      </c>
      <c r="C26" s="7" t="s">
        <v>30</v>
      </c>
      <c r="D26" s="8" t="s">
        <v>460</v>
      </c>
      <c r="E26" s="9" t="s">
        <v>32</v>
      </c>
      <c r="F26" s="9" t="s">
        <v>467</v>
      </c>
      <c r="G26" s="10">
        <v>44543</v>
      </c>
      <c r="H26" s="9" t="s">
        <v>34</v>
      </c>
      <c r="I26" s="11">
        <v>86.67</v>
      </c>
      <c r="L26" s="11">
        <v>868.49</v>
      </c>
      <c r="M26" s="11">
        <v>1171.74</v>
      </c>
      <c r="N26" s="11">
        <v>-112.57</v>
      </c>
      <c r="O26" s="11">
        <v>-72.650000000000006</v>
      </c>
      <c r="P26" s="11">
        <v>-16.989999999999998</v>
      </c>
      <c r="Q26" s="11">
        <v>-52.98</v>
      </c>
      <c r="R26" s="11">
        <v>-11.72</v>
      </c>
      <c r="S26" s="11">
        <v>-16.899999999999999</v>
      </c>
      <c r="V26" s="11">
        <v>-19.440000000000001</v>
      </c>
      <c r="Y26" s="11">
        <v>-72.650000000000006</v>
      </c>
      <c r="Z26" s="11">
        <v>-16.989999999999998</v>
      </c>
    </row>
    <row r="27" spans="1:28" x14ac:dyDescent="0.3">
      <c r="A27" s="9" t="s">
        <v>440</v>
      </c>
      <c r="B27" s="9" t="s">
        <v>29</v>
      </c>
      <c r="C27" s="7" t="s">
        <v>30</v>
      </c>
      <c r="D27" s="8" t="s">
        <v>460</v>
      </c>
      <c r="E27" s="9" t="s">
        <v>32</v>
      </c>
      <c r="F27" s="9" t="s">
        <v>468</v>
      </c>
      <c r="G27" s="10">
        <v>44558</v>
      </c>
      <c r="H27" s="9" t="s">
        <v>34</v>
      </c>
      <c r="I27" s="11">
        <v>86.67</v>
      </c>
      <c r="L27" s="11">
        <v>868.49</v>
      </c>
      <c r="M27" s="11">
        <v>1171.74</v>
      </c>
      <c r="N27" s="11">
        <v>-112.57</v>
      </c>
      <c r="O27" s="11">
        <v>-72.650000000000006</v>
      </c>
      <c r="P27" s="11">
        <v>-16.989999999999998</v>
      </c>
      <c r="Q27" s="11">
        <v>-52.98</v>
      </c>
      <c r="R27" s="11">
        <v>-11.72</v>
      </c>
      <c r="S27" s="11">
        <v>-16.899999999999999</v>
      </c>
      <c r="V27" s="11">
        <v>-19.440000000000001</v>
      </c>
      <c r="Y27" s="11">
        <v>-72.650000000000006</v>
      </c>
      <c r="Z27" s="11">
        <v>-16.989999999999998</v>
      </c>
    </row>
    <row r="28" spans="1:28" x14ac:dyDescent="0.3">
      <c r="A28" s="9" t="s">
        <v>440</v>
      </c>
      <c r="B28" s="9" t="s">
        <v>29</v>
      </c>
      <c r="C28" s="7" t="s">
        <v>30</v>
      </c>
      <c r="D28" s="8" t="s">
        <v>460</v>
      </c>
      <c r="E28" s="9" t="s">
        <v>32</v>
      </c>
      <c r="F28" s="9" t="s">
        <v>469</v>
      </c>
      <c r="G28" s="10">
        <v>44560</v>
      </c>
      <c r="H28" s="9" t="s">
        <v>34</v>
      </c>
      <c r="I28" s="11" t="s">
        <v>77</v>
      </c>
      <c r="K28" s="11">
        <v>24</v>
      </c>
      <c r="L28" s="11">
        <v>264.95</v>
      </c>
      <c r="M28" s="11">
        <v>324.51</v>
      </c>
      <c r="N28" s="11">
        <v>-15.99</v>
      </c>
      <c r="O28" s="11">
        <v>-20.12</v>
      </c>
      <c r="P28" s="11">
        <v>-4.71</v>
      </c>
      <c r="Q28" s="11">
        <v>-10.62</v>
      </c>
      <c r="R28" s="11">
        <v>-3.25</v>
      </c>
      <c r="S28" s="11">
        <v>-4.87</v>
      </c>
      <c r="Y28" s="11">
        <v>-20.12</v>
      </c>
      <c r="Z28" s="11">
        <v>-4.71</v>
      </c>
    </row>
    <row r="29" spans="1:28" x14ac:dyDescent="0.3">
      <c r="A29" s="16">
        <v>42367</v>
      </c>
      <c r="B29" s="17" t="s">
        <v>51</v>
      </c>
      <c r="C29" s="7" t="s">
        <v>52</v>
      </c>
      <c r="D29" s="8" t="s">
        <v>53</v>
      </c>
      <c r="E29" s="9" t="s">
        <v>54</v>
      </c>
      <c r="F29" s="9" t="s">
        <v>470</v>
      </c>
      <c r="G29" s="10">
        <v>44529</v>
      </c>
      <c r="H29" s="9" t="s">
        <v>34</v>
      </c>
      <c r="L29" s="11">
        <v>5391</v>
      </c>
      <c r="M29" s="11">
        <v>6000</v>
      </c>
      <c r="O29" s="11">
        <v>-372</v>
      </c>
      <c r="P29" s="11">
        <v>-87</v>
      </c>
      <c r="R29" s="11">
        <v>-60</v>
      </c>
      <c r="S29" s="11">
        <v>-90</v>
      </c>
      <c r="Y29" s="11">
        <v>-372</v>
      </c>
      <c r="Z29" s="11">
        <v>-87</v>
      </c>
    </row>
    <row r="30" spans="1:28" x14ac:dyDescent="0.3">
      <c r="A30" s="16">
        <v>42281</v>
      </c>
      <c r="B30" s="7" t="s">
        <v>41</v>
      </c>
      <c r="C30" s="7" t="s">
        <v>42</v>
      </c>
      <c r="D30" s="8" t="s">
        <v>43</v>
      </c>
      <c r="E30" s="9" t="s">
        <v>56</v>
      </c>
      <c r="F30" s="9" t="s">
        <v>471</v>
      </c>
      <c r="G30" s="10">
        <v>44203</v>
      </c>
      <c r="H30" s="9" t="s">
        <v>46</v>
      </c>
      <c r="I30" s="11">
        <v>32</v>
      </c>
      <c r="L30" s="11">
        <v>272.55</v>
      </c>
      <c r="M30" s="11">
        <v>332.8</v>
      </c>
      <c r="N30" s="11">
        <v>-17.41</v>
      </c>
      <c r="O30" s="11">
        <v>-20.63</v>
      </c>
      <c r="P30" s="11">
        <v>-4.83</v>
      </c>
      <c r="Q30" s="11">
        <v>-14.05</v>
      </c>
      <c r="R30" s="11">
        <v>-3.33</v>
      </c>
      <c r="Y30" s="11">
        <v>-20.63</v>
      </c>
      <c r="Z30" s="11">
        <v>-4.83</v>
      </c>
      <c r="AB30" s="11">
        <v>-3.66</v>
      </c>
    </row>
    <row r="31" spans="1:28" x14ac:dyDescent="0.3">
      <c r="A31" s="16">
        <v>42281</v>
      </c>
      <c r="B31" s="7" t="s">
        <v>41</v>
      </c>
      <c r="C31" s="7" t="s">
        <v>42</v>
      </c>
      <c r="D31" s="8" t="s">
        <v>43</v>
      </c>
      <c r="E31" s="9" t="s">
        <v>56</v>
      </c>
      <c r="F31" s="9" t="s">
        <v>472</v>
      </c>
      <c r="G31" s="10">
        <v>44215</v>
      </c>
      <c r="H31" s="9" t="s">
        <v>59</v>
      </c>
      <c r="I31" s="11">
        <v>8</v>
      </c>
      <c r="L31" s="11">
        <v>74.430000000000007</v>
      </c>
      <c r="M31" s="11">
        <v>83.2</v>
      </c>
      <c r="O31" s="11">
        <v>-5.16</v>
      </c>
      <c r="P31" s="11">
        <v>-1.21</v>
      </c>
      <c r="Q31" s="11">
        <v>-1.57</v>
      </c>
      <c r="R31" s="11">
        <v>-0.83</v>
      </c>
      <c r="Y31" s="11">
        <v>-5.16</v>
      </c>
      <c r="Z31" s="11">
        <v>-1.21</v>
      </c>
      <c r="AB31" s="11">
        <v>-0.92</v>
      </c>
    </row>
    <row r="32" spans="1:28" x14ac:dyDescent="0.3">
      <c r="A32" s="16">
        <v>42281</v>
      </c>
      <c r="B32" s="7" t="s">
        <v>41</v>
      </c>
      <c r="C32" s="7" t="s">
        <v>42</v>
      </c>
      <c r="D32" s="8" t="s">
        <v>43</v>
      </c>
      <c r="E32" s="9" t="s">
        <v>56</v>
      </c>
      <c r="F32" s="9" t="s">
        <v>473</v>
      </c>
      <c r="G32" s="10">
        <v>44231</v>
      </c>
      <c r="H32" s="9" t="s">
        <v>46</v>
      </c>
      <c r="I32" s="11">
        <v>32</v>
      </c>
      <c r="L32" s="11">
        <v>272.55</v>
      </c>
      <c r="M32" s="11">
        <v>332.8</v>
      </c>
      <c r="N32" s="11">
        <v>-17.41</v>
      </c>
      <c r="O32" s="11">
        <v>-20.63</v>
      </c>
      <c r="P32" s="11">
        <v>-4.83</v>
      </c>
      <c r="Q32" s="11">
        <v>-14.05</v>
      </c>
      <c r="R32" s="11">
        <v>-3.33</v>
      </c>
      <c r="Y32" s="11">
        <v>-20.63</v>
      </c>
      <c r="Z32" s="11">
        <v>-4.83</v>
      </c>
      <c r="AB32" s="11">
        <v>-3.66</v>
      </c>
    </row>
    <row r="33" spans="1:28" x14ac:dyDescent="0.3">
      <c r="A33" s="16">
        <v>42281</v>
      </c>
      <c r="B33" s="7" t="s">
        <v>41</v>
      </c>
      <c r="C33" s="7" t="s">
        <v>42</v>
      </c>
      <c r="D33" s="8" t="s">
        <v>43</v>
      </c>
      <c r="E33" s="9" t="s">
        <v>56</v>
      </c>
      <c r="F33" s="9" t="s">
        <v>474</v>
      </c>
      <c r="G33" s="10">
        <v>44249</v>
      </c>
      <c r="H33" s="9" t="s">
        <v>59</v>
      </c>
      <c r="I33" s="11">
        <v>8</v>
      </c>
      <c r="L33" s="11">
        <v>74.430000000000007</v>
      </c>
      <c r="M33" s="11">
        <v>83.2</v>
      </c>
      <c r="O33" s="11">
        <v>-5.16</v>
      </c>
      <c r="P33" s="11">
        <v>-1.21</v>
      </c>
      <c r="Q33" s="11">
        <v>-1.57</v>
      </c>
      <c r="R33" s="11">
        <v>-0.83</v>
      </c>
      <c r="Y33" s="11">
        <v>-5.16</v>
      </c>
      <c r="Z33" s="11">
        <v>-1.21</v>
      </c>
      <c r="AB33" s="11">
        <v>-0.92</v>
      </c>
    </row>
    <row r="34" spans="1:28" x14ac:dyDescent="0.3">
      <c r="A34" s="16">
        <v>42281</v>
      </c>
      <c r="B34" s="7" t="s">
        <v>41</v>
      </c>
      <c r="C34" s="7" t="s">
        <v>42</v>
      </c>
      <c r="D34" s="8" t="s">
        <v>43</v>
      </c>
      <c r="E34" s="9" t="s">
        <v>56</v>
      </c>
      <c r="F34" s="9" t="s">
        <v>475</v>
      </c>
      <c r="G34" s="10">
        <v>44258</v>
      </c>
      <c r="H34" s="9" t="s">
        <v>46</v>
      </c>
      <c r="I34" s="11">
        <v>32</v>
      </c>
      <c r="L34" s="11">
        <v>272.55</v>
      </c>
      <c r="M34" s="11">
        <v>332.8</v>
      </c>
      <c r="N34" s="11">
        <v>-17.41</v>
      </c>
      <c r="O34" s="11">
        <v>-20.63</v>
      </c>
      <c r="P34" s="11">
        <v>-4.83</v>
      </c>
      <c r="Q34" s="11">
        <v>-14.05</v>
      </c>
      <c r="R34" s="11">
        <v>-3.33</v>
      </c>
      <c r="Y34" s="11">
        <v>-20.63</v>
      </c>
      <c r="Z34" s="11">
        <v>-4.83</v>
      </c>
      <c r="AB34" s="11">
        <v>-3.66</v>
      </c>
    </row>
    <row r="35" spans="1:28" x14ac:dyDescent="0.3">
      <c r="A35" s="16">
        <v>42281</v>
      </c>
      <c r="B35" s="7" t="s">
        <v>41</v>
      </c>
      <c r="C35" s="7" t="s">
        <v>42</v>
      </c>
      <c r="D35" s="8" t="s">
        <v>43</v>
      </c>
      <c r="E35" s="9" t="s">
        <v>56</v>
      </c>
      <c r="F35" s="9" t="s">
        <v>476</v>
      </c>
      <c r="G35" s="10">
        <v>44273</v>
      </c>
      <c r="H35" s="9" t="s">
        <v>59</v>
      </c>
      <c r="I35" s="11">
        <v>8</v>
      </c>
      <c r="L35" s="11">
        <v>74.430000000000007</v>
      </c>
      <c r="M35" s="11">
        <v>83.2</v>
      </c>
      <c r="O35" s="11">
        <v>-5.16</v>
      </c>
      <c r="P35" s="11">
        <v>-1.21</v>
      </c>
      <c r="Q35" s="11">
        <v>-1.57</v>
      </c>
      <c r="R35" s="11">
        <v>-0.83</v>
      </c>
      <c r="Y35" s="11">
        <v>-5.16</v>
      </c>
      <c r="Z35" s="11">
        <v>-1.21</v>
      </c>
      <c r="AB35" s="11">
        <v>-0.92</v>
      </c>
    </row>
    <row r="36" spans="1:28" x14ac:dyDescent="0.3">
      <c r="A36" s="16">
        <v>42281</v>
      </c>
      <c r="B36" s="7" t="s">
        <v>41</v>
      </c>
      <c r="C36" s="7" t="s">
        <v>42</v>
      </c>
      <c r="D36" s="8" t="s">
        <v>43</v>
      </c>
      <c r="E36" s="9" t="s">
        <v>56</v>
      </c>
      <c r="F36" s="9" t="s">
        <v>477</v>
      </c>
      <c r="G36" s="10">
        <v>44293</v>
      </c>
      <c r="H36" s="9" t="s">
        <v>46</v>
      </c>
      <c r="I36" s="11">
        <v>32</v>
      </c>
      <c r="L36" s="11">
        <v>272.55</v>
      </c>
      <c r="M36" s="11">
        <v>332.8</v>
      </c>
      <c r="N36" s="11">
        <v>-17.41</v>
      </c>
      <c r="O36" s="11">
        <v>-20.63</v>
      </c>
      <c r="P36" s="11">
        <v>-4.83</v>
      </c>
      <c r="Q36" s="11">
        <v>-14.05</v>
      </c>
      <c r="R36" s="11">
        <v>-3.33</v>
      </c>
      <c r="Y36" s="11">
        <v>-20.63</v>
      </c>
      <c r="Z36" s="11">
        <v>-4.83</v>
      </c>
      <c r="AB36" s="11">
        <v>-3.66</v>
      </c>
    </row>
    <row r="37" spans="1:28" x14ac:dyDescent="0.3">
      <c r="A37" s="16">
        <v>42281</v>
      </c>
      <c r="B37" s="7" t="s">
        <v>41</v>
      </c>
      <c r="C37" s="7" t="s">
        <v>42</v>
      </c>
      <c r="D37" s="8" t="s">
        <v>43</v>
      </c>
      <c r="E37" s="9" t="s">
        <v>56</v>
      </c>
      <c r="F37" s="9" t="s">
        <v>478</v>
      </c>
      <c r="G37" s="10">
        <v>44301</v>
      </c>
      <c r="H37" s="9" t="s">
        <v>59</v>
      </c>
      <c r="I37" s="11">
        <v>35</v>
      </c>
      <c r="L37" s="11">
        <v>296.08999999999997</v>
      </c>
      <c r="M37" s="11">
        <v>364</v>
      </c>
      <c r="N37" s="11">
        <v>-20.81</v>
      </c>
      <c r="O37" s="11">
        <v>-22.57</v>
      </c>
      <c r="P37" s="11">
        <v>-5.28</v>
      </c>
      <c r="Q37" s="11">
        <v>-15.61</v>
      </c>
      <c r="R37" s="11">
        <v>-3.64</v>
      </c>
      <c r="Y37" s="11">
        <v>-22.57</v>
      </c>
      <c r="Z37" s="11">
        <v>-5.28</v>
      </c>
      <c r="AB37" s="11">
        <v>-4</v>
      </c>
    </row>
    <row r="38" spans="1:28" x14ac:dyDescent="0.3">
      <c r="A38" s="16">
        <v>42281</v>
      </c>
      <c r="B38" s="7" t="s">
        <v>41</v>
      </c>
      <c r="C38" s="7" t="s">
        <v>42</v>
      </c>
      <c r="D38" s="8" t="s">
        <v>43</v>
      </c>
      <c r="E38" s="9" t="s">
        <v>56</v>
      </c>
      <c r="F38" s="9" t="s">
        <v>479</v>
      </c>
      <c r="G38" s="10">
        <v>44305</v>
      </c>
      <c r="H38" s="9" t="s">
        <v>59</v>
      </c>
      <c r="I38" s="11">
        <v>8</v>
      </c>
      <c r="L38" s="11">
        <v>74.430000000000007</v>
      </c>
      <c r="M38" s="11">
        <v>83.2</v>
      </c>
      <c r="O38" s="11">
        <v>-5.16</v>
      </c>
      <c r="P38" s="11">
        <v>-1.21</v>
      </c>
      <c r="Q38" s="11">
        <v>-1.57</v>
      </c>
      <c r="R38" s="11">
        <v>-0.83</v>
      </c>
      <c r="Y38" s="11">
        <v>-5.16</v>
      </c>
      <c r="Z38" s="11">
        <v>-1.21</v>
      </c>
      <c r="AB38" s="11">
        <v>-0.92</v>
      </c>
    </row>
    <row r="39" spans="1:28" x14ac:dyDescent="0.3">
      <c r="A39" s="16">
        <v>42281</v>
      </c>
      <c r="B39" s="7" t="s">
        <v>41</v>
      </c>
      <c r="C39" s="7" t="s">
        <v>42</v>
      </c>
      <c r="D39" s="8" t="s">
        <v>43</v>
      </c>
      <c r="E39" s="9" t="s">
        <v>56</v>
      </c>
      <c r="F39" s="9" t="s">
        <v>480</v>
      </c>
      <c r="G39" s="10">
        <v>44322</v>
      </c>
      <c r="H39" s="9" t="s">
        <v>46</v>
      </c>
      <c r="I39" s="11">
        <v>32</v>
      </c>
      <c r="L39" s="11">
        <v>272.55</v>
      </c>
      <c r="M39" s="11">
        <v>332.8</v>
      </c>
      <c r="N39" s="11">
        <v>-17.41</v>
      </c>
      <c r="O39" s="11">
        <v>-20.63</v>
      </c>
      <c r="P39" s="11">
        <v>-4.83</v>
      </c>
      <c r="Q39" s="11">
        <v>-14.05</v>
      </c>
      <c r="R39" s="11">
        <v>-3.33</v>
      </c>
      <c r="Y39" s="11">
        <v>-20.63</v>
      </c>
      <c r="Z39" s="11">
        <v>-4.83</v>
      </c>
      <c r="AB39" s="11">
        <v>-1.66</v>
      </c>
    </row>
    <row r="40" spans="1:28" x14ac:dyDescent="0.3">
      <c r="A40" s="16">
        <v>42281</v>
      </c>
      <c r="B40" s="7" t="s">
        <v>41</v>
      </c>
      <c r="C40" s="7" t="s">
        <v>42</v>
      </c>
      <c r="D40" s="8" t="s">
        <v>43</v>
      </c>
      <c r="E40" s="9" t="s">
        <v>56</v>
      </c>
      <c r="F40" s="9" t="s">
        <v>481</v>
      </c>
      <c r="G40" s="10">
        <v>44334</v>
      </c>
      <c r="H40" s="9" t="s">
        <v>59</v>
      </c>
      <c r="I40" s="11">
        <v>7</v>
      </c>
      <c r="L40" s="11">
        <v>65.45</v>
      </c>
      <c r="M40" s="11">
        <v>72.8</v>
      </c>
      <c r="O40" s="11">
        <v>-4.51</v>
      </c>
      <c r="P40" s="11">
        <v>-1.06</v>
      </c>
      <c r="Q40" s="11">
        <v>-1.05</v>
      </c>
      <c r="R40" s="11">
        <v>-0.73</v>
      </c>
      <c r="Y40" s="11">
        <v>-4.51</v>
      </c>
      <c r="Z40" s="11">
        <v>-1.06</v>
      </c>
      <c r="AB40" s="11">
        <v>-0.36</v>
      </c>
    </row>
    <row r="41" spans="1:28" x14ac:dyDescent="0.3">
      <c r="A41" s="16">
        <v>42281</v>
      </c>
      <c r="B41" s="7" t="s">
        <v>41</v>
      </c>
      <c r="C41" s="7" t="s">
        <v>42</v>
      </c>
      <c r="D41" s="8" t="s">
        <v>43</v>
      </c>
      <c r="E41" s="9" t="s">
        <v>56</v>
      </c>
      <c r="F41" s="9" t="s">
        <v>482</v>
      </c>
      <c r="G41" s="10">
        <v>44350</v>
      </c>
      <c r="H41" s="9" t="s">
        <v>46</v>
      </c>
      <c r="I41" s="11">
        <v>32</v>
      </c>
      <c r="L41" s="11">
        <v>272.55</v>
      </c>
      <c r="M41" s="11">
        <v>332.8</v>
      </c>
      <c r="N41" s="11">
        <v>-17.41</v>
      </c>
      <c r="O41" s="11">
        <v>-20.63</v>
      </c>
      <c r="P41" s="11">
        <v>-4.83</v>
      </c>
      <c r="Q41" s="11">
        <v>-14.05</v>
      </c>
      <c r="R41" s="11">
        <v>-3.33</v>
      </c>
      <c r="Y41" s="11">
        <v>-20.63</v>
      </c>
      <c r="Z41" s="11">
        <v>-4.83</v>
      </c>
      <c r="AB41" s="11">
        <v>-1.66</v>
      </c>
    </row>
    <row r="42" spans="1:28" x14ac:dyDescent="0.3">
      <c r="A42" s="16">
        <v>42281</v>
      </c>
      <c r="B42" s="7" t="s">
        <v>41</v>
      </c>
      <c r="C42" s="7" t="s">
        <v>42</v>
      </c>
      <c r="D42" s="8" t="s">
        <v>43</v>
      </c>
      <c r="E42" s="9" t="s">
        <v>56</v>
      </c>
      <c r="F42" s="9" t="s">
        <v>483</v>
      </c>
      <c r="G42" s="10">
        <v>44364</v>
      </c>
      <c r="H42" s="9" t="s">
        <v>59</v>
      </c>
      <c r="I42" s="11">
        <v>8</v>
      </c>
      <c r="L42" s="11">
        <v>74.430000000000007</v>
      </c>
      <c r="M42" s="11">
        <v>83.2</v>
      </c>
      <c r="O42" s="11">
        <v>-5.16</v>
      </c>
      <c r="P42" s="11">
        <v>-1.21</v>
      </c>
      <c r="Q42" s="11">
        <v>-1.57</v>
      </c>
      <c r="R42" s="11">
        <v>-0.83</v>
      </c>
      <c r="Y42" s="11">
        <v>-5.16</v>
      </c>
      <c r="Z42" s="11">
        <v>-1.21</v>
      </c>
      <c r="AB42" s="11">
        <v>-0.42</v>
      </c>
    </row>
    <row r="43" spans="1:28" x14ac:dyDescent="0.3">
      <c r="A43" s="16">
        <v>42281</v>
      </c>
      <c r="B43" s="7" t="s">
        <v>41</v>
      </c>
      <c r="C43" s="7" t="s">
        <v>42</v>
      </c>
      <c r="D43" s="8" t="s">
        <v>43</v>
      </c>
      <c r="E43" s="9" t="s">
        <v>56</v>
      </c>
      <c r="F43" s="9" t="s">
        <v>484</v>
      </c>
      <c r="G43" s="10">
        <v>44386</v>
      </c>
      <c r="H43" s="9" t="s">
        <v>46</v>
      </c>
      <c r="I43" s="11">
        <v>30</v>
      </c>
      <c r="L43" s="11">
        <v>256.68</v>
      </c>
      <c r="M43" s="11">
        <v>312</v>
      </c>
      <c r="N43" s="11">
        <v>-15.33</v>
      </c>
      <c r="O43" s="11">
        <v>-19.34</v>
      </c>
      <c r="P43" s="11">
        <v>-4.5199999999999996</v>
      </c>
      <c r="Q43" s="11">
        <v>-13.01</v>
      </c>
      <c r="R43" s="11">
        <v>-3.12</v>
      </c>
      <c r="Y43" s="11">
        <v>-19.34</v>
      </c>
      <c r="Z43" s="11">
        <v>-4.5199999999999996</v>
      </c>
      <c r="AB43" s="11">
        <v>-1.56</v>
      </c>
    </row>
    <row r="44" spans="1:28" x14ac:dyDescent="0.3">
      <c r="A44" s="16">
        <v>42281</v>
      </c>
      <c r="B44" s="7" t="s">
        <v>41</v>
      </c>
      <c r="C44" s="7" t="s">
        <v>42</v>
      </c>
      <c r="D44" s="8" t="s">
        <v>43</v>
      </c>
      <c r="E44" s="9" t="s">
        <v>56</v>
      </c>
      <c r="F44" s="9" t="s">
        <v>485</v>
      </c>
      <c r="G44" s="10">
        <v>44391</v>
      </c>
      <c r="H44" s="9" t="s">
        <v>59</v>
      </c>
      <c r="I44" s="11">
        <v>5</v>
      </c>
      <c r="L44" s="11">
        <v>47.5</v>
      </c>
      <c r="M44" s="11">
        <v>52</v>
      </c>
      <c r="O44" s="11">
        <v>-3.22</v>
      </c>
      <c r="P44" s="11">
        <v>-0.75</v>
      </c>
      <c r="Q44" s="11">
        <v>-0.01</v>
      </c>
      <c r="R44" s="11">
        <v>-0.52</v>
      </c>
      <c r="Y44" s="11">
        <v>-3.22</v>
      </c>
      <c r="Z44" s="11">
        <v>-0.75</v>
      </c>
      <c r="AB44" s="11">
        <v>-0.26</v>
      </c>
    </row>
    <row r="45" spans="1:28" x14ac:dyDescent="0.3">
      <c r="A45" s="16">
        <v>42281</v>
      </c>
      <c r="B45" s="7" t="s">
        <v>41</v>
      </c>
      <c r="C45" s="7" t="s">
        <v>42</v>
      </c>
      <c r="D45" s="8" t="s">
        <v>43</v>
      </c>
      <c r="E45" s="9" t="s">
        <v>56</v>
      </c>
      <c r="F45" s="9" t="s">
        <v>486</v>
      </c>
      <c r="G45" s="10">
        <v>44412</v>
      </c>
      <c r="H45" s="9" t="s">
        <v>46</v>
      </c>
      <c r="I45" s="11">
        <v>25</v>
      </c>
      <c r="L45" s="11">
        <v>216.97</v>
      </c>
      <c r="M45" s="11">
        <v>260</v>
      </c>
      <c r="N45" s="11">
        <v>-10.130000000000001</v>
      </c>
      <c r="O45" s="11">
        <v>-16.12</v>
      </c>
      <c r="P45" s="11">
        <v>-3.77</v>
      </c>
      <c r="Q45" s="11">
        <v>-10.41</v>
      </c>
      <c r="R45" s="11">
        <v>-2.6</v>
      </c>
      <c r="Y45" s="11">
        <v>-16.12</v>
      </c>
      <c r="Z45" s="11">
        <v>-3.77</v>
      </c>
      <c r="AB45" s="11">
        <v>-1.3</v>
      </c>
    </row>
    <row r="46" spans="1:28" x14ac:dyDescent="0.3">
      <c r="A46" s="16">
        <v>42281</v>
      </c>
      <c r="B46" s="7" t="s">
        <v>41</v>
      </c>
      <c r="C46" s="7" t="s">
        <v>42</v>
      </c>
      <c r="D46" s="8" t="s">
        <v>43</v>
      </c>
      <c r="E46" s="9" t="s">
        <v>56</v>
      </c>
      <c r="F46" s="9" t="s">
        <v>487</v>
      </c>
      <c r="G46" s="10">
        <v>44418</v>
      </c>
      <c r="H46" s="9" t="s">
        <v>46</v>
      </c>
      <c r="I46" s="11">
        <v>8</v>
      </c>
      <c r="L46" s="11">
        <v>73.709999999999994</v>
      </c>
      <c r="M46" s="11">
        <v>83.2</v>
      </c>
      <c r="O46" s="11">
        <v>-5.16</v>
      </c>
      <c r="P46" s="11">
        <v>-1.21</v>
      </c>
      <c r="Q46" s="11">
        <v>-2.29</v>
      </c>
      <c r="R46" s="11">
        <v>-0.83</v>
      </c>
      <c r="Y46" s="11">
        <v>-5.16</v>
      </c>
      <c r="Z46" s="11">
        <v>-1.21</v>
      </c>
      <c r="AB46" s="11">
        <v>-0.42</v>
      </c>
    </row>
    <row r="47" spans="1:28" x14ac:dyDescent="0.3">
      <c r="A47" s="16">
        <v>42281</v>
      </c>
      <c r="B47" s="7" t="s">
        <v>41</v>
      </c>
      <c r="C47" s="7" t="s">
        <v>42</v>
      </c>
      <c r="D47" s="8" t="s">
        <v>43</v>
      </c>
      <c r="E47" s="9" t="s">
        <v>56</v>
      </c>
      <c r="F47" s="9" t="s">
        <v>488</v>
      </c>
      <c r="G47" s="10">
        <v>44426</v>
      </c>
      <c r="H47" s="9" t="s">
        <v>59</v>
      </c>
      <c r="I47" s="11">
        <v>8</v>
      </c>
      <c r="L47" s="11">
        <v>74.430000000000007</v>
      </c>
      <c r="M47" s="11">
        <v>83.2</v>
      </c>
      <c r="O47" s="11">
        <v>-5.16</v>
      </c>
      <c r="P47" s="11">
        <v>-1.21</v>
      </c>
      <c r="Q47" s="11">
        <v>-1.57</v>
      </c>
      <c r="R47" s="11">
        <v>-0.83</v>
      </c>
      <c r="Y47" s="11">
        <v>-5.16</v>
      </c>
      <c r="Z47" s="11">
        <v>-1.21</v>
      </c>
      <c r="AB47" s="11">
        <v>-0.42</v>
      </c>
    </row>
    <row r="48" spans="1:28" x14ac:dyDescent="0.3">
      <c r="A48" s="16">
        <v>42281</v>
      </c>
      <c r="B48" s="7" t="s">
        <v>41</v>
      </c>
      <c r="C48" s="7" t="s">
        <v>42</v>
      </c>
      <c r="D48" s="8" t="s">
        <v>43</v>
      </c>
      <c r="E48" s="9" t="s">
        <v>56</v>
      </c>
      <c r="F48" s="9" t="s">
        <v>489</v>
      </c>
      <c r="G48" s="10">
        <v>44442</v>
      </c>
      <c r="H48" s="9" t="s">
        <v>46</v>
      </c>
      <c r="I48" s="11">
        <v>24</v>
      </c>
      <c r="L48" s="11">
        <v>209.02</v>
      </c>
      <c r="M48" s="11">
        <v>249.6</v>
      </c>
      <c r="N48" s="11">
        <v>-9.09</v>
      </c>
      <c r="O48" s="11">
        <v>-15.48</v>
      </c>
      <c r="P48" s="11">
        <v>-3.62</v>
      </c>
      <c r="Q48" s="11">
        <v>-9.89</v>
      </c>
      <c r="R48" s="11">
        <v>-2.5</v>
      </c>
      <c r="Y48" s="11">
        <v>-15.48</v>
      </c>
      <c r="Z48" s="11">
        <v>-3.62</v>
      </c>
      <c r="AB48" s="11">
        <v>-1.25</v>
      </c>
    </row>
    <row r="49" spans="1:28" x14ac:dyDescent="0.3">
      <c r="A49" s="16">
        <v>42281</v>
      </c>
      <c r="B49" s="7" t="s">
        <v>41</v>
      </c>
      <c r="C49" s="7" t="s">
        <v>42</v>
      </c>
      <c r="D49" s="8" t="s">
        <v>43</v>
      </c>
      <c r="E49" s="9" t="s">
        <v>56</v>
      </c>
      <c r="F49" s="9" t="s">
        <v>490</v>
      </c>
      <c r="G49" s="10">
        <v>44449</v>
      </c>
      <c r="H49" s="9" t="s">
        <v>59</v>
      </c>
      <c r="I49" s="11">
        <v>8</v>
      </c>
      <c r="L49" s="11">
        <v>74.430000000000007</v>
      </c>
      <c r="M49" s="11">
        <v>83.2</v>
      </c>
      <c r="O49" s="11">
        <v>-5.16</v>
      </c>
      <c r="P49" s="11">
        <v>-1.21</v>
      </c>
      <c r="Q49" s="11">
        <v>-1.57</v>
      </c>
      <c r="R49" s="11">
        <v>-0.83</v>
      </c>
      <c r="Y49" s="11">
        <v>-5.16</v>
      </c>
      <c r="Z49" s="11">
        <v>-1.21</v>
      </c>
      <c r="AB49" s="11">
        <v>-0.42</v>
      </c>
    </row>
    <row r="50" spans="1:28" x14ac:dyDescent="0.3">
      <c r="A50" s="16">
        <v>42281</v>
      </c>
      <c r="B50" s="7" t="s">
        <v>41</v>
      </c>
      <c r="C50" s="7" t="s">
        <v>42</v>
      </c>
      <c r="D50" s="8" t="s">
        <v>43</v>
      </c>
      <c r="E50" s="9" t="s">
        <v>56</v>
      </c>
      <c r="F50" s="9" t="s">
        <v>491</v>
      </c>
      <c r="G50" s="10">
        <v>44475</v>
      </c>
      <c r="H50" s="9" t="s">
        <v>46</v>
      </c>
      <c r="I50" s="11">
        <v>24</v>
      </c>
      <c r="L50" s="11">
        <v>209.02</v>
      </c>
      <c r="M50" s="11">
        <v>249.6</v>
      </c>
      <c r="N50" s="11">
        <v>-9.09</v>
      </c>
      <c r="O50" s="11">
        <v>-15.48</v>
      </c>
      <c r="P50" s="11">
        <v>-3.62</v>
      </c>
      <c r="Q50" s="11">
        <v>-9.89</v>
      </c>
      <c r="R50" s="11">
        <v>-2.5</v>
      </c>
      <c r="Y50" s="11">
        <v>-15.48</v>
      </c>
      <c r="Z50" s="11">
        <v>-3.62</v>
      </c>
      <c r="AB50" s="11">
        <v>-1.25</v>
      </c>
    </row>
    <row r="51" spans="1:28" x14ac:dyDescent="0.3">
      <c r="A51" s="16">
        <v>42281</v>
      </c>
      <c r="B51" s="7" t="s">
        <v>41</v>
      </c>
      <c r="C51" s="7" t="s">
        <v>42</v>
      </c>
      <c r="D51" s="8" t="s">
        <v>43</v>
      </c>
      <c r="E51" s="9" t="s">
        <v>56</v>
      </c>
      <c r="F51" s="9" t="s">
        <v>492</v>
      </c>
      <c r="G51" s="10">
        <v>44488</v>
      </c>
      <c r="H51" s="9" t="s">
        <v>59</v>
      </c>
      <c r="I51" s="11">
        <v>16</v>
      </c>
      <c r="L51" s="11">
        <v>145.51</v>
      </c>
      <c r="M51" s="11">
        <v>166.4</v>
      </c>
      <c r="N51" s="11">
        <v>-0.77</v>
      </c>
      <c r="O51" s="11">
        <v>-10.32</v>
      </c>
      <c r="P51" s="11">
        <v>-2.41</v>
      </c>
      <c r="Q51" s="11">
        <v>-5.73</v>
      </c>
      <c r="R51" s="11">
        <v>-1.66</v>
      </c>
      <c r="Y51" s="11">
        <v>-10.32</v>
      </c>
      <c r="Z51" s="11">
        <v>-2.41</v>
      </c>
      <c r="AB51" s="11">
        <v>-0.83</v>
      </c>
    </row>
    <row r="52" spans="1:28" x14ac:dyDescent="0.3">
      <c r="A52" s="16">
        <v>42281</v>
      </c>
      <c r="B52" s="7" t="s">
        <v>41</v>
      </c>
      <c r="C52" s="7" t="s">
        <v>42</v>
      </c>
      <c r="D52" s="8" t="s">
        <v>43</v>
      </c>
      <c r="E52" s="9" t="s">
        <v>56</v>
      </c>
      <c r="F52" s="9" t="s">
        <v>493</v>
      </c>
      <c r="G52" s="10">
        <v>44503</v>
      </c>
      <c r="H52" s="9" t="s">
        <v>46</v>
      </c>
      <c r="I52" s="11">
        <v>24</v>
      </c>
      <c r="L52" s="11">
        <v>209.02</v>
      </c>
      <c r="M52" s="11">
        <v>249.6</v>
      </c>
      <c r="N52" s="11">
        <v>-9.09</v>
      </c>
      <c r="O52" s="11">
        <v>-15.48</v>
      </c>
      <c r="P52" s="11">
        <v>-3.62</v>
      </c>
      <c r="Q52" s="11">
        <v>-9.89</v>
      </c>
      <c r="R52" s="11">
        <v>-2.5</v>
      </c>
      <c r="Y52" s="11">
        <v>-15.48</v>
      </c>
      <c r="Z52" s="11">
        <v>-3.62</v>
      </c>
      <c r="AB52" s="11">
        <v>-1.25</v>
      </c>
    </row>
    <row r="53" spans="1:28" x14ac:dyDescent="0.3">
      <c r="A53" s="16">
        <v>42281</v>
      </c>
      <c r="B53" s="7" t="s">
        <v>41</v>
      </c>
      <c r="C53" s="7" t="s">
        <v>42</v>
      </c>
      <c r="D53" s="8" t="s">
        <v>43</v>
      </c>
      <c r="E53" s="9" t="s">
        <v>56</v>
      </c>
      <c r="F53" s="9" t="s">
        <v>494</v>
      </c>
      <c r="G53" s="10">
        <v>44512</v>
      </c>
      <c r="H53" s="20" t="s">
        <v>465</v>
      </c>
      <c r="I53" s="21">
        <v>1</v>
      </c>
      <c r="J53" s="21"/>
      <c r="K53" s="21"/>
      <c r="L53" s="21">
        <v>300</v>
      </c>
      <c r="M53" s="11">
        <v>370.29</v>
      </c>
      <c r="N53" s="11">
        <v>-22.33</v>
      </c>
      <c r="O53" s="11">
        <v>-22.96</v>
      </c>
      <c r="P53" s="11">
        <v>-5.37</v>
      </c>
      <c r="Q53" s="11">
        <v>-15.93</v>
      </c>
      <c r="R53" s="11">
        <v>-3.7</v>
      </c>
      <c r="Y53" s="11">
        <v>-22.96</v>
      </c>
      <c r="Z53" s="11">
        <v>-5.37</v>
      </c>
      <c r="AB53" s="11">
        <v>-1.85</v>
      </c>
    </row>
    <row r="54" spans="1:28" x14ac:dyDescent="0.3">
      <c r="A54" s="16">
        <v>42281</v>
      </c>
      <c r="B54" s="7" t="s">
        <v>41</v>
      </c>
      <c r="C54" s="7" t="s">
        <v>42</v>
      </c>
      <c r="D54" s="8" t="s">
        <v>43</v>
      </c>
      <c r="E54" s="9" t="s">
        <v>56</v>
      </c>
      <c r="F54" s="9" t="s">
        <v>495</v>
      </c>
      <c r="G54" s="10">
        <v>44518</v>
      </c>
      <c r="H54" s="9" t="s">
        <v>59</v>
      </c>
      <c r="I54" s="11">
        <v>8</v>
      </c>
      <c r="L54" s="11">
        <v>74.430000000000007</v>
      </c>
      <c r="M54" s="11">
        <v>83.2</v>
      </c>
      <c r="O54" s="11">
        <v>-5.16</v>
      </c>
      <c r="P54" s="11">
        <v>-1.21</v>
      </c>
      <c r="Q54" s="11">
        <v>-1.57</v>
      </c>
      <c r="R54" s="11">
        <v>-0.83</v>
      </c>
      <c r="Y54" s="11">
        <v>-5.16</v>
      </c>
      <c r="Z54" s="11">
        <v>-1.21</v>
      </c>
      <c r="AB54" s="11">
        <v>-0.42</v>
      </c>
    </row>
    <row r="55" spans="1:28" x14ac:dyDescent="0.3">
      <c r="A55" s="16">
        <v>42281</v>
      </c>
      <c r="B55" s="7" t="s">
        <v>41</v>
      </c>
      <c r="C55" s="7" t="s">
        <v>42</v>
      </c>
      <c r="D55" s="8" t="s">
        <v>43</v>
      </c>
      <c r="E55" s="9" t="s">
        <v>56</v>
      </c>
      <c r="F55" s="9" t="s">
        <v>496</v>
      </c>
      <c r="G55" s="10">
        <v>44532</v>
      </c>
      <c r="H55" s="9" t="s">
        <v>46</v>
      </c>
      <c r="I55" s="11">
        <v>24</v>
      </c>
      <c r="L55" s="11">
        <v>209.02</v>
      </c>
      <c r="M55" s="11">
        <v>249.6</v>
      </c>
      <c r="N55" s="11">
        <v>-9.09</v>
      </c>
      <c r="O55" s="11">
        <v>-15.48</v>
      </c>
      <c r="P55" s="11">
        <v>-3.62</v>
      </c>
      <c r="Q55" s="11">
        <v>-9.89</v>
      </c>
      <c r="R55" s="11">
        <v>-2.5</v>
      </c>
      <c r="Y55" s="11">
        <v>-15.48</v>
      </c>
      <c r="Z55" s="11">
        <v>-3.62</v>
      </c>
      <c r="AB55" s="11">
        <v>-1.25</v>
      </c>
    </row>
    <row r="56" spans="1:28" x14ac:dyDescent="0.3">
      <c r="A56" s="16">
        <v>42281</v>
      </c>
      <c r="B56" s="7" t="s">
        <v>41</v>
      </c>
      <c r="C56" s="7" t="s">
        <v>42</v>
      </c>
      <c r="D56" s="8" t="s">
        <v>43</v>
      </c>
      <c r="E56" s="9" t="s">
        <v>56</v>
      </c>
      <c r="F56" s="9" t="s">
        <v>497</v>
      </c>
      <c r="G56" s="10">
        <v>44550</v>
      </c>
      <c r="H56" s="9" t="s">
        <v>59</v>
      </c>
      <c r="I56" s="11">
        <v>8</v>
      </c>
      <c r="L56" s="11">
        <v>74.430000000000007</v>
      </c>
      <c r="M56" s="11">
        <v>83.2</v>
      </c>
      <c r="O56" s="11">
        <v>-5.16</v>
      </c>
      <c r="P56" s="11">
        <v>-1.21</v>
      </c>
      <c r="Q56" s="11">
        <v>-1.57</v>
      </c>
      <c r="R56" s="11">
        <v>-0.83</v>
      </c>
      <c r="Y56" s="11">
        <v>-5.16</v>
      </c>
      <c r="Z56" s="11">
        <v>-1.21</v>
      </c>
      <c r="AB56" s="11">
        <v>-0.42</v>
      </c>
    </row>
    <row r="57" spans="1:28" x14ac:dyDescent="0.3">
      <c r="A57" s="16">
        <v>44109</v>
      </c>
      <c r="B57" s="7" t="s">
        <v>41</v>
      </c>
      <c r="C57" s="7" t="s">
        <v>42</v>
      </c>
      <c r="D57" s="8" t="s">
        <v>43</v>
      </c>
      <c r="E57" s="9" t="s">
        <v>79</v>
      </c>
      <c r="F57" s="9" t="s">
        <v>498</v>
      </c>
      <c r="G57" s="10">
        <v>44203</v>
      </c>
      <c r="H57" s="9" t="s">
        <v>46</v>
      </c>
      <c r="I57" s="11">
        <v>35</v>
      </c>
      <c r="L57" s="11">
        <v>286.16000000000003</v>
      </c>
      <c r="M57" s="11">
        <v>364</v>
      </c>
      <c r="N57" s="11">
        <v>-30.74</v>
      </c>
      <c r="O57" s="11">
        <v>-22.57</v>
      </c>
      <c r="P57" s="11">
        <v>-5.28</v>
      </c>
      <c r="Q57" s="11">
        <v>-15.61</v>
      </c>
      <c r="R57" s="11">
        <v>-3.64</v>
      </c>
      <c r="Y57" s="11">
        <v>-22.57</v>
      </c>
      <c r="Z57" s="11">
        <v>-5.28</v>
      </c>
      <c r="AB57" s="11">
        <v>-4</v>
      </c>
    </row>
    <row r="58" spans="1:28" x14ac:dyDescent="0.3">
      <c r="A58" s="16">
        <v>44109</v>
      </c>
      <c r="B58" s="7" t="s">
        <v>41</v>
      </c>
      <c r="C58" s="7" t="s">
        <v>42</v>
      </c>
      <c r="D58" s="8" t="s">
        <v>43</v>
      </c>
      <c r="E58" s="9" t="s">
        <v>79</v>
      </c>
      <c r="F58" s="9" t="s">
        <v>499</v>
      </c>
      <c r="G58" s="10">
        <v>44217</v>
      </c>
      <c r="H58" s="9" t="s">
        <v>59</v>
      </c>
      <c r="I58" s="11">
        <v>24</v>
      </c>
      <c r="L58" s="11">
        <v>200.75</v>
      </c>
      <c r="M58" s="11">
        <v>249.6</v>
      </c>
      <c r="N58" s="11">
        <v>-17.36</v>
      </c>
      <c r="O58" s="11">
        <v>-15.48</v>
      </c>
      <c r="P58" s="11">
        <v>-3.62</v>
      </c>
      <c r="Q58" s="11">
        <v>-9.89</v>
      </c>
      <c r="R58" s="11">
        <v>-2.5</v>
      </c>
      <c r="Y58" s="11">
        <v>-15.48</v>
      </c>
      <c r="Z58" s="11">
        <v>-3.62</v>
      </c>
      <c r="AB58" s="11">
        <v>-2.75</v>
      </c>
    </row>
    <row r="59" spans="1:28" x14ac:dyDescent="0.3">
      <c r="A59" s="16">
        <v>44109</v>
      </c>
      <c r="B59" s="7" t="s">
        <v>41</v>
      </c>
      <c r="C59" s="7" t="s">
        <v>42</v>
      </c>
      <c r="D59" s="8" t="s">
        <v>43</v>
      </c>
      <c r="E59" s="9" t="s">
        <v>79</v>
      </c>
      <c r="F59" s="9" t="s">
        <v>500</v>
      </c>
      <c r="G59" s="10">
        <v>44231</v>
      </c>
      <c r="H59" s="9" t="s">
        <v>46</v>
      </c>
      <c r="I59" s="11">
        <v>35</v>
      </c>
      <c r="L59" s="11">
        <v>286.16000000000003</v>
      </c>
      <c r="M59" s="11">
        <v>364</v>
      </c>
      <c r="N59" s="11">
        <v>-30.74</v>
      </c>
      <c r="O59" s="11">
        <v>-22.57</v>
      </c>
      <c r="P59" s="11">
        <v>-5.28</v>
      </c>
      <c r="Q59" s="11">
        <v>-15.61</v>
      </c>
      <c r="R59" s="11">
        <v>-3.64</v>
      </c>
      <c r="Y59" s="11">
        <v>-22.57</v>
      </c>
      <c r="Z59" s="11">
        <v>-5.28</v>
      </c>
      <c r="AB59" s="11">
        <v>-4</v>
      </c>
    </row>
    <row r="60" spans="1:28" x14ac:dyDescent="0.3">
      <c r="A60" s="16">
        <v>44109</v>
      </c>
      <c r="B60" s="7" t="s">
        <v>41</v>
      </c>
      <c r="C60" s="7" t="s">
        <v>42</v>
      </c>
      <c r="D60" s="8" t="s">
        <v>43</v>
      </c>
      <c r="E60" s="9" t="s">
        <v>79</v>
      </c>
      <c r="F60" s="9" t="s">
        <v>501</v>
      </c>
      <c r="G60" s="10">
        <v>44249</v>
      </c>
      <c r="H60" s="9" t="s">
        <v>59</v>
      </c>
      <c r="I60" s="11">
        <v>8</v>
      </c>
      <c r="L60" s="11">
        <v>73.709999999999994</v>
      </c>
      <c r="M60" s="11">
        <v>83.2</v>
      </c>
      <c r="N60" s="11">
        <v>-0.72</v>
      </c>
      <c r="O60" s="11">
        <v>-5.16</v>
      </c>
      <c r="P60" s="11">
        <v>-1.21</v>
      </c>
      <c r="Q60" s="11">
        <v>-1.57</v>
      </c>
      <c r="R60" s="11">
        <v>-0.83</v>
      </c>
      <c r="Y60" s="11">
        <v>-5.16</v>
      </c>
      <c r="Z60" s="11">
        <v>-1.21</v>
      </c>
      <c r="AB60" s="11">
        <v>-0.92</v>
      </c>
    </row>
    <row r="61" spans="1:28" x14ac:dyDescent="0.3">
      <c r="A61" s="16">
        <v>44109</v>
      </c>
      <c r="B61" s="7" t="s">
        <v>41</v>
      </c>
      <c r="C61" s="7" t="s">
        <v>42</v>
      </c>
      <c r="D61" s="8" t="s">
        <v>43</v>
      </c>
      <c r="E61" s="9" t="s">
        <v>79</v>
      </c>
      <c r="F61" s="9" t="s">
        <v>502</v>
      </c>
      <c r="G61" s="10">
        <v>44258</v>
      </c>
      <c r="H61" s="9" t="s">
        <v>46</v>
      </c>
      <c r="I61" s="11">
        <v>32</v>
      </c>
      <c r="L61" s="11">
        <v>262.97000000000003</v>
      </c>
      <c r="M61" s="11">
        <v>332.8</v>
      </c>
      <c r="N61" s="11">
        <v>-26.99</v>
      </c>
      <c r="O61" s="11">
        <v>-20.63</v>
      </c>
      <c r="P61" s="11">
        <v>-4.83</v>
      </c>
      <c r="Q61" s="11">
        <v>-14.05</v>
      </c>
      <c r="R61" s="11">
        <v>-3.33</v>
      </c>
      <c r="Y61" s="11">
        <v>-20.63</v>
      </c>
      <c r="Z61" s="11">
        <v>-4.83</v>
      </c>
      <c r="AB61" s="11">
        <v>-3.66</v>
      </c>
    </row>
    <row r="62" spans="1:28" x14ac:dyDescent="0.3">
      <c r="A62" s="16">
        <v>44109</v>
      </c>
      <c r="B62" s="7" t="s">
        <v>41</v>
      </c>
      <c r="C62" s="7" t="s">
        <v>42</v>
      </c>
      <c r="D62" s="8" t="s">
        <v>43</v>
      </c>
      <c r="E62" s="9" t="s">
        <v>79</v>
      </c>
      <c r="F62" s="9" t="s">
        <v>503</v>
      </c>
      <c r="G62" s="10">
        <v>44293</v>
      </c>
      <c r="H62" s="9" t="s">
        <v>46</v>
      </c>
      <c r="I62" s="11">
        <v>32</v>
      </c>
      <c r="L62" s="11">
        <v>262.97000000000003</v>
      </c>
      <c r="M62" s="11">
        <v>332.8</v>
      </c>
      <c r="N62" s="11">
        <v>-26.99</v>
      </c>
      <c r="O62" s="11">
        <v>-20.63</v>
      </c>
      <c r="P62" s="11">
        <v>-4.83</v>
      </c>
      <c r="Q62" s="11">
        <v>-14.05</v>
      </c>
      <c r="R62" s="11">
        <v>-3.33</v>
      </c>
      <c r="Y62" s="11">
        <v>-20.63</v>
      </c>
      <c r="Z62" s="11">
        <v>-4.83</v>
      </c>
      <c r="AB62" s="11">
        <v>-3.66</v>
      </c>
    </row>
    <row r="63" spans="1:28" x14ac:dyDescent="0.3">
      <c r="A63" s="16">
        <v>44109</v>
      </c>
      <c r="B63" s="7" t="s">
        <v>41</v>
      </c>
      <c r="C63" s="7" t="s">
        <v>42</v>
      </c>
      <c r="D63" s="8" t="s">
        <v>43</v>
      </c>
      <c r="E63" s="9" t="s">
        <v>79</v>
      </c>
      <c r="F63" s="9" t="s">
        <v>504</v>
      </c>
      <c r="G63" s="10">
        <v>44305</v>
      </c>
      <c r="H63" s="9" t="s">
        <v>59</v>
      </c>
      <c r="I63" s="11">
        <v>8</v>
      </c>
      <c r="L63" s="11">
        <v>73.709999999999994</v>
      </c>
      <c r="M63" s="11">
        <v>83.2</v>
      </c>
      <c r="N63" s="11">
        <v>-0.72</v>
      </c>
      <c r="O63" s="11">
        <v>-5.16</v>
      </c>
      <c r="P63" s="11">
        <v>-1.21</v>
      </c>
      <c r="Q63" s="11">
        <v>-1.57</v>
      </c>
      <c r="R63" s="11">
        <v>-0.83</v>
      </c>
      <c r="Y63" s="11">
        <v>-5.16</v>
      </c>
      <c r="Z63" s="11">
        <v>-1.21</v>
      </c>
      <c r="AB63" s="11">
        <v>-0.92</v>
      </c>
    </row>
    <row r="64" spans="1:28" x14ac:dyDescent="0.3">
      <c r="A64" s="16">
        <v>44109</v>
      </c>
      <c r="B64" s="7" t="s">
        <v>41</v>
      </c>
      <c r="C64" s="7" t="s">
        <v>42</v>
      </c>
      <c r="D64" s="8" t="s">
        <v>43</v>
      </c>
      <c r="E64" s="9" t="s">
        <v>79</v>
      </c>
      <c r="F64" s="9" t="s">
        <v>505</v>
      </c>
      <c r="G64" s="10">
        <v>44322</v>
      </c>
      <c r="H64" s="9" t="s">
        <v>46</v>
      </c>
      <c r="I64" s="11">
        <v>8</v>
      </c>
      <c r="L64" s="11">
        <v>73.709999999999994</v>
      </c>
      <c r="M64" s="11">
        <v>83.2</v>
      </c>
      <c r="N64" s="11">
        <v>-0.72</v>
      </c>
      <c r="O64" s="11">
        <v>-5.16</v>
      </c>
      <c r="P64" s="11">
        <v>-1.21</v>
      </c>
      <c r="Q64" s="11">
        <v>-1.57</v>
      </c>
      <c r="R64" s="11">
        <v>-0.83</v>
      </c>
      <c r="Y64" s="11">
        <v>-5.16</v>
      </c>
      <c r="Z64" s="11">
        <v>-1.21</v>
      </c>
      <c r="AB64" s="11">
        <v>-0.42</v>
      </c>
    </row>
    <row r="65" spans="1:28" x14ac:dyDescent="0.3">
      <c r="A65" s="16">
        <v>44109</v>
      </c>
      <c r="B65" s="7" t="s">
        <v>41</v>
      </c>
      <c r="C65" s="7" t="s">
        <v>42</v>
      </c>
      <c r="D65" s="8" t="s">
        <v>43</v>
      </c>
      <c r="E65" s="9" t="s">
        <v>79</v>
      </c>
      <c r="F65" s="9" t="s">
        <v>506</v>
      </c>
      <c r="G65" s="10">
        <v>44334</v>
      </c>
      <c r="H65" s="9" t="s">
        <v>59</v>
      </c>
      <c r="I65" s="11">
        <v>7</v>
      </c>
      <c r="L65" s="11">
        <v>65.45</v>
      </c>
      <c r="M65" s="11">
        <v>72.8</v>
      </c>
      <c r="O65" s="11">
        <v>-4.51</v>
      </c>
      <c r="P65" s="11">
        <v>-1.06</v>
      </c>
      <c r="Q65" s="11">
        <v>-1.05</v>
      </c>
      <c r="R65" s="11">
        <v>-0.73</v>
      </c>
      <c r="Y65" s="11">
        <v>-4.51</v>
      </c>
      <c r="Z65" s="11">
        <v>-1.06</v>
      </c>
      <c r="AB65" s="11">
        <v>-0.36</v>
      </c>
    </row>
    <row r="66" spans="1:28" x14ac:dyDescent="0.3">
      <c r="A66" s="16">
        <v>44109</v>
      </c>
      <c r="B66" s="7" t="s">
        <v>41</v>
      </c>
      <c r="C66" s="7" t="s">
        <v>42</v>
      </c>
      <c r="D66" s="8" t="s">
        <v>43</v>
      </c>
      <c r="E66" s="9" t="s">
        <v>79</v>
      </c>
      <c r="F66" s="9" t="s">
        <v>507</v>
      </c>
      <c r="G66" s="10">
        <v>44350</v>
      </c>
      <c r="H66" s="9" t="s">
        <v>46</v>
      </c>
      <c r="I66" s="11">
        <v>32</v>
      </c>
      <c r="L66" s="11">
        <v>262.97000000000003</v>
      </c>
      <c r="M66" s="11">
        <v>332.8</v>
      </c>
      <c r="N66" s="11">
        <v>-26.99</v>
      </c>
      <c r="O66" s="11">
        <v>-20.63</v>
      </c>
      <c r="P66" s="11">
        <v>-4.83</v>
      </c>
      <c r="Q66" s="11">
        <v>-14.05</v>
      </c>
      <c r="R66" s="11">
        <v>-3.33</v>
      </c>
      <c r="Y66" s="11">
        <v>-20.63</v>
      </c>
      <c r="Z66" s="11">
        <v>-4.83</v>
      </c>
      <c r="AB66" s="11">
        <v>-1.66</v>
      </c>
    </row>
    <row r="67" spans="1:28" x14ac:dyDescent="0.3">
      <c r="A67" s="16">
        <v>44109</v>
      </c>
      <c r="B67" s="7" t="s">
        <v>41</v>
      </c>
      <c r="C67" s="7" t="s">
        <v>42</v>
      </c>
      <c r="D67" s="8" t="s">
        <v>43</v>
      </c>
      <c r="E67" s="9" t="s">
        <v>79</v>
      </c>
      <c r="F67" s="9" t="s">
        <v>508</v>
      </c>
      <c r="G67" s="10">
        <v>44364</v>
      </c>
      <c r="H67" s="9" t="s">
        <v>59</v>
      </c>
      <c r="I67" s="11">
        <v>8</v>
      </c>
      <c r="L67" s="11">
        <v>73.709999999999994</v>
      </c>
      <c r="M67" s="11">
        <v>83.2</v>
      </c>
      <c r="N67" s="11">
        <v>-0.72</v>
      </c>
      <c r="O67" s="11">
        <v>-5.16</v>
      </c>
      <c r="P67" s="11">
        <v>-1.21</v>
      </c>
      <c r="Q67" s="11">
        <v>-1.57</v>
      </c>
      <c r="R67" s="11">
        <v>-0.83</v>
      </c>
      <c r="Y67" s="11">
        <v>-5.16</v>
      </c>
      <c r="Z67" s="11">
        <v>-1.21</v>
      </c>
      <c r="AB67" s="11">
        <v>-0.42</v>
      </c>
    </row>
    <row r="68" spans="1:28" x14ac:dyDescent="0.3">
      <c r="A68" s="16">
        <v>44109</v>
      </c>
      <c r="B68" s="7" t="s">
        <v>41</v>
      </c>
      <c r="C68" s="7" t="s">
        <v>42</v>
      </c>
      <c r="D68" s="8" t="s">
        <v>43</v>
      </c>
      <c r="E68" s="9" t="s">
        <v>79</v>
      </c>
      <c r="F68" s="9" t="s">
        <v>509</v>
      </c>
      <c r="G68" s="10">
        <v>44386</v>
      </c>
      <c r="H68" s="9" t="s">
        <v>46</v>
      </c>
      <c r="I68" s="11">
        <v>30</v>
      </c>
      <c r="L68" s="11">
        <v>247.51</v>
      </c>
      <c r="M68" s="11">
        <v>312</v>
      </c>
      <c r="N68" s="11">
        <v>-24.5</v>
      </c>
      <c r="O68" s="11">
        <v>-19.34</v>
      </c>
      <c r="P68" s="11">
        <v>-4.5199999999999996</v>
      </c>
      <c r="Q68" s="11">
        <v>-13.01</v>
      </c>
      <c r="R68" s="11">
        <v>-3.12</v>
      </c>
      <c r="Y68" s="11">
        <v>-19.34</v>
      </c>
      <c r="Z68" s="11">
        <v>-4.5199999999999996</v>
      </c>
      <c r="AB68" s="11">
        <v>-1.56</v>
      </c>
    </row>
    <row r="69" spans="1:28" x14ac:dyDescent="0.3">
      <c r="A69" s="16">
        <v>44109</v>
      </c>
      <c r="B69" s="7" t="s">
        <v>41</v>
      </c>
      <c r="C69" s="7" t="s">
        <v>42</v>
      </c>
      <c r="D69" s="8" t="s">
        <v>43</v>
      </c>
      <c r="E69" s="9" t="s">
        <v>79</v>
      </c>
      <c r="F69" s="9" t="s">
        <v>510</v>
      </c>
      <c r="G69" s="10">
        <v>44393</v>
      </c>
      <c r="H69" s="9" t="s">
        <v>59</v>
      </c>
      <c r="I69" s="11">
        <v>8</v>
      </c>
      <c r="L69" s="11">
        <v>73.709999999999994</v>
      </c>
      <c r="M69" s="11">
        <v>83.2</v>
      </c>
      <c r="N69" s="11">
        <v>-0.72</v>
      </c>
      <c r="O69" s="11">
        <v>-5.16</v>
      </c>
      <c r="P69" s="11">
        <v>-1.21</v>
      </c>
      <c r="Q69" s="11">
        <v>-1.57</v>
      </c>
      <c r="R69" s="11">
        <v>-0.83</v>
      </c>
      <c r="Y69" s="11">
        <v>-5.16</v>
      </c>
      <c r="Z69" s="11">
        <v>-1.21</v>
      </c>
      <c r="AB69" s="11">
        <v>-0.42</v>
      </c>
    </row>
    <row r="70" spans="1:28" x14ac:dyDescent="0.3">
      <c r="A70" s="16">
        <v>44109</v>
      </c>
      <c r="B70" s="7" t="s">
        <v>41</v>
      </c>
      <c r="C70" s="7" t="s">
        <v>42</v>
      </c>
      <c r="D70" s="8" t="s">
        <v>43</v>
      </c>
      <c r="E70" s="9" t="s">
        <v>79</v>
      </c>
      <c r="F70" s="9" t="s">
        <v>511</v>
      </c>
      <c r="G70" s="10">
        <v>44412</v>
      </c>
      <c r="H70" s="9" t="s">
        <v>46</v>
      </c>
      <c r="I70" s="11">
        <v>25</v>
      </c>
      <c r="L70" s="11">
        <v>208.7</v>
      </c>
      <c r="M70" s="11">
        <v>260</v>
      </c>
      <c r="N70" s="11">
        <v>-18.399999999999999</v>
      </c>
      <c r="O70" s="11">
        <v>-16.12</v>
      </c>
      <c r="P70" s="11">
        <v>-3.77</v>
      </c>
      <c r="Q70" s="11">
        <v>-10.41</v>
      </c>
      <c r="R70" s="11">
        <v>-2.6</v>
      </c>
      <c r="Y70" s="11">
        <v>-16.12</v>
      </c>
      <c r="Z70" s="11">
        <v>-3.77</v>
      </c>
      <c r="AB70" s="11">
        <v>-1.3</v>
      </c>
    </row>
    <row r="71" spans="1:28" x14ac:dyDescent="0.3">
      <c r="A71" s="16">
        <v>44109</v>
      </c>
      <c r="B71" s="7" t="s">
        <v>41</v>
      </c>
      <c r="C71" s="7" t="s">
        <v>42</v>
      </c>
      <c r="D71" s="8" t="s">
        <v>43</v>
      </c>
      <c r="E71" s="9" t="s">
        <v>79</v>
      </c>
      <c r="F71" s="9" t="s">
        <v>512</v>
      </c>
      <c r="G71" s="10">
        <v>44426</v>
      </c>
      <c r="H71" s="9" t="s">
        <v>59</v>
      </c>
      <c r="I71" s="11">
        <v>8</v>
      </c>
      <c r="L71" s="11">
        <v>73.709999999999994</v>
      </c>
      <c r="M71" s="11">
        <v>83.2</v>
      </c>
      <c r="N71" s="11">
        <v>-0.72</v>
      </c>
      <c r="O71" s="11">
        <v>-5.16</v>
      </c>
      <c r="P71" s="11">
        <v>-1.21</v>
      </c>
      <c r="Q71" s="11">
        <v>-1.57</v>
      </c>
      <c r="R71" s="11">
        <v>-0.83</v>
      </c>
      <c r="Y71" s="11">
        <v>-5.16</v>
      </c>
      <c r="Z71" s="11">
        <v>-1.21</v>
      </c>
      <c r="AB71" s="11">
        <v>-0.42</v>
      </c>
    </row>
    <row r="72" spans="1:28" x14ac:dyDescent="0.3">
      <c r="A72" s="16">
        <v>44109</v>
      </c>
      <c r="B72" s="7" t="s">
        <v>41</v>
      </c>
      <c r="C72" s="7" t="s">
        <v>42</v>
      </c>
      <c r="D72" s="8" t="s">
        <v>43</v>
      </c>
      <c r="E72" s="9" t="s">
        <v>79</v>
      </c>
      <c r="F72" s="9" t="s">
        <v>513</v>
      </c>
      <c r="G72" s="10">
        <v>44442</v>
      </c>
      <c r="H72" s="9" t="s">
        <v>46</v>
      </c>
      <c r="I72" s="11">
        <v>24</v>
      </c>
      <c r="L72" s="11">
        <v>200.75</v>
      </c>
      <c r="M72" s="11">
        <v>249.6</v>
      </c>
      <c r="N72" s="11">
        <v>-17.36</v>
      </c>
      <c r="O72" s="11">
        <v>-15.48</v>
      </c>
      <c r="P72" s="11">
        <v>-3.62</v>
      </c>
      <c r="Q72" s="11">
        <v>-9.89</v>
      </c>
      <c r="R72" s="11">
        <v>-2.5</v>
      </c>
      <c r="Y72" s="11">
        <v>-15.48</v>
      </c>
      <c r="Z72" s="11">
        <v>-3.62</v>
      </c>
      <c r="AB72" s="11">
        <v>-1.25</v>
      </c>
    </row>
    <row r="73" spans="1:28" x14ac:dyDescent="0.3">
      <c r="A73" s="16">
        <v>44109</v>
      </c>
      <c r="B73" s="7" t="s">
        <v>41</v>
      </c>
      <c r="C73" s="7" t="s">
        <v>42</v>
      </c>
      <c r="D73" s="8" t="s">
        <v>43</v>
      </c>
      <c r="E73" s="9" t="s">
        <v>79</v>
      </c>
      <c r="F73" s="9" t="s">
        <v>514</v>
      </c>
      <c r="G73" s="10">
        <v>44460</v>
      </c>
      <c r="H73" s="9" t="s">
        <v>59</v>
      </c>
      <c r="I73" s="11">
        <v>8</v>
      </c>
      <c r="L73" s="11">
        <v>73.709999999999994</v>
      </c>
      <c r="M73" s="11">
        <v>83.2</v>
      </c>
      <c r="N73" s="11">
        <v>-0.72</v>
      </c>
      <c r="O73" s="11">
        <v>-5.16</v>
      </c>
      <c r="P73" s="11">
        <v>-1.21</v>
      </c>
      <c r="Q73" s="11">
        <v>-1.57</v>
      </c>
      <c r="R73" s="11">
        <v>-0.83</v>
      </c>
      <c r="Y73" s="11">
        <v>-5.16</v>
      </c>
      <c r="Z73" s="11">
        <v>-1.21</v>
      </c>
      <c r="AB73" s="11">
        <v>-0.42</v>
      </c>
    </row>
    <row r="74" spans="1:28" x14ac:dyDescent="0.3">
      <c r="A74" s="16">
        <v>44109</v>
      </c>
      <c r="B74" s="7" t="s">
        <v>41</v>
      </c>
      <c r="C74" s="7" t="s">
        <v>42</v>
      </c>
      <c r="D74" s="8" t="s">
        <v>43</v>
      </c>
      <c r="E74" s="9" t="s">
        <v>79</v>
      </c>
      <c r="F74" s="9" t="s">
        <v>515</v>
      </c>
      <c r="G74" s="10">
        <v>44475</v>
      </c>
      <c r="H74" s="9" t="s">
        <v>46</v>
      </c>
      <c r="I74" s="11">
        <v>24</v>
      </c>
      <c r="L74" s="11">
        <v>200.75</v>
      </c>
      <c r="M74" s="11">
        <v>249.6</v>
      </c>
      <c r="N74" s="11">
        <v>-17.36</v>
      </c>
      <c r="O74" s="11">
        <v>-15.48</v>
      </c>
      <c r="P74" s="11">
        <v>-3.62</v>
      </c>
      <c r="Q74" s="11">
        <v>-9.89</v>
      </c>
      <c r="R74" s="11">
        <v>-2.5</v>
      </c>
      <c r="Y74" s="11">
        <v>-15.48</v>
      </c>
      <c r="Z74" s="11">
        <v>-3.62</v>
      </c>
      <c r="AB74" s="11">
        <v>-1.25</v>
      </c>
    </row>
    <row r="75" spans="1:28" x14ac:dyDescent="0.3">
      <c r="A75" s="16">
        <v>42254</v>
      </c>
      <c r="B75" s="7" t="s">
        <v>41</v>
      </c>
      <c r="C75" s="7" t="s">
        <v>42</v>
      </c>
      <c r="D75" s="8" t="s">
        <v>150</v>
      </c>
      <c r="E75" s="9" t="s">
        <v>112</v>
      </c>
      <c r="F75" s="9" t="s">
        <v>516</v>
      </c>
      <c r="G75" s="10">
        <v>44203</v>
      </c>
      <c r="H75" s="9" t="s">
        <v>46</v>
      </c>
      <c r="I75" s="11">
        <v>30</v>
      </c>
      <c r="L75" s="11">
        <v>292.12</v>
      </c>
      <c r="M75" s="11">
        <v>372</v>
      </c>
      <c r="N75" s="11">
        <v>-31.7</v>
      </c>
      <c r="O75" s="11">
        <v>-23.06</v>
      </c>
      <c r="P75" s="11">
        <v>-5.39</v>
      </c>
      <c r="Q75" s="11">
        <v>-16.010000000000002</v>
      </c>
      <c r="R75" s="11">
        <v>-3.72</v>
      </c>
      <c r="Y75" s="11">
        <v>-23.06</v>
      </c>
      <c r="Z75" s="11">
        <v>-5.39</v>
      </c>
      <c r="AB75" s="11">
        <v>-4.09</v>
      </c>
    </row>
    <row r="76" spans="1:28" x14ac:dyDescent="0.3">
      <c r="A76" s="16">
        <v>42254</v>
      </c>
      <c r="B76" s="7" t="s">
        <v>41</v>
      </c>
      <c r="C76" s="7" t="s">
        <v>42</v>
      </c>
      <c r="D76" s="8" t="s">
        <v>150</v>
      </c>
      <c r="E76" s="9" t="s">
        <v>112</v>
      </c>
      <c r="F76" s="9" t="s">
        <v>517</v>
      </c>
      <c r="G76" s="10">
        <v>44210</v>
      </c>
      <c r="H76" s="9" t="s">
        <v>59</v>
      </c>
      <c r="I76" s="11">
        <v>30</v>
      </c>
      <c r="L76" s="11">
        <v>292.12</v>
      </c>
      <c r="M76" s="11">
        <v>372</v>
      </c>
      <c r="N76" s="11">
        <v>-31.7</v>
      </c>
      <c r="O76" s="11">
        <v>-23.06</v>
      </c>
      <c r="P76" s="11">
        <v>-5.39</v>
      </c>
      <c r="Q76" s="11">
        <v>-16.010000000000002</v>
      </c>
      <c r="R76" s="11">
        <v>-3.72</v>
      </c>
      <c r="Y76" s="11">
        <v>-23.06</v>
      </c>
      <c r="Z76" s="11">
        <v>-5.39</v>
      </c>
      <c r="AB76" s="11">
        <v>-4.09</v>
      </c>
    </row>
    <row r="77" spans="1:28" x14ac:dyDescent="0.3">
      <c r="A77" s="16">
        <v>42254</v>
      </c>
      <c r="B77" s="7" t="s">
        <v>41</v>
      </c>
      <c r="C77" s="7" t="s">
        <v>42</v>
      </c>
      <c r="D77" s="8" t="s">
        <v>150</v>
      </c>
      <c r="E77" s="9" t="s">
        <v>112</v>
      </c>
      <c r="F77" s="9" t="s">
        <v>518</v>
      </c>
      <c r="G77" s="10">
        <v>44217</v>
      </c>
      <c r="H77" s="9" t="s">
        <v>59</v>
      </c>
      <c r="I77" s="11">
        <v>30</v>
      </c>
      <c r="L77" s="11">
        <v>292.12</v>
      </c>
      <c r="M77" s="11">
        <v>372</v>
      </c>
      <c r="N77" s="11">
        <v>-31.7</v>
      </c>
      <c r="O77" s="11">
        <v>-23.06</v>
      </c>
      <c r="P77" s="11">
        <v>-5.39</v>
      </c>
      <c r="Q77" s="11">
        <v>-16.010000000000002</v>
      </c>
      <c r="R77" s="11">
        <v>-3.72</v>
      </c>
      <c r="Y77" s="11">
        <v>-23.06</v>
      </c>
      <c r="Z77" s="11">
        <v>-5.39</v>
      </c>
      <c r="AB77" s="11">
        <v>-4.09</v>
      </c>
    </row>
    <row r="78" spans="1:28" x14ac:dyDescent="0.3">
      <c r="A78" s="16">
        <v>42254</v>
      </c>
      <c r="B78" s="7" t="s">
        <v>41</v>
      </c>
      <c r="C78" s="7" t="s">
        <v>42</v>
      </c>
      <c r="D78" s="8" t="s">
        <v>150</v>
      </c>
      <c r="E78" s="9" t="s">
        <v>112</v>
      </c>
      <c r="F78" s="9" t="s">
        <v>519</v>
      </c>
      <c r="G78" s="10">
        <v>44223</v>
      </c>
      <c r="H78" s="9" t="s">
        <v>59</v>
      </c>
      <c r="I78" s="11">
        <v>30</v>
      </c>
      <c r="L78" s="11">
        <v>292.12</v>
      </c>
      <c r="M78" s="11">
        <v>372</v>
      </c>
      <c r="N78" s="11">
        <v>-31.7</v>
      </c>
      <c r="O78" s="11">
        <v>-23.06</v>
      </c>
      <c r="P78" s="11">
        <v>-5.39</v>
      </c>
      <c r="Q78" s="11">
        <v>-16.010000000000002</v>
      </c>
      <c r="R78" s="11">
        <v>-3.72</v>
      </c>
      <c r="Y78" s="11">
        <v>-23.06</v>
      </c>
      <c r="Z78" s="11">
        <v>-5.39</v>
      </c>
      <c r="AB78" s="11">
        <v>-4.09</v>
      </c>
    </row>
    <row r="79" spans="1:28" x14ac:dyDescent="0.3">
      <c r="A79" s="16">
        <v>42254</v>
      </c>
      <c r="B79" s="7" t="s">
        <v>41</v>
      </c>
      <c r="C79" s="7" t="s">
        <v>42</v>
      </c>
      <c r="D79" s="8" t="s">
        <v>150</v>
      </c>
      <c r="E79" s="9" t="s">
        <v>112</v>
      </c>
      <c r="F79" s="9" t="s">
        <v>520</v>
      </c>
      <c r="G79" s="10">
        <v>44231</v>
      </c>
      <c r="H79" s="9" t="s">
        <v>46</v>
      </c>
      <c r="I79" s="11">
        <v>30</v>
      </c>
      <c r="L79" s="11">
        <v>292.12</v>
      </c>
      <c r="M79" s="11">
        <v>372</v>
      </c>
      <c r="N79" s="11">
        <v>-31.7</v>
      </c>
      <c r="O79" s="11">
        <v>-23.06</v>
      </c>
      <c r="P79" s="11">
        <v>-5.39</v>
      </c>
      <c r="Q79" s="11">
        <v>-16.010000000000002</v>
      </c>
      <c r="R79" s="11">
        <v>-3.72</v>
      </c>
      <c r="Y79" s="11">
        <v>-23.06</v>
      </c>
      <c r="Z79" s="11">
        <v>-5.39</v>
      </c>
      <c r="AB79" s="11">
        <v>-4.09</v>
      </c>
    </row>
    <row r="80" spans="1:28" x14ac:dyDescent="0.3">
      <c r="A80" s="16">
        <v>42254</v>
      </c>
      <c r="B80" s="7" t="s">
        <v>41</v>
      </c>
      <c r="C80" s="7" t="s">
        <v>42</v>
      </c>
      <c r="D80" s="8" t="s">
        <v>150</v>
      </c>
      <c r="E80" s="9" t="s">
        <v>112</v>
      </c>
      <c r="F80" s="9" t="s">
        <v>521</v>
      </c>
      <c r="G80" s="10">
        <v>44239</v>
      </c>
      <c r="H80" s="9" t="s">
        <v>59</v>
      </c>
      <c r="I80" s="11">
        <v>30</v>
      </c>
      <c r="L80" s="11">
        <v>292.12</v>
      </c>
      <c r="M80" s="11">
        <v>372</v>
      </c>
      <c r="N80" s="11">
        <v>-31.7</v>
      </c>
      <c r="O80" s="11">
        <v>-23.06</v>
      </c>
      <c r="P80" s="11">
        <v>-5.39</v>
      </c>
      <c r="Q80" s="11">
        <v>-16.010000000000002</v>
      </c>
      <c r="R80" s="11">
        <v>-3.72</v>
      </c>
      <c r="Y80" s="11">
        <v>-23.06</v>
      </c>
      <c r="Z80" s="11">
        <v>-5.39</v>
      </c>
      <c r="AB80" s="11">
        <v>-4.09</v>
      </c>
    </row>
    <row r="81" spans="1:28" x14ac:dyDescent="0.3">
      <c r="A81" s="16">
        <v>42254</v>
      </c>
      <c r="B81" s="7" t="s">
        <v>41</v>
      </c>
      <c r="C81" s="7" t="s">
        <v>42</v>
      </c>
      <c r="D81" s="8" t="s">
        <v>150</v>
      </c>
      <c r="E81" s="9" t="s">
        <v>112</v>
      </c>
      <c r="F81" s="9" t="s">
        <v>522</v>
      </c>
      <c r="G81" s="10">
        <v>44244</v>
      </c>
      <c r="H81" s="9" t="s">
        <v>59</v>
      </c>
      <c r="I81" s="11">
        <v>30</v>
      </c>
      <c r="L81" s="11">
        <v>292.12</v>
      </c>
      <c r="M81" s="11">
        <v>372</v>
      </c>
      <c r="N81" s="11">
        <v>-31.7</v>
      </c>
      <c r="O81" s="11">
        <v>-23.06</v>
      </c>
      <c r="P81" s="11">
        <v>-5.39</v>
      </c>
      <c r="Q81" s="11">
        <v>-16.010000000000002</v>
      </c>
      <c r="R81" s="11">
        <v>-3.72</v>
      </c>
      <c r="Y81" s="11">
        <v>-23.06</v>
      </c>
      <c r="Z81" s="11">
        <v>-5.39</v>
      </c>
      <c r="AB81" s="11">
        <v>-4.09</v>
      </c>
    </row>
    <row r="82" spans="1:28" x14ac:dyDescent="0.3">
      <c r="A82" s="16">
        <v>42254</v>
      </c>
      <c r="B82" s="7" t="s">
        <v>41</v>
      </c>
      <c r="C82" s="7" t="s">
        <v>42</v>
      </c>
      <c r="D82" s="8" t="s">
        <v>150</v>
      </c>
      <c r="E82" s="9" t="s">
        <v>112</v>
      </c>
      <c r="F82" s="9" t="s">
        <v>523</v>
      </c>
      <c r="G82" s="10">
        <v>44251</v>
      </c>
      <c r="H82" s="9" t="s">
        <v>59</v>
      </c>
      <c r="I82" s="11">
        <v>30</v>
      </c>
      <c r="L82" s="11">
        <v>292.12</v>
      </c>
      <c r="M82" s="11">
        <v>372</v>
      </c>
      <c r="N82" s="11">
        <v>-31.7</v>
      </c>
      <c r="O82" s="11">
        <v>-23.06</v>
      </c>
      <c r="P82" s="11">
        <v>-5.39</v>
      </c>
      <c r="Q82" s="11">
        <v>-16.010000000000002</v>
      </c>
      <c r="R82" s="11">
        <v>-3.72</v>
      </c>
      <c r="Y82" s="11">
        <v>-23.06</v>
      </c>
      <c r="Z82" s="11">
        <v>-5.39</v>
      </c>
      <c r="AB82" s="11">
        <v>-4.09</v>
      </c>
    </row>
    <row r="83" spans="1:28" x14ac:dyDescent="0.3">
      <c r="A83" s="16">
        <v>42254</v>
      </c>
      <c r="B83" s="7" t="s">
        <v>41</v>
      </c>
      <c r="C83" s="7" t="s">
        <v>42</v>
      </c>
      <c r="D83" s="8" t="s">
        <v>150</v>
      </c>
      <c r="E83" s="9" t="s">
        <v>112</v>
      </c>
      <c r="F83" s="9" t="s">
        <v>524</v>
      </c>
      <c r="G83" s="10">
        <v>44258</v>
      </c>
      <c r="H83" s="9" t="s">
        <v>46</v>
      </c>
      <c r="I83" s="11">
        <v>30</v>
      </c>
      <c r="L83" s="11">
        <v>292.12</v>
      </c>
      <c r="M83" s="11">
        <v>372</v>
      </c>
      <c r="N83" s="11">
        <v>-31.7</v>
      </c>
      <c r="O83" s="11">
        <v>-23.06</v>
      </c>
      <c r="P83" s="11">
        <v>-5.39</v>
      </c>
      <c r="Q83" s="11">
        <v>-16.010000000000002</v>
      </c>
      <c r="R83" s="11">
        <v>-3.72</v>
      </c>
      <c r="Y83" s="11">
        <v>-23.06</v>
      </c>
      <c r="Z83" s="11">
        <v>-5.39</v>
      </c>
      <c r="AB83" s="11">
        <v>-4.09</v>
      </c>
    </row>
    <row r="84" spans="1:28" x14ac:dyDescent="0.3">
      <c r="A84" s="16">
        <v>42254</v>
      </c>
      <c r="B84" s="7" t="s">
        <v>41</v>
      </c>
      <c r="C84" s="7" t="s">
        <v>42</v>
      </c>
      <c r="D84" s="8" t="s">
        <v>150</v>
      </c>
      <c r="E84" s="9" t="s">
        <v>112</v>
      </c>
      <c r="F84" s="9" t="s">
        <v>525</v>
      </c>
      <c r="G84" s="10">
        <v>44266</v>
      </c>
      <c r="H84" s="9" t="s">
        <v>59</v>
      </c>
      <c r="I84" s="11">
        <v>30</v>
      </c>
      <c r="L84" s="11">
        <v>292.12</v>
      </c>
      <c r="M84" s="11">
        <v>372</v>
      </c>
      <c r="N84" s="11">
        <v>-31.7</v>
      </c>
      <c r="O84" s="11">
        <v>-23.06</v>
      </c>
      <c r="P84" s="11">
        <v>-5.39</v>
      </c>
      <c r="Q84" s="11">
        <v>-16.010000000000002</v>
      </c>
      <c r="R84" s="11">
        <v>-3.72</v>
      </c>
      <c r="Y84" s="11">
        <v>-23.06</v>
      </c>
      <c r="Z84" s="11">
        <v>-5.39</v>
      </c>
      <c r="AB84" s="11">
        <v>-4.09</v>
      </c>
    </row>
    <row r="85" spans="1:28" x14ac:dyDescent="0.3">
      <c r="A85" s="16">
        <v>42254</v>
      </c>
      <c r="B85" s="7" t="s">
        <v>41</v>
      </c>
      <c r="C85" s="7" t="s">
        <v>42</v>
      </c>
      <c r="D85" s="8" t="s">
        <v>150</v>
      </c>
      <c r="E85" s="9" t="s">
        <v>112</v>
      </c>
      <c r="F85" s="9" t="s">
        <v>526</v>
      </c>
      <c r="G85" s="10">
        <v>44273</v>
      </c>
      <c r="H85" s="9" t="s">
        <v>59</v>
      </c>
      <c r="I85" s="11">
        <v>30</v>
      </c>
      <c r="L85" s="11">
        <v>292.12</v>
      </c>
      <c r="M85" s="11">
        <v>372</v>
      </c>
      <c r="N85" s="11">
        <v>-31.7</v>
      </c>
      <c r="O85" s="11">
        <v>-23.06</v>
      </c>
      <c r="P85" s="11">
        <v>-5.39</v>
      </c>
      <c r="Q85" s="11">
        <v>-16.010000000000002</v>
      </c>
      <c r="R85" s="11">
        <v>-3.72</v>
      </c>
      <c r="Y85" s="11">
        <v>-23.06</v>
      </c>
      <c r="Z85" s="11">
        <v>-5.39</v>
      </c>
      <c r="AB85" s="11">
        <v>-4.09</v>
      </c>
    </row>
    <row r="86" spans="1:28" x14ac:dyDescent="0.3">
      <c r="A86" s="16">
        <v>42254</v>
      </c>
      <c r="B86" s="7" t="s">
        <v>41</v>
      </c>
      <c r="C86" s="7" t="s">
        <v>42</v>
      </c>
      <c r="D86" s="8" t="s">
        <v>150</v>
      </c>
      <c r="E86" s="9" t="s">
        <v>112</v>
      </c>
      <c r="F86" s="9" t="s">
        <v>527</v>
      </c>
      <c r="G86" s="10">
        <v>44280</v>
      </c>
      <c r="H86" s="9" t="s">
        <v>59</v>
      </c>
      <c r="I86" s="11">
        <v>30</v>
      </c>
      <c r="L86" s="11">
        <v>292.12</v>
      </c>
      <c r="M86" s="11">
        <v>372</v>
      </c>
      <c r="N86" s="11">
        <v>-31.7</v>
      </c>
      <c r="O86" s="11">
        <v>-23.06</v>
      </c>
      <c r="P86" s="11">
        <v>-5.39</v>
      </c>
      <c r="Q86" s="11">
        <v>-16.010000000000002</v>
      </c>
      <c r="R86" s="11">
        <v>-3.72</v>
      </c>
      <c r="Y86" s="11">
        <v>-23.06</v>
      </c>
      <c r="Z86" s="11">
        <v>-5.39</v>
      </c>
      <c r="AB86" s="11">
        <v>-4.09</v>
      </c>
    </row>
    <row r="87" spans="1:28" x14ac:dyDescent="0.3">
      <c r="A87" s="16">
        <v>42254</v>
      </c>
      <c r="B87" s="7" t="s">
        <v>41</v>
      </c>
      <c r="C87" s="7" t="s">
        <v>42</v>
      </c>
      <c r="D87" s="8" t="s">
        <v>150</v>
      </c>
      <c r="E87" s="9" t="s">
        <v>112</v>
      </c>
      <c r="F87" s="9" t="s">
        <v>528</v>
      </c>
      <c r="G87" s="10">
        <v>44286</v>
      </c>
      <c r="H87" s="9" t="s">
        <v>59</v>
      </c>
      <c r="I87" s="11">
        <v>30</v>
      </c>
      <c r="L87" s="11">
        <v>292.12</v>
      </c>
      <c r="M87" s="11">
        <v>372</v>
      </c>
      <c r="N87" s="11">
        <v>-31.7</v>
      </c>
      <c r="O87" s="11">
        <v>-23.06</v>
      </c>
      <c r="P87" s="11">
        <v>-5.39</v>
      </c>
      <c r="Q87" s="11">
        <v>-16.010000000000002</v>
      </c>
      <c r="R87" s="11">
        <v>-3.72</v>
      </c>
      <c r="Y87" s="11">
        <v>-23.06</v>
      </c>
      <c r="Z87" s="11">
        <v>-5.39</v>
      </c>
      <c r="AB87" s="11">
        <v>-4.09</v>
      </c>
    </row>
    <row r="88" spans="1:28" x14ac:dyDescent="0.3">
      <c r="A88" s="16">
        <v>42254</v>
      </c>
      <c r="B88" s="7" t="s">
        <v>41</v>
      </c>
      <c r="C88" s="7" t="s">
        <v>42</v>
      </c>
      <c r="D88" s="8" t="s">
        <v>150</v>
      </c>
      <c r="E88" s="9" t="s">
        <v>112</v>
      </c>
      <c r="F88" s="9" t="s">
        <v>529</v>
      </c>
      <c r="G88" s="10">
        <v>44293</v>
      </c>
      <c r="H88" s="9" t="s">
        <v>46</v>
      </c>
      <c r="I88" s="11">
        <v>30</v>
      </c>
      <c r="L88" s="11">
        <v>292.12</v>
      </c>
      <c r="M88" s="11">
        <v>372</v>
      </c>
      <c r="N88" s="11">
        <v>-31.7</v>
      </c>
      <c r="O88" s="11">
        <v>-23.06</v>
      </c>
      <c r="P88" s="11">
        <v>-5.39</v>
      </c>
      <c r="Q88" s="11">
        <v>-16.010000000000002</v>
      </c>
      <c r="R88" s="11">
        <v>-3.72</v>
      </c>
      <c r="Y88" s="11">
        <v>-23.06</v>
      </c>
      <c r="Z88" s="11">
        <v>-5.39</v>
      </c>
      <c r="AB88" s="11">
        <v>-4.09</v>
      </c>
    </row>
    <row r="89" spans="1:28" x14ac:dyDescent="0.3">
      <c r="A89" s="16">
        <v>42254</v>
      </c>
      <c r="B89" s="7" t="s">
        <v>41</v>
      </c>
      <c r="C89" s="7" t="s">
        <v>42</v>
      </c>
      <c r="D89" s="8" t="s">
        <v>150</v>
      </c>
      <c r="E89" s="9" t="s">
        <v>112</v>
      </c>
      <c r="F89" s="9" t="s">
        <v>530</v>
      </c>
      <c r="G89" s="10">
        <v>44300</v>
      </c>
      <c r="H89" s="9" t="s">
        <v>59</v>
      </c>
      <c r="I89" s="11">
        <v>30</v>
      </c>
      <c r="L89" s="11">
        <v>292.12</v>
      </c>
      <c r="M89" s="11">
        <v>372</v>
      </c>
      <c r="N89" s="11">
        <v>-31.7</v>
      </c>
      <c r="O89" s="11">
        <v>-23.06</v>
      </c>
      <c r="P89" s="11">
        <v>-5.39</v>
      </c>
      <c r="Q89" s="11">
        <v>-16.010000000000002</v>
      </c>
      <c r="R89" s="11">
        <v>-3.72</v>
      </c>
      <c r="Y89" s="11">
        <v>-23.06</v>
      </c>
      <c r="Z89" s="11">
        <v>-5.39</v>
      </c>
      <c r="AB89" s="11">
        <v>-4.09</v>
      </c>
    </row>
    <row r="90" spans="1:28" x14ac:dyDescent="0.3">
      <c r="A90" s="16">
        <v>42254</v>
      </c>
      <c r="B90" s="7" t="s">
        <v>41</v>
      </c>
      <c r="C90" s="7" t="s">
        <v>42</v>
      </c>
      <c r="D90" s="8" t="s">
        <v>150</v>
      </c>
      <c r="E90" s="9" t="s">
        <v>112</v>
      </c>
      <c r="F90" s="9" t="s">
        <v>531</v>
      </c>
      <c r="G90" s="10">
        <v>44309</v>
      </c>
      <c r="H90" s="9" t="s">
        <v>59</v>
      </c>
      <c r="I90" s="11">
        <v>30</v>
      </c>
      <c r="L90" s="11">
        <v>292.12</v>
      </c>
      <c r="M90" s="11">
        <v>372</v>
      </c>
      <c r="N90" s="11">
        <v>-31.7</v>
      </c>
      <c r="O90" s="11">
        <v>-23.06</v>
      </c>
      <c r="P90" s="11">
        <v>-5.39</v>
      </c>
      <c r="Q90" s="11">
        <v>-16.010000000000002</v>
      </c>
      <c r="R90" s="11">
        <v>-3.72</v>
      </c>
      <c r="Y90" s="11">
        <v>-23.06</v>
      </c>
      <c r="Z90" s="11">
        <v>-5.39</v>
      </c>
      <c r="AB90" s="11">
        <v>-1.86</v>
      </c>
    </row>
    <row r="91" spans="1:28" x14ac:dyDescent="0.3">
      <c r="A91" s="16">
        <v>42254</v>
      </c>
      <c r="B91" s="7" t="s">
        <v>41</v>
      </c>
      <c r="C91" s="7" t="s">
        <v>42</v>
      </c>
      <c r="D91" s="8" t="s">
        <v>150</v>
      </c>
      <c r="E91" s="9" t="s">
        <v>112</v>
      </c>
      <c r="F91" s="9" t="s">
        <v>532</v>
      </c>
      <c r="G91" s="10">
        <v>44313</v>
      </c>
      <c r="H91" s="9" t="s">
        <v>59</v>
      </c>
      <c r="I91" s="11">
        <v>30</v>
      </c>
      <c r="L91" s="11">
        <v>292.12</v>
      </c>
      <c r="M91" s="11">
        <v>372</v>
      </c>
      <c r="N91" s="11">
        <v>-31.7</v>
      </c>
      <c r="O91" s="11">
        <v>-23.06</v>
      </c>
      <c r="P91" s="11">
        <v>-5.39</v>
      </c>
      <c r="Q91" s="11">
        <v>-16.010000000000002</v>
      </c>
      <c r="R91" s="11">
        <v>-3.72</v>
      </c>
      <c r="Y91" s="11">
        <v>-23.06</v>
      </c>
      <c r="Z91" s="11">
        <v>-5.39</v>
      </c>
      <c r="AB91" s="11">
        <v>-1.86</v>
      </c>
    </row>
    <row r="92" spans="1:28" x14ac:dyDescent="0.3">
      <c r="A92" s="16">
        <v>42254</v>
      </c>
      <c r="B92" s="7" t="s">
        <v>41</v>
      </c>
      <c r="C92" s="7" t="s">
        <v>42</v>
      </c>
      <c r="D92" s="8" t="s">
        <v>150</v>
      </c>
      <c r="E92" s="9" t="s">
        <v>112</v>
      </c>
      <c r="F92" s="9" t="s">
        <v>533</v>
      </c>
      <c r="G92" s="10">
        <v>44322</v>
      </c>
      <c r="H92" s="9" t="s">
        <v>46</v>
      </c>
      <c r="I92" s="11">
        <v>30</v>
      </c>
      <c r="L92" s="11">
        <v>292.12</v>
      </c>
      <c r="M92" s="11">
        <v>372</v>
      </c>
      <c r="N92" s="11">
        <v>-31.7</v>
      </c>
      <c r="O92" s="11">
        <v>-23.06</v>
      </c>
      <c r="P92" s="11">
        <v>-5.39</v>
      </c>
      <c r="Q92" s="11">
        <v>-16.010000000000002</v>
      </c>
      <c r="R92" s="11">
        <v>-3.72</v>
      </c>
      <c r="Y92" s="11">
        <v>-23.06</v>
      </c>
      <c r="Z92" s="11">
        <v>-5.39</v>
      </c>
      <c r="AB92" s="11">
        <v>-1.86</v>
      </c>
    </row>
    <row r="93" spans="1:28" x14ac:dyDescent="0.3">
      <c r="A93" s="16">
        <v>42254</v>
      </c>
      <c r="B93" s="7" t="s">
        <v>41</v>
      </c>
      <c r="C93" s="7" t="s">
        <v>42</v>
      </c>
      <c r="D93" s="8" t="s">
        <v>150</v>
      </c>
      <c r="E93" s="9" t="s">
        <v>112</v>
      </c>
      <c r="F93" s="9" t="s">
        <v>534</v>
      </c>
      <c r="G93" s="10">
        <v>44329</v>
      </c>
      <c r="H93" s="9" t="s">
        <v>59</v>
      </c>
      <c r="I93" s="11">
        <v>30</v>
      </c>
      <c r="L93" s="11">
        <v>292.12</v>
      </c>
      <c r="M93" s="11">
        <v>372</v>
      </c>
      <c r="N93" s="11">
        <v>-31.7</v>
      </c>
      <c r="O93" s="11">
        <v>-23.06</v>
      </c>
      <c r="P93" s="11">
        <v>-5.39</v>
      </c>
      <c r="Q93" s="11">
        <v>-16.010000000000002</v>
      </c>
      <c r="R93" s="11">
        <v>-3.72</v>
      </c>
      <c r="Y93" s="11">
        <v>-23.06</v>
      </c>
      <c r="Z93" s="11">
        <v>-5.39</v>
      </c>
      <c r="AB93" s="11">
        <v>-1.86</v>
      </c>
    </row>
    <row r="94" spans="1:28" x14ac:dyDescent="0.3">
      <c r="A94" s="16">
        <v>42254</v>
      </c>
      <c r="B94" s="7" t="s">
        <v>41</v>
      </c>
      <c r="C94" s="7" t="s">
        <v>42</v>
      </c>
      <c r="D94" s="8" t="s">
        <v>150</v>
      </c>
      <c r="E94" s="9" t="s">
        <v>112</v>
      </c>
      <c r="F94" s="9" t="s">
        <v>535</v>
      </c>
      <c r="G94" s="10">
        <v>44334</v>
      </c>
      <c r="H94" s="9" t="s">
        <v>59</v>
      </c>
      <c r="I94" s="11">
        <v>30</v>
      </c>
      <c r="L94" s="11">
        <v>292.12</v>
      </c>
      <c r="M94" s="11">
        <v>372</v>
      </c>
      <c r="N94" s="11">
        <v>-31.7</v>
      </c>
      <c r="O94" s="11">
        <v>-23.06</v>
      </c>
      <c r="P94" s="11">
        <v>-5.39</v>
      </c>
      <c r="Q94" s="11">
        <v>-16.010000000000002</v>
      </c>
      <c r="R94" s="11">
        <v>-3.72</v>
      </c>
      <c r="Y94" s="11">
        <v>-23.06</v>
      </c>
      <c r="Z94" s="11">
        <v>-5.39</v>
      </c>
      <c r="AB94" s="11">
        <v>-1.86</v>
      </c>
    </row>
    <row r="95" spans="1:28" x14ac:dyDescent="0.3">
      <c r="A95" s="16">
        <v>42254</v>
      </c>
      <c r="B95" s="7" t="s">
        <v>41</v>
      </c>
      <c r="C95" s="7" t="s">
        <v>42</v>
      </c>
      <c r="D95" s="8" t="s">
        <v>150</v>
      </c>
      <c r="E95" s="9" t="s">
        <v>112</v>
      </c>
      <c r="F95" s="9" t="s">
        <v>536</v>
      </c>
      <c r="G95" s="10">
        <v>44341</v>
      </c>
      <c r="H95" s="9" t="s">
        <v>59</v>
      </c>
      <c r="I95" s="11">
        <v>30</v>
      </c>
      <c r="L95" s="11">
        <v>292.12</v>
      </c>
      <c r="M95" s="11">
        <v>372</v>
      </c>
      <c r="N95" s="11">
        <v>-31.7</v>
      </c>
      <c r="O95" s="11">
        <v>-23.06</v>
      </c>
      <c r="P95" s="11">
        <v>-5.39</v>
      </c>
      <c r="Q95" s="11">
        <v>-16.010000000000002</v>
      </c>
      <c r="R95" s="11">
        <v>-3.72</v>
      </c>
      <c r="Y95" s="11">
        <v>-23.06</v>
      </c>
      <c r="Z95" s="11">
        <v>-5.39</v>
      </c>
      <c r="AB95" s="11">
        <v>-1.86</v>
      </c>
    </row>
    <row r="96" spans="1:28" x14ac:dyDescent="0.3">
      <c r="A96" s="16">
        <v>42254</v>
      </c>
      <c r="B96" s="7" t="s">
        <v>41</v>
      </c>
      <c r="C96" s="7" t="s">
        <v>42</v>
      </c>
      <c r="D96" s="8" t="s">
        <v>150</v>
      </c>
      <c r="E96" s="9" t="s">
        <v>112</v>
      </c>
      <c r="F96" s="9" t="s">
        <v>537</v>
      </c>
      <c r="G96" s="10">
        <v>44350</v>
      </c>
      <c r="H96" s="9" t="s">
        <v>46</v>
      </c>
      <c r="I96" s="11">
        <v>30</v>
      </c>
      <c r="L96" s="11">
        <v>292.12</v>
      </c>
      <c r="M96" s="11">
        <v>372</v>
      </c>
      <c r="N96" s="11">
        <v>-31.7</v>
      </c>
      <c r="O96" s="11">
        <v>-23.06</v>
      </c>
      <c r="P96" s="11">
        <v>-5.39</v>
      </c>
      <c r="Q96" s="11">
        <v>-16.010000000000002</v>
      </c>
      <c r="R96" s="11">
        <v>-3.72</v>
      </c>
      <c r="Y96" s="11">
        <v>-23.06</v>
      </c>
      <c r="Z96" s="11">
        <v>-5.39</v>
      </c>
      <c r="AB96" s="11">
        <v>-1.86</v>
      </c>
    </row>
    <row r="97" spans="1:28" x14ac:dyDescent="0.3">
      <c r="A97" s="16">
        <v>42254</v>
      </c>
      <c r="B97" s="7" t="s">
        <v>41</v>
      </c>
      <c r="C97" s="7" t="s">
        <v>42</v>
      </c>
      <c r="D97" s="8" t="s">
        <v>150</v>
      </c>
      <c r="E97" s="9" t="s">
        <v>112</v>
      </c>
      <c r="F97" s="9" t="s">
        <v>538</v>
      </c>
      <c r="G97" s="10">
        <v>44357</v>
      </c>
      <c r="H97" s="9" t="s">
        <v>59</v>
      </c>
      <c r="I97" s="11">
        <v>30</v>
      </c>
      <c r="L97" s="11">
        <v>292.12</v>
      </c>
      <c r="M97" s="11">
        <v>372</v>
      </c>
      <c r="N97" s="11">
        <v>-31.7</v>
      </c>
      <c r="O97" s="11">
        <v>-23.06</v>
      </c>
      <c r="P97" s="11">
        <v>-5.39</v>
      </c>
      <c r="Q97" s="11">
        <v>-16.010000000000002</v>
      </c>
      <c r="R97" s="11">
        <v>-3.72</v>
      </c>
      <c r="Y97" s="11">
        <v>-23.06</v>
      </c>
      <c r="Z97" s="11">
        <v>-5.39</v>
      </c>
      <c r="AB97" s="11">
        <v>-1.86</v>
      </c>
    </row>
    <row r="98" spans="1:28" x14ac:dyDescent="0.3">
      <c r="A98" s="16">
        <v>42254</v>
      </c>
      <c r="B98" s="7" t="s">
        <v>41</v>
      </c>
      <c r="C98" s="7" t="s">
        <v>42</v>
      </c>
      <c r="D98" s="8" t="s">
        <v>150</v>
      </c>
      <c r="E98" s="9" t="s">
        <v>112</v>
      </c>
      <c r="F98" s="9" t="s">
        <v>539</v>
      </c>
      <c r="G98" s="10">
        <v>44364</v>
      </c>
      <c r="H98" s="9" t="s">
        <v>59</v>
      </c>
      <c r="I98" s="11">
        <v>30</v>
      </c>
      <c r="L98" s="11">
        <v>292.12</v>
      </c>
      <c r="M98" s="11">
        <v>372</v>
      </c>
      <c r="N98" s="11">
        <v>-31.7</v>
      </c>
      <c r="O98" s="11">
        <v>-23.06</v>
      </c>
      <c r="P98" s="11">
        <v>-5.39</v>
      </c>
      <c r="Q98" s="11">
        <v>-16.010000000000002</v>
      </c>
      <c r="R98" s="11">
        <v>-3.72</v>
      </c>
      <c r="Y98" s="11">
        <v>-23.06</v>
      </c>
      <c r="Z98" s="11">
        <v>-5.39</v>
      </c>
      <c r="AB98" s="11">
        <v>-1.86</v>
      </c>
    </row>
    <row r="99" spans="1:28" x14ac:dyDescent="0.3">
      <c r="A99" s="16">
        <v>42254</v>
      </c>
      <c r="B99" s="7" t="s">
        <v>41</v>
      </c>
      <c r="C99" s="7" t="s">
        <v>42</v>
      </c>
      <c r="D99" s="8" t="s">
        <v>150</v>
      </c>
      <c r="E99" s="9" t="s">
        <v>112</v>
      </c>
      <c r="F99" s="9" t="s">
        <v>540</v>
      </c>
      <c r="G99" s="10">
        <v>44371</v>
      </c>
      <c r="H99" s="9" t="s">
        <v>59</v>
      </c>
      <c r="I99" s="11">
        <v>30</v>
      </c>
      <c r="L99" s="11">
        <v>292.12</v>
      </c>
      <c r="M99" s="11">
        <v>372</v>
      </c>
      <c r="N99" s="11">
        <v>-31.7</v>
      </c>
      <c r="O99" s="11">
        <v>-23.06</v>
      </c>
      <c r="P99" s="11">
        <v>-5.39</v>
      </c>
      <c r="Q99" s="11">
        <v>-16.010000000000002</v>
      </c>
      <c r="R99" s="11">
        <v>-3.72</v>
      </c>
      <c r="Y99" s="11">
        <v>-23.06</v>
      </c>
      <c r="Z99" s="11">
        <v>-5.39</v>
      </c>
      <c r="AB99" s="11">
        <v>-1.86</v>
      </c>
    </row>
    <row r="100" spans="1:28" x14ac:dyDescent="0.3">
      <c r="A100" s="16">
        <v>42254</v>
      </c>
      <c r="B100" s="7" t="s">
        <v>41</v>
      </c>
      <c r="C100" s="7" t="s">
        <v>42</v>
      </c>
      <c r="D100" s="8" t="s">
        <v>150</v>
      </c>
      <c r="E100" s="9" t="s">
        <v>112</v>
      </c>
      <c r="F100" s="9" t="s">
        <v>541</v>
      </c>
      <c r="G100" s="10">
        <v>44379</v>
      </c>
      <c r="H100" s="9" t="s">
        <v>59</v>
      </c>
      <c r="I100" s="11">
        <v>30</v>
      </c>
      <c r="L100" s="11">
        <v>292.12</v>
      </c>
      <c r="M100" s="11">
        <v>372</v>
      </c>
      <c r="N100" s="11">
        <v>-31.7</v>
      </c>
      <c r="O100" s="11">
        <v>-23.06</v>
      </c>
      <c r="P100" s="11">
        <v>-5.39</v>
      </c>
      <c r="Q100" s="11">
        <v>-16.010000000000002</v>
      </c>
      <c r="R100" s="11">
        <v>-3.72</v>
      </c>
      <c r="Y100" s="11">
        <v>-23.06</v>
      </c>
      <c r="Z100" s="11">
        <v>-5.39</v>
      </c>
      <c r="AB100" s="11">
        <v>-1.86</v>
      </c>
    </row>
    <row r="101" spans="1:28" x14ac:dyDescent="0.3">
      <c r="A101" s="16">
        <v>42254</v>
      </c>
      <c r="B101" s="7" t="s">
        <v>41</v>
      </c>
      <c r="C101" s="7" t="s">
        <v>42</v>
      </c>
      <c r="D101" s="8" t="s">
        <v>150</v>
      </c>
      <c r="E101" s="9" t="s">
        <v>112</v>
      </c>
      <c r="F101" s="9" t="s">
        <v>542</v>
      </c>
      <c r="G101" s="10">
        <v>44386</v>
      </c>
      <c r="H101" s="9" t="s">
        <v>46</v>
      </c>
      <c r="I101" s="11">
        <v>30</v>
      </c>
      <c r="L101" s="11">
        <v>292.12</v>
      </c>
      <c r="M101" s="11">
        <v>372</v>
      </c>
      <c r="N101" s="11">
        <v>-31.7</v>
      </c>
      <c r="O101" s="11">
        <v>-23.06</v>
      </c>
      <c r="P101" s="11">
        <v>-5.39</v>
      </c>
      <c r="Q101" s="11">
        <v>-16.010000000000002</v>
      </c>
      <c r="R101" s="11">
        <v>-3.72</v>
      </c>
      <c r="Y101" s="11">
        <v>-23.06</v>
      </c>
      <c r="Z101" s="11">
        <v>-5.39</v>
      </c>
      <c r="AB101" s="11">
        <v>-1.86</v>
      </c>
    </row>
    <row r="102" spans="1:28" x14ac:dyDescent="0.3">
      <c r="A102" s="16">
        <v>42254</v>
      </c>
      <c r="B102" s="7" t="s">
        <v>41</v>
      </c>
      <c r="C102" s="7" t="s">
        <v>42</v>
      </c>
      <c r="D102" s="8" t="s">
        <v>150</v>
      </c>
      <c r="E102" s="9" t="s">
        <v>112</v>
      </c>
      <c r="F102" s="9" t="s">
        <v>543</v>
      </c>
      <c r="G102" s="10">
        <v>44390</v>
      </c>
      <c r="H102" s="9" t="s">
        <v>59</v>
      </c>
      <c r="I102" s="11">
        <v>30</v>
      </c>
      <c r="L102" s="11">
        <v>292.12</v>
      </c>
      <c r="M102" s="11">
        <v>372</v>
      </c>
      <c r="N102" s="11">
        <v>-31.7</v>
      </c>
      <c r="O102" s="11">
        <v>-23.06</v>
      </c>
      <c r="P102" s="11">
        <v>-5.39</v>
      </c>
      <c r="Q102" s="11">
        <v>-16.010000000000002</v>
      </c>
      <c r="R102" s="11">
        <v>-3.72</v>
      </c>
      <c r="Y102" s="11">
        <v>-23.06</v>
      </c>
      <c r="Z102" s="11">
        <v>-5.39</v>
      </c>
      <c r="AB102" s="11">
        <v>-1.86</v>
      </c>
    </row>
    <row r="103" spans="1:28" x14ac:dyDescent="0.3">
      <c r="A103" s="16">
        <v>42254</v>
      </c>
      <c r="B103" s="7" t="s">
        <v>41</v>
      </c>
      <c r="C103" s="7" t="s">
        <v>42</v>
      </c>
      <c r="D103" s="8" t="s">
        <v>150</v>
      </c>
      <c r="E103" s="9" t="s">
        <v>112</v>
      </c>
      <c r="F103" s="9" t="s">
        <v>544</v>
      </c>
      <c r="G103" s="10">
        <v>44400</v>
      </c>
      <c r="H103" s="9" t="s">
        <v>59</v>
      </c>
      <c r="I103" s="11">
        <v>30</v>
      </c>
      <c r="L103" s="11">
        <v>292.12</v>
      </c>
      <c r="M103" s="11">
        <v>372</v>
      </c>
      <c r="N103" s="11">
        <v>-31.7</v>
      </c>
      <c r="O103" s="11">
        <v>-23.06</v>
      </c>
      <c r="P103" s="11">
        <v>-5.39</v>
      </c>
      <c r="Q103" s="11">
        <v>-16.010000000000002</v>
      </c>
      <c r="R103" s="11">
        <v>-3.72</v>
      </c>
      <c r="Y103" s="11">
        <v>-23.06</v>
      </c>
      <c r="Z103" s="11">
        <v>-5.39</v>
      </c>
      <c r="AB103" s="11">
        <v>-1.86</v>
      </c>
    </row>
    <row r="104" spans="1:28" x14ac:dyDescent="0.3">
      <c r="A104" s="16">
        <v>42254</v>
      </c>
      <c r="B104" s="7" t="s">
        <v>41</v>
      </c>
      <c r="C104" s="7" t="s">
        <v>42</v>
      </c>
      <c r="D104" s="8" t="s">
        <v>150</v>
      </c>
      <c r="E104" s="9" t="s">
        <v>112</v>
      </c>
      <c r="F104" s="9" t="s">
        <v>545</v>
      </c>
      <c r="G104" s="10">
        <v>44406</v>
      </c>
      <c r="H104" s="9" t="s">
        <v>59</v>
      </c>
      <c r="I104" s="11">
        <v>30</v>
      </c>
      <c r="L104" s="11">
        <v>292.12</v>
      </c>
      <c r="M104" s="11">
        <v>372</v>
      </c>
      <c r="N104" s="11">
        <v>-31.7</v>
      </c>
      <c r="O104" s="11">
        <v>-23.06</v>
      </c>
      <c r="P104" s="11">
        <v>-5.39</v>
      </c>
      <c r="Q104" s="11">
        <v>-16.010000000000002</v>
      </c>
      <c r="R104" s="11">
        <v>-3.72</v>
      </c>
      <c r="Y104" s="11">
        <v>-23.06</v>
      </c>
      <c r="Z104" s="11">
        <v>-5.39</v>
      </c>
      <c r="AB104" s="11">
        <v>-0.06</v>
      </c>
    </row>
    <row r="105" spans="1:28" x14ac:dyDescent="0.3">
      <c r="A105" s="16">
        <v>42254</v>
      </c>
      <c r="B105" s="7" t="s">
        <v>41</v>
      </c>
      <c r="C105" s="7" t="s">
        <v>42</v>
      </c>
      <c r="D105" s="8" t="s">
        <v>150</v>
      </c>
      <c r="E105" s="9" t="s">
        <v>112</v>
      </c>
      <c r="F105" s="9" t="s">
        <v>546</v>
      </c>
      <c r="G105" s="10">
        <v>44412</v>
      </c>
      <c r="H105" s="9" t="s">
        <v>46</v>
      </c>
      <c r="I105" s="11">
        <v>30</v>
      </c>
      <c r="L105" s="11">
        <v>292.12</v>
      </c>
      <c r="M105" s="11">
        <v>372</v>
      </c>
      <c r="N105" s="11">
        <v>-31.7</v>
      </c>
      <c r="O105" s="11">
        <v>-23.06</v>
      </c>
      <c r="P105" s="11">
        <v>-5.39</v>
      </c>
      <c r="Q105" s="11">
        <v>-16.010000000000002</v>
      </c>
      <c r="R105" s="11">
        <v>-3.72</v>
      </c>
      <c r="Y105" s="11">
        <v>-23.06</v>
      </c>
      <c r="Z105" s="11">
        <v>-5.39</v>
      </c>
    </row>
    <row r="106" spans="1:28" x14ac:dyDescent="0.3">
      <c r="A106" s="16">
        <v>42254</v>
      </c>
      <c r="B106" s="7" t="s">
        <v>41</v>
      </c>
      <c r="C106" s="7" t="s">
        <v>42</v>
      </c>
      <c r="D106" s="8" t="s">
        <v>150</v>
      </c>
      <c r="E106" s="9" t="s">
        <v>112</v>
      </c>
      <c r="F106" s="9" t="s">
        <v>547</v>
      </c>
      <c r="G106" s="10">
        <v>44420</v>
      </c>
      <c r="H106" s="9" t="s">
        <v>59</v>
      </c>
      <c r="I106" s="11">
        <v>30</v>
      </c>
      <c r="L106" s="11">
        <v>292.12</v>
      </c>
      <c r="M106" s="11">
        <v>372</v>
      </c>
      <c r="N106" s="11">
        <v>-31.7</v>
      </c>
      <c r="O106" s="11">
        <v>-23.06</v>
      </c>
      <c r="P106" s="11">
        <v>-5.39</v>
      </c>
      <c r="Q106" s="11">
        <v>-16.010000000000002</v>
      </c>
      <c r="R106" s="11">
        <v>-3.72</v>
      </c>
      <c r="Y106" s="11">
        <v>-23.06</v>
      </c>
      <c r="Z106" s="11">
        <v>-5.39</v>
      </c>
    </row>
    <row r="107" spans="1:28" x14ac:dyDescent="0.3">
      <c r="A107" s="16">
        <v>42254</v>
      </c>
      <c r="B107" s="7" t="s">
        <v>41</v>
      </c>
      <c r="C107" s="7" t="s">
        <v>42</v>
      </c>
      <c r="D107" s="8" t="s">
        <v>150</v>
      </c>
      <c r="E107" s="9" t="s">
        <v>112</v>
      </c>
      <c r="F107" s="9" t="s">
        <v>548</v>
      </c>
      <c r="G107" s="10">
        <v>44428</v>
      </c>
      <c r="H107" s="9" t="s">
        <v>59</v>
      </c>
      <c r="I107" s="11">
        <v>30</v>
      </c>
      <c r="L107" s="11">
        <v>292.12</v>
      </c>
      <c r="M107" s="11">
        <v>372</v>
      </c>
      <c r="N107" s="11">
        <v>-31.7</v>
      </c>
      <c r="O107" s="11">
        <v>-23.06</v>
      </c>
      <c r="P107" s="11">
        <v>-5.39</v>
      </c>
      <c r="Q107" s="11">
        <v>-16.010000000000002</v>
      </c>
      <c r="R107" s="11">
        <v>-3.72</v>
      </c>
      <c r="Y107" s="11">
        <v>-23.06</v>
      </c>
      <c r="Z107" s="11">
        <v>-5.39</v>
      </c>
    </row>
    <row r="108" spans="1:28" x14ac:dyDescent="0.3">
      <c r="A108" s="16">
        <v>42254</v>
      </c>
      <c r="B108" s="7" t="s">
        <v>41</v>
      </c>
      <c r="C108" s="7" t="s">
        <v>42</v>
      </c>
      <c r="D108" s="8" t="s">
        <v>150</v>
      </c>
      <c r="E108" s="9" t="s">
        <v>112</v>
      </c>
      <c r="F108" s="9" t="s">
        <v>549</v>
      </c>
      <c r="G108" s="10">
        <v>44434</v>
      </c>
      <c r="H108" s="9" t="s">
        <v>59</v>
      </c>
      <c r="I108" s="11">
        <v>30</v>
      </c>
      <c r="L108" s="11">
        <v>292.12</v>
      </c>
      <c r="M108" s="11">
        <v>372</v>
      </c>
      <c r="N108" s="11">
        <v>-31.7</v>
      </c>
      <c r="O108" s="11">
        <v>-23.06</v>
      </c>
      <c r="P108" s="11">
        <v>-5.39</v>
      </c>
      <c r="Q108" s="11">
        <v>-16.010000000000002</v>
      </c>
      <c r="R108" s="11">
        <v>-3.72</v>
      </c>
      <c r="Y108" s="11">
        <v>-23.06</v>
      </c>
      <c r="Z108" s="11">
        <v>-5.39</v>
      </c>
    </row>
    <row r="109" spans="1:28" x14ac:dyDescent="0.3">
      <c r="A109" s="16">
        <v>42254</v>
      </c>
      <c r="B109" s="7" t="s">
        <v>41</v>
      </c>
      <c r="C109" s="7" t="s">
        <v>42</v>
      </c>
      <c r="D109" s="8" t="s">
        <v>150</v>
      </c>
      <c r="E109" s="9" t="s">
        <v>112</v>
      </c>
      <c r="F109" s="9" t="s">
        <v>550</v>
      </c>
      <c r="G109" s="10">
        <v>44442</v>
      </c>
      <c r="H109" s="9" t="s">
        <v>46</v>
      </c>
      <c r="I109" s="11">
        <v>30</v>
      </c>
      <c r="L109" s="11">
        <v>292.12</v>
      </c>
      <c r="M109" s="11">
        <v>372</v>
      </c>
      <c r="N109" s="11">
        <v>-31.7</v>
      </c>
      <c r="O109" s="11">
        <v>-23.06</v>
      </c>
      <c r="P109" s="11">
        <v>-5.39</v>
      </c>
      <c r="Q109" s="11">
        <v>-16.010000000000002</v>
      </c>
      <c r="R109" s="11">
        <v>-3.72</v>
      </c>
      <c r="Y109" s="11">
        <v>-23.06</v>
      </c>
      <c r="Z109" s="11">
        <v>-5.39</v>
      </c>
    </row>
    <row r="110" spans="1:28" x14ac:dyDescent="0.3">
      <c r="A110" s="16">
        <v>42254</v>
      </c>
      <c r="B110" s="7" t="s">
        <v>41</v>
      </c>
      <c r="C110" s="7" t="s">
        <v>42</v>
      </c>
      <c r="D110" s="8" t="s">
        <v>150</v>
      </c>
      <c r="E110" s="9" t="s">
        <v>112</v>
      </c>
      <c r="F110" s="9" t="s">
        <v>551</v>
      </c>
      <c r="G110" s="10">
        <v>44449</v>
      </c>
      <c r="H110" s="9" t="s">
        <v>59</v>
      </c>
      <c r="I110" s="11">
        <v>30</v>
      </c>
      <c r="L110" s="11">
        <v>292.12</v>
      </c>
      <c r="M110" s="11">
        <v>372</v>
      </c>
      <c r="N110" s="11">
        <v>-31.7</v>
      </c>
      <c r="O110" s="11">
        <v>-23.06</v>
      </c>
      <c r="P110" s="11">
        <v>-5.39</v>
      </c>
      <c r="Q110" s="11">
        <v>-16.010000000000002</v>
      </c>
      <c r="R110" s="11">
        <v>-3.72</v>
      </c>
      <c r="Y110" s="11">
        <v>-23.06</v>
      </c>
      <c r="Z110" s="11">
        <v>-5.39</v>
      </c>
    </row>
    <row r="111" spans="1:28" x14ac:dyDescent="0.3">
      <c r="A111" s="16">
        <v>42254</v>
      </c>
      <c r="B111" s="7" t="s">
        <v>41</v>
      </c>
      <c r="C111" s="7" t="s">
        <v>42</v>
      </c>
      <c r="D111" s="8" t="s">
        <v>150</v>
      </c>
      <c r="E111" s="9" t="s">
        <v>112</v>
      </c>
      <c r="F111" s="9" t="s">
        <v>552</v>
      </c>
      <c r="G111" s="10">
        <v>44455</v>
      </c>
      <c r="H111" s="9" t="s">
        <v>59</v>
      </c>
      <c r="I111" s="11">
        <v>30</v>
      </c>
      <c r="L111" s="11">
        <v>292.12</v>
      </c>
      <c r="M111" s="11">
        <v>372</v>
      </c>
      <c r="N111" s="11">
        <v>-31.7</v>
      </c>
      <c r="O111" s="11">
        <v>-23.06</v>
      </c>
      <c r="P111" s="11">
        <v>-5.39</v>
      </c>
      <c r="Q111" s="11">
        <v>-16.010000000000002</v>
      </c>
      <c r="R111" s="11">
        <v>-3.72</v>
      </c>
      <c r="Y111" s="11">
        <v>-23.06</v>
      </c>
      <c r="Z111" s="11">
        <v>-5.39</v>
      </c>
    </row>
    <row r="112" spans="1:28" x14ac:dyDescent="0.3">
      <c r="A112" s="16">
        <v>42254</v>
      </c>
      <c r="B112" s="7" t="s">
        <v>41</v>
      </c>
      <c r="C112" s="7" t="s">
        <v>42</v>
      </c>
      <c r="D112" s="8" t="s">
        <v>150</v>
      </c>
      <c r="E112" s="9" t="s">
        <v>112</v>
      </c>
      <c r="F112" s="9" t="s">
        <v>553</v>
      </c>
      <c r="G112" s="10">
        <v>44463</v>
      </c>
      <c r="H112" s="9" t="s">
        <v>59</v>
      </c>
      <c r="I112" s="11">
        <v>30</v>
      </c>
      <c r="L112" s="11">
        <v>292.12</v>
      </c>
      <c r="M112" s="11">
        <v>372</v>
      </c>
      <c r="N112" s="11">
        <v>-31.7</v>
      </c>
      <c r="O112" s="11">
        <v>-23.06</v>
      </c>
      <c r="P112" s="11">
        <v>-5.39</v>
      </c>
      <c r="Q112" s="11">
        <v>-16.010000000000002</v>
      </c>
      <c r="R112" s="11">
        <v>-3.72</v>
      </c>
      <c r="Y112" s="11">
        <v>-23.06</v>
      </c>
      <c r="Z112" s="11">
        <v>-5.39</v>
      </c>
    </row>
    <row r="113" spans="1:26" x14ac:dyDescent="0.3">
      <c r="A113" s="16">
        <v>42254</v>
      </c>
      <c r="B113" s="7" t="s">
        <v>41</v>
      </c>
      <c r="C113" s="7" t="s">
        <v>42</v>
      </c>
      <c r="D113" s="8" t="s">
        <v>150</v>
      </c>
      <c r="E113" s="9" t="s">
        <v>112</v>
      </c>
      <c r="F113" s="9" t="s">
        <v>554</v>
      </c>
      <c r="G113" s="10">
        <v>44467</v>
      </c>
      <c r="H113" s="9" t="s">
        <v>59</v>
      </c>
      <c r="I113" s="11">
        <v>30</v>
      </c>
      <c r="L113" s="11">
        <v>292.12</v>
      </c>
      <c r="M113" s="11">
        <v>372</v>
      </c>
      <c r="N113" s="11">
        <v>-31.7</v>
      </c>
      <c r="O113" s="11">
        <v>-23.06</v>
      </c>
      <c r="P113" s="11">
        <v>-5.39</v>
      </c>
      <c r="Q113" s="11">
        <v>-16.010000000000002</v>
      </c>
      <c r="R113" s="11">
        <v>-3.72</v>
      </c>
      <c r="Y113" s="11">
        <v>-23.06</v>
      </c>
      <c r="Z113" s="11">
        <v>-5.39</v>
      </c>
    </row>
    <row r="114" spans="1:26" x14ac:dyDescent="0.3">
      <c r="A114" s="16">
        <v>42254</v>
      </c>
      <c r="B114" s="7" t="s">
        <v>41</v>
      </c>
      <c r="C114" s="7" t="s">
        <v>42</v>
      </c>
      <c r="D114" s="8" t="s">
        <v>150</v>
      </c>
      <c r="E114" s="9" t="s">
        <v>112</v>
      </c>
      <c r="F114" s="9" t="s">
        <v>555</v>
      </c>
      <c r="G114" s="10">
        <v>44475</v>
      </c>
      <c r="H114" s="9" t="s">
        <v>46</v>
      </c>
      <c r="I114" s="11">
        <v>30</v>
      </c>
      <c r="L114" s="11">
        <v>292.12</v>
      </c>
      <c r="M114" s="11">
        <v>372</v>
      </c>
      <c r="N114" s="11">
        <v>-31.7</v>
      </c>
      <c r="O114" s="11">
        <v>-23.06</v>
      </c>
      <c r="P114" s="11">
        <v>-5.39</v>
      </c>
      <c r="Q114" s="11">
        <v>-16.010000000000002</v>
      </c>
      <c r="R114" s="11">
        <v>-3.72</v>
      </c>
      <c r="Y114" s="11">
        <v>-23.06</v>
      </c>
      <c r="Z114" s="11">
        <v>-5.39</v>
      </c>
    </row>
    <row r="115" spans="1:26" x14ac:dyDescent="0.3">
      <c r="A115" s="16">
        <v>42254</v>
      </c>
      <c r="B115" s="7" t="s">
        <v>41</v>
      </c>
      <c r="C115" s="7" t="s">
        <v>42</v>
      </c>
      <c r="D115" s="8" t="s">
        <v>150</v>
      </c>
      <c r="E115" s="9" t="s">
        <v>112</v>
      </c>
      <c r="F115" s="9" t="s">
        <v>556</v>
      </c>
      <c r="G115" s="10">
        <v>44481</v>
      </c>
      <c r="H115" s="9" t="s">
        <v>59</v>
      </c>
      <c r="I115" s="11">
        <v>30</v>
      </c>
      <c r="L115" s="11">
        <v>292.12</v>
      </c>
      <c r="M115" s="11">
        <v>372</v>
      </c>
      <c r="N115" s="11">
        <v>-31.7</v>
      </c>
      <c r="O115" s="11">
        <v>-23.06</v>
      </c>
      <c r="P115" s="11">
        <v>-5.39</v>
      </c>
      <c r="Q115" s="11">
        <v>-16.010000000000002</v>
      </c>
      <c r="R115" s="11">
        <v>-3.72</v>
      </c>
      <c r="Y115" s="11">
        <v>-23.06</v>
      </c>
      <c r="Z115" s="11">
        <v>-5.39</v>
      </c>
    </row>
    <row r="116" spans="1:26" x14ac:dyDescent="0.3">
      <c r="A116" s="16">
        <v>42254</v>
      </c>
      <c r="B116" s="7" t="s">
        <v>41</v>
      </c>
      <c r="C116" s="7" t="s">
        <v>42</v>
      </c>
      <c r="D116" s="8" t="s">
        <v>557</v>
      </c>
      <c r="E116" s="9" t="s">
        <v>112</v>
      </c>
      <c r="F116" s="9" t="s">
        <v>558</v>
      </c>
      <c r="G116" s="10">
        <v>44488</v>
      </c>
      <c r="H116" s="9" t="s">
        <v>59</v>
      </c>
      <c r="I116" s="11">
        <v>30</v>
      </c>
      <c r="L116" s="11">
        <v>303.27</v>
      </c>
      <c r="M116" s="11">
        <v>387</v>
      </c>
      <c r="N116" s="11">
        <v>-33.5</v>
      </c>
      <c r="O116" s="11">
        <v>-23.99</v>
      </c>
      <c r="P116" s="11">
        <v>-5.61</v>
      </c>
      <c r="Q116" s="11">
        <v>-16.760000000000002</v>
      </c>
      <c r="R116" s="11">
        <v>-3.87</v>
      </c>
      <c r="Y116" s="11">
        <v>-23.99</v>
      </c>
      <c r="Z116" s="11">
        <v>-5.61</v>
      </c>
    </row>
    <row r="117" spans="1:26" x14ac:dyDescent="0.3">
      <c r="A117" s="16">
        <v>42254</v>
      </c>
      <c r="B117" s="7" t="s">
        <v>41</v>
      </c>
      <c r="C117" s="7" t="s">
        <v>42</v>
      </c>
      <c r="D117" s="8" t="s">
        <v>557</v>
      </c>
      <c r="E117" s="9" t="s">
        <v>112</v>
      </c>
      <c r="F117" s="9" t="s">
        <v>559</v>
      </c>
      <c r="G117" s="10">
        <v>44495</v>
      </c>
      <c r="H117" s="9" t="s">
        <v>59</v>
      </c>
      <c r="I117" s="11">
        <v>30</v>
      </c>
      <c r="L117" s="11">
        <v>303.27</v>
      </c>
      <c r="M117" s="11">
        <v>387</v>
      </c>
      <c r="N117" s="11">
        <v>-33.5</v>
      </c>
      <c r="O117" s="11">
        <v>-23.99</v>
      </c>
      <c r="P117" s="11">
        <v>-5.61</v>
      </c>
      <c r="Q117" s="11">
        <v>-16.760000000000002</v>
      </c>
      <c r="R117" s="11">
        <v>-3.87</v>
      </c>
      <c r="Y117" s="11">
        <v>-23.99</v>
      </c>
      <c r="Z117" s="11">
        <v>-5.61</v>
      </c>
    </row>
    <row r="118" spans="1:26" x14ac:dyDescent="0.3">
      <c r="A118" s="16">
        <v>42254</v>
      </c>
      <c r="B118" s="7" t="s">
        <v>41</v>
      </c>
      <c r="C118" s="7" t="s">
        <v>42</v>
      </c>
      <c r="D118" s="8" t="s">
        <v>557</v>
      </c>
      <c r="E118" s="9" t="s">
        <v>112</v>
      </c>
      <c r="F118" s="9" t="s">
        <v>560</v>
      </c>
      <c r="G118" s="10">
        <v>44503</v>
      </c>
      <c r="H118" s="9" t="s">
        <v>46</v>
      </c>
      <c r="I118" s="11">
        <v>30</v>
      </c>
      <c r="L118" s="11">
        <v>303.27</v>
      </c>
      <c r="M118" s="11">
        <v>387</v>
      </c>
      <c r="N118" s="11">
        <v>-33.5</v>
      </c>
      <c r="O118" s="11">
        <v>-23.99</v>
      </c>
      <c r="P118" s="11">
        <v>-5.61</v>
      </c>
      <c r="Q118" s="11">
        <v>-16.760000000000002</v>
      </c>
      <c r="R118" s="11">
        <v>-3.87</v>
      </c>
      <c r="Y118" s="11">
        <v>-23.99</v>
      </c>
      <c r="Z118" s="11">
        <v>-5.61</v>
      </c>
    </row>
    <row r="119" spans="1:26" x14ac:dyDescent="0.3">
      <c r="A119" s="16">
        <v>42254</v>
      </c>
      <c r="B119" s="7" t="s">
        <v>41</v>
      </c>
      <c r="C119" s="7" t="s">
        <v>42</v>
      </c>
      <c r="D119" s="8" t="s">
        <v>557</v>
      </c>
      <c r="E119" s="9" t="s">
        <v>112</v>
      </c>
      <c r="F119" s="9" t="s">
        <v>561</v>
      </c>
      <c r="G119" s="10">
        <v>44510</v>
      </c>
      <c r="H119" s="9" t="s">
        <v>59</v>
      </c>
      <c r="I119" s="11">
        <v>30</v>
      </c>
      <c r="L119" s="11">
        <v>303.27</v>
      </c>
      <c r="M119" s="11">
        <v>387</v>
      </c>
      <c r="N119" s="11">
        <v>-33.5</v>
      </c>
      <c r="O119" s="11">
        <v>-23.99</v>
      </c>
      <c r="P119" s="11">
        <v>-5.61</v>
      </c>
      <c r="Q119" s="11">
        <v>-16.760000000000002</v>
      </c>
      <c r="R119" s="11">
        <v>-3.87</v>
      </c>
      <c r="Y119" s="11">
        <v>-23.99</v>
      </c>
      <c r="Z119" s="11">
        <v>-5.61</v>
      </c>
    </row>
    <row r="120" spans="1:26" x14ac:dyDescent="0.3">
      <c r="A120" s="16">
        <v>42254</v>
      </c>
      <c r="B120" s="7" t="s">
        <v>41</v>
      </c>
      <c r="C120" s="7" t="s">
        <v>42</v>
      </c>
      <c r="D120" s="8" t="s">
        <v>557</v>
      </c>
      <c r="E120" s="9" t="s">
        <v>112</v>
      </c>
      <c r="F120" s="9" t="s">
        <v>562</v>
      </c>
      <c r="G120" s="10">
        <v>44512</v>
      </c>
      <c r="H120" s="20" t="s">
        <v>465</v>
      </c>
      <c r="I120" s="21">
        <v>1</v>
      </c>
      <c r="J120" s="21"/>
      <c r="K120" s="21"/>
      <c r="L120" s="21">
        <v>300</v>
      </c>
      <c r="M120" s="11">
        <v>383.34</v>
      </c>
      <c r="N120" s="11">
        <v>-33.6</v>
      </c>
      <c r="O120" s="11">
        <v>-23.77</v>
      </c>
      <c r="P120" s="11">
        <v>-5.56</v>
      </c>
      <c r="Q120" s="11">
        <v>-16.579999999999998</v>
      </c>
      <c r="R120" s="11">
        <v>-3.83</v>
      </c>
      <c r="Y120" s="11">
        <v>-23.77</v>
      </c>
      <c r="Z120" s="11">
        <v>-5.56</v>
      </c>
    </row>
    <row r="121" spans="1:26" x14ac:dyDescent="0.3">
      <c r="A121" s="16">
        <v>42254</v>
      </c>
      <c r="B121" s="7" t="s">
        <v>41</v>
      </c>
      <c r="C121" s="7" t="s">
        <v>42</v>
      </c>
      <c r="D121" s="8" t="s">
        <v>557</v>
      </c>
      <c r="E121" s="9" t="s">
        <v>112</v>
      </c>
      <c r="F121" s="9" t="s">
        <v>563</v>
      </c>
      <c r="G121" s="10">
        <v>44518</v>
      </c>
      <c r="H121" s="9" t="s">
        <v>59</v>
      </c>
      <c r="I121" s="11">
        <v>30</v>
      </c>
      <c r="L121" s="11">
        <v>303.27</v>
      </c>
      <c r="M121" s="11">
        <v>387</v>
      </c>
      <c r="N121" s="11">
        <v>-33.5</v>
      </c>
      <c r="O121" s="11">
        <v>-23.99</v>
      </c>
      <c r="P121" s="11">
        <v>-5.61</v>
      </c>
      <c r="Q121" s="11">
        <v>-16.760000000000002</v>
      </c>
      <c r="R121" s="11">
        <v>-3.87</v>
      </c>
      <c r="Y121" s="11">
        <v>-23.99</v>
      </c>
      <c r="Z121" s="11">
        <v>-5.61</v>
      </c>
    </row>
    <row r="122" spans="1:26" x14ac:dyDescent="0.3">
      <c r="A122" s="16">
        <v>42254</v>
      </c>
      <c r="B122" s="7" t="s">
        <v>41</v>
      </c>
      <c r="C122" s="7" t="s">
        <v>42</v>
      </c>
      <c r="D122" s="8" t="s">
        <v>557</v>
      </c>
      <c r="E122" s="9" t="s">
        <v>112</v>
      </c>
      <c r="F122" s="9" t="s">
        <v>564</v>
      </c>
      <c r="G122" s="10">
        <v>44522</v>
      </c>
      <c r="H122" s="9" t="s">
        <v>59</v>
      </c>
      <c r="I122" s="11">
        <v>30</v>
      </c>
      <c r="L122" s="11">
        <v>303.27</v>
      </c>
      <c r="M122" s="11">
        <v>387</v>
      </c>
      <c r="N122" s="11">
        <v>-33.5</v>
      </c>
      <c r="O122" s="11">
        <v>-23.99</v>
      </c>
      <c r="P122" s="11">
        <v>-5.61</v>
      </c>
      <c r="Q122" s="11">
        <v>-16.760000000000002</v>
      </c>
      <c r="R122" s="11">
        <v>-3.87</v>
      </c>
      <c r="Y122" s="11">
        <v>-23.99</v>
      </c>
      <c r="Z122" s="11">
        <v>-5.61</v>
      </c>
    </row>
    <row r="123" spans="1:26" x14ac:dyDescent="0.3">
      <c r="A123" s="16">
        <v>42254</v>
      </c>
      <c r="B123" s="7" t="s">
        <v>41</v>
      </c>
      <c r="C123" s="7" t="s">
        <v>42</v>
      </c>
      <c r="D123" s="8" t="s">
        <v>557</v>
      </c>
      <c r="E123" s="9" t="s">
        <v>112</v>
      </c>
      <c r="F123" s="9" t="s">
        <v>565</v>
      </c>
      <c r="G123" s="10">
        <v>44531</v>
      </c>
      <c r="H123" s="9" t="s">
        <v>46</v>
      </c>
      <c r="I123" s="11">
        <v>30</v>
      </c>
      <c r="L123" s="11">
        <v>303.27</v>
      </c>
      <c r="M123" s="11">
        <v>387</v>
      </c>
      <c r="N123" s="11">
        <v>-33.5</v>
      </c>
      <c r="O123" s="11">
        <v>-23.99</v>
      </c>
      <c r="P123" s="11">
        <v>-5.61</v>
      </c>
      <c r="Q123" s="11">
        <v>-16.760000000000002</v>
      </c>
      <c r="R123" s="11">
        <v>-3.87</v>
      </c>
      <c r="Y123" s="11">
        <v>-23.99</v>
      </c>
      <c r="Z123" s="11">
        <v>-5.61</v>
      </c>
    </row>
    <row r="124" spans="1:26" x14ac:dyDescent="0.3">
      <c r="A124" s="16">
        <v>42254</v>
      </c>
      <c r="B124" s="7" t="s">
        <v>41</v>
      </c>
      <c r="C124" s="7" t="s">
        <v>42</v>
      </c>
      <c r="D124" s="8" t="s">
        <v>557</v>
      </c>
      <c r="E124" s="9" t="s">
        <v>112</v>
      </c>
      <c r="F124" s="9" t="s">
        <v>566</v>
      </c>
      <c r="G124" s="10">
        <v>44538</v>
      </c>
      <c r="H124" s="9" t="s">
        <v>59</v>
      </c>
      <c r="I124" s="11">
        <v>30</v>
      </c>
      <c r="L124" s="11">
        <v>303.27</v>
      </c>
      <c r="M124" s="11">
        <v>387</v>
      </c>
      <c r="N124" s="11">
        <v>-33.5</v>
      </c>
      <c r="O124" s="11">
        <v>-23.99</v>
      </c>
      <c r="P124" s="11">
        <v>-5.61</v>
      </c>
      <c r="Q124" s="11">
        <v>-16.760000000000002</v>
      </c>
      <c r="R124" s="11">
        <v>-3.87</v>
      </c>
      <c r="Y124" s="11">
        <v>-23.99</v>
      </c>
      <c r="Z124" s="11">
        <v>-5.61</v>
      </c>
    </row>
    <row r="125" spans="1:26" x14ac:dyDescent="0.3">
      <c r="A125" s="16">
        <v>42254</v>
      </c>
      <c r="B125" s="7" t="s">
        <v>41</v>
      </c>
      <c r="C125" s="7" t="s">
        <v>42</v>
      </c>
      <c r="D125" s="8" t="s">
        <v>557</v>
      </c>
      <c r="E125" s="9" t="s">
        <v>112</v>
      </c>
      <c r="F125" s="9" t="s">
        <v>567</v>
      </c>
      <c r="G125" s="10">
        <v>44543</v>
      </c>
      <c r="H125" s="9" t="s">
        <v>59</v>
      </c>
      <c r="I125" s="11">
        <v>30</v>
      </c>
      <c r="L125" s="11">
        <v>303.27</v>
      </c>
      <c r="M125" s="11">
        <v>387</v>
      </c>
      <c r="N125" s="11">
        <v>-33.5</v>
      </c>
      <c r="O125" s="11">
        <v>-23.99</v>
      </c>
      <c r="P125" s="11">
        <v>-5.61</v>
      </c>
      <c r="Q125" s="11">
        <v>-16.760000000000002</v>
      </c>
      <c r="R125" s="11">
        <v>-3.87</v>
      </c>
      <c r="Y125" s="11">
        <v>-23.99</v>
      </c>
      <c r="Z125" s="11">
        <v>-5.61</v>
      </c>
    </row>
    <row r="126" spans="1:26" x14ac:dyDescent="0.3">
      <c r="A126" s="16">
        <v>42254</v>
      </c>
      <c r="B126" s="7" t="s">
        <v>41</v>
      </c>
      <c r="C126" s="7" t="s">
        <v>42</v>
      </c>
      <c r="D126" s="8" t="s">
        <v>557</v>
      </c>
      <c r="E126" s="9" t="s">
        <v>112</v>
      </c>
      <c r="F126" s="9" t="s">
        <v>568</v>
      </c>
      <c r="G126" s="10">
        <v>44552</v>
      </c>
      <c r="H126" s="9" t="s">
        <v>59</v>
      </c>
      <c r="I126" s="11">
        <v>30</v>
      </c>
      <c r="L126" s="11">
        <v>303.27</v>
      </c>
      <c r="M126" s="11">
        <v>387</v>
      </c>
      <c r="N126" s="11">
        <v>-33.5</v>
      </c>
      <c r="O126" s="11">
        <v>-23.99</v>
      </c>
      <c r="P126" s="11">
        <v>-5.61</v>
      </c>
      <c r="Q126" s="11">
        <v>-16.760000000000002</v>
      </c>
      <c r="R126" s="11">
        <v>-3.87</v>
      </c>
      <c r="Y126" s="11">
        <v>-23.99</v>
      </c>
      <c r="Z126" s="11">
        <v>-5.61</v>
      </c>
    </row>
    <row r="127" spans="1:26" x14ac:dyDescent="0.3">
      <c r="A127" s="16">
        <v>42254</v>
      </c>
      <c r="B127" s="7" t="s">
        <v>41</v>
      </c>
      <c r="C127" s="7" t="s">
        <v>42</v>
      </c>
      <c r="D127" s="8" t="s">
        <v>557</v>
      </c>
      <c r="E127" s="9" t="s">
        <v>112</v>
      </c>
      <c r="F127" s="9" t="s">
        <v>569</v>
      </c>
      <c r="G127" s="10">
        <v>44558</v>
      </c>
      <c r="H127" s="9" t="s">
        <v>59</v>
      </c>
      <c r="I127" s="11">
        <v>30</v>
      </c>
      <c r="L127" s="11">
        <v>303.27</v>
      </c>
      <c r="M127" s="11">
        <v>387</v>
      </c>
      <c r="N127" s="11">
        <v>-33.5</v>
      </c>
      <c r="O127" s="11">
        <v>-23.99</v>
      </c>
      <c r="P127" s="11">
        <v>-5.61</v>
      </c>
      <c r="Q127" s="11">
        <v>-16.760000000000002</v>
      </c>
      <c r="R127" s="11">
        <v>-3.87</v>
      </c>
      <c r="Y127" s="11">
        <v>-23.99</v>
      </c>
      <c r="Z127" s="11">
        <v>-5.61</v>
      </c>
    </row>
    <row r="128" spans="1:26" x14ac:dyDescent="0.3">
      <c r="A128" s="16">
        <v>38808</v>
      </c>
      <c r="B128" s="7" t="s">
        <v>51</v>
      </c>
      <c r="C128" s="7" t="s">
        <v>52</v>
      </c>
      <c r="D128" s="8" t="s">
        <v>168</v>
      </c>
      <c r="E128" s="9" t="s">
        <v>169</v>
      </c>
      <c r="F128" s="9" t="s">
        <v>570</v>
      </c>
      <c r="G128" s="10">
        <v>44529</v>
      </c>
      <c r="H128" s="9" t="s">
        <v>34</v>
      </c>
      <c r="L128" s="11">
        <v>5570.7</v>
      </c>
      <c r="M128" s="11">
        <v>6200</v>
      </c>
      <c r="O128" s="11">
        <v>-384.4</v>
      </c>
      <c r="P128" s="11">
        <v>-89.9</v>
      </c>
      <c r="R128" s="11">
        <v>-62</v>
      </c>
      <c r="S128" s="11">
        <v>-93</v>
      </c>
      <c r="Y128" s="11">
        <v>-384.4</v>
      </c>
      <c r="Z128" s="11">
        <v>-89.9</v>
      </c>
    </row>
    <row r="129" spans="1:28" x14ac:dyDescent="0.3">
      <c r="A129" s="16">
        <v>33942</v>
      </c>
      <c r="B129" s="7" t="s">
        <v>51</v>
      </c>
      <c r="C129" s="7" t="s">
        <v>52</v>
      </c>
      <c r="D129" s="8" t="s">
        <v>53</v>
      </c>
      <c r="E129" s="9" t="s">
        <v>171</v>
      </c>
      <c r="F129" s="9" t="s">
        <v>571</v>
      </c>
      <c r="G129" s="10">
        <v>44529</v>
      </c>
      <c r="H129" s="9" t="s">
        <v>34</v>
      </c>
      <c r="L129" s="11">
        <v>5391</v>
      </c>
      <c r="M129" s="11">
        <v>6000</v>
      </c>
      <c r="O129" s="11">
        <v>-372</v>
      </c>
      <c r="P129" s="11">
        <v>-87</v>
      </c>
      <c r="R129" s="11">
        <v>-60</v>
      </c>
      <c r="S129" s="11">
        <v>-90</v>
      </c>
      <c r="Y129" s="11">
        <v>-372</v>
      </c>
      <c r="Z129" s="11">
        <v>-87</v>
      </c>
    </row>
    <row r="130" spans="1:28" x14ac:dyDescent="0.3">
      <c r="A130" s="16">
        <v>42464</v>
      </c>
      <c r="B130" s="7" t="s">
        <v>41</v>
      </c>
      <c r="C130" s="7" t="s">
        <v>42</v>
      </c>
      <c r="D130" s="8" t="s">
        <v>150</v>
      </c>
      <c r="E130" s="9" t="s">
        <v>173</v>
      </c>
      <c r="F130" s="9" t="s">
        <v>572</v>
      </c>
      <c r="G130" s="10">
        <v>44203</v>
      </c>
      <c r="H130" s="9" t="s">
        <v>46</v>
      </c>
      <c r="I130" s="11">
        <v>30</v>
      </c>
      <c r="L130" s="11">
        <v>292.12</v>
      </c>
      <c r="M130" s="11">
        <v>372</v>
      </c>
      <c r="N130" s="11">
        <v>-31.7</v>
      </c>
      <c r="O130" s="11">
        <v>-23.06</v>
      </c>
      <c r="P130" s="11">
        <v>-5.39</v>
      </c>
      <c r="Q130" s="11">
        <v>-16.010000000000002</v>
      </c>
      <c r="R130" s="11">
        <v>-3.72</v>
      </c>
      <c r="Y130" s="11">
        <v>-23.06</v>
      </c>
      <c r="Z130" s="11">
        <v>-5.39</v>
      </c>
      <c r="AB130" s="11">
        <v>-4.09</v>
      </c>
    </row>
    <row r="131" spans="1:28" x14ac:dyDescent="0.3">
      <c r="A131" s="16">
        <v>42464</v>
      </c>
      <c r="B131" s="7" t="s">
        <v>41</v>
      </c>
      <c r="C131" s="7" t="s">
        <v>42</v>
      </c>
      <c r="D131" s="8" t="s">
        <v>150</v>
      </c>
      <c r="E131" s="9" t="s">
        <v>173</v>
      </c>
      <c r="F131" s="9" t="s">
        <v>573</v>
      </c>
      <c r="G131" s="10">
        <v>44210</v>
      </c>
      <c r="H131" s="9" t="s">
        <v>59</v>
      </c>
      <c r="I131" s="11">
        <v>30</v>
      </c>
      <c r="L131" s="11">
        <v>292.12</v>
      </c>
      <c r="M131" s="11">
        <v>372</v>
      </c>
      <c r="N131" s="11">
        <v>-31.7</v>
      </c>
      <c r="O131" s="11">
        <v>-23.06</v>
      </c>
      <c r="P131" s="11">
        <v>-5.39</v>
      </c>
      <c r="Q131" s="11">
        <v>-16.010000000000002</v>
      </c>
      <c r="R131" s="11">
        <v>-3.72</v>
      </c>
      <c r="Y131" s="11">
        <v>-23.06</v>
      </c>
      <c r="Z131" s="11">
        <v>-5.39</v>
      </c>
      <c r="AB131" s="11">
        <v>-4.09</v>
      </c>
    </row>
    <row r="132" spans="1:28" x14ac:dyDescent="0.3">
      <c r="A132" s="16">
        <v>42464</v>
      </c>
      <c r="B132" s="7" t="s">
        <v>41</v>
      </c>
      <c r="C132" s="7" t="s">
        <v>42</v>
      </c>
      <c r="D132" s="8" t="s">
        <v>150</v>
      </c>
      <c r="E132" s="9" t="s">
        <v>173</v>
      </c>
      <c r="F132" s="9" t="s">
        <v>574</v>
      </c>
      <c r="G132" s="10">
        <v>44217</v>
      </c>
      <c r="H132" s="9" t="s">
        <v>59</v>
      </c>
      <c r="I132" s="11">
        <v>30</v>
      </c>
      <c r="L132" s="11">
        <v>292.12</v>
      </c>
      <c r="M132" s="11">
        <v>372</v>
      </c>
      <c r="N132" s="11">
        <v>-31.7</v>
      </c>
      <c r="O132" s="11">
        <v>-23.06</v>
      </c>
      <c r="P132" s="11">
        <v>-5.39</v>
      </c>
      <c r="Q132" s="11">
        <v>-16.010000000000002</v>
      </c>
      <c r="R132" s="11">
        <v>-3.72</v>
      </c>
      <c r="Y132" s="11">
        <v>-23.06</v>
      </c>
      <c r="Z132" s="11">
        <v>-5.39</v>
      </c>
      <c r="AB132" s="11">
        <v>-4.09</v>
      </c>
    </row>
    <row r="133" spans="1:28" x14ac:dyDescent="0.3">
      <c r="A133" s="16">
        <v>42464</v>
      </c>
      <c r="B133" s="7" t="s">
        <v>41</v>
      </c>
      <c r="C133" s="7" t="s">
        <v>42</v>
      </c>
      <c r="D133" s="8" t="s">
        <v>150</v>
      </c>
      <c r="E133" s="9" t="s">
        <v>173</v>
      </c>
      <c r="F133" s="9" t="s">
        <v>575</v>
      </c>
      <c r="G133" s="10">
        <v>44223</v>
      </c>
      <c r="H133" s="9" t="s">
        <v>59</v>
      </c>
      <c r="I133" s="11">
        <v>30</v>
      </c>
      <c r="L133" s="11">
        <v>292.12</v>
      </c>
      <c r="M133" s="11">
        <v>372</v>
      </c>
      <c r="N133" s="11">
        <v>-31.7</v>
      </c>
      <c r="O133" s="11">
        <v>-23.06</v>
      </c>
      <c r="P133" s="11">
        <v>-5.39</v>
      </c>
      <c r="Q133" s="11">
        <v>-16.010000000000002</v>
      </c>
      <c r="R133" s="11">
        <v>-3.72</v>
      </c>
      <c r="Y133" s="11">
        <v>-23.06</v>
      </c>
      <c r="Z133" s="11">
        <v>-5.39</v>
      </c>
      <c r="AB133" s="11">
        <v>-4.09</v>
      </c>
    </row>
    <row r="134" spans="1:28" x14ac:dyDescent="0.3">
      <c r="A134" s="16">
        <v>42464</v>
      </c>
      <c r="B134" s="7" t="s">
        <v>41</v>
      </c>
      <c r="C134" s="7" t="s">
        <v>42</v>
      </c>
      <c r="D134" s="8" t="s">
        <v>150</v>
      </c>
      <c r="E134" s="9" t="s">
        <v>173</v>
      </c>
      <c r="F134" s="9" t="s">
        <v>576</v>
      </c>
      <c r="G134" s="10">
        <v>44231</v>
      </c>
      <c r="H134" s="9" t="s">
        <v>46</v>
      </c>
      <c r="I134" s="11">
        <v>30</v>
      </c>
      <c r="L134" s="11">
        <v>292.12</v>
      </c>
      <c r="M134" s="11">
        <v>372</v>
      </c>
      <c r="N134" s="11">
        <v>-31.7</v>
      </c>
      <c r="O134" s="11">
        <v>-23.06</v>
      </c>
      <c r="P134" s="11">
        <v>-5.39</v>
      </c>
      <c r="Q134" s="11">
        <v>-16.010000000000002</v>
      </c>
      <c r="R134" s="11">
        <v>-3.72</v>
      </c>
      <c r="Y134" s="11">
        <v>-23.06</v>
      </c>
      <c r="Z134" s="11">
        <v>-5.39</v>
      </c>
      <c r="AB134" s="11">
        <v>-4.09</v>
      </c>
    </row>
    <row r="135" spans="1:28" x14ac:dyDescent="0.3">
      <c r="A135" s="16">
        <v>42464</v>
      </c>
      <c r="B135" s="7" t="s">
        <v>41</v>
      </c>
      <c r="C135" s="7" t="s">
        <v>42</v>
      </c>
      <c r="D135" s="8" t="s">
        <v>150</v>
      </c>
      <c r="E135" s="9" t="s">
        <v>173</v>
      </c>
      <c r="F135" s="9" t="s">
        <v>577</v>
      </c>
      <c r="G135" s="10">
        <v>44239</v>
      </c>
      <c r="H135" s="9" t="s">
        <v>59</v>
      </c>
      <c r="I135" s="11">
        <v>30</v>
      </c>
      <c r="L135" s="11">
        <v>292.12</v>
      </c>
      <c r="M135" s="11">
        <v>372</v>
      </c>
      <c r="N135" s="11">
        <v>-31.7</v>
      </c>
      <c r="O135" s="11">
        <v>-23.06</v>
      </c>
      <c r="P135" s="11">
        <v>-5.39</v>
      </c>
      <c r="Q135" s="11">
        <v>-16.010000000000002</v>
      </c>
      <c r="R135" s="11">
        <v>-3.72</v>
      </c>
      <c r="Y135" s="11">
        <v>-23.06</v>
      </c>
      <c r="Z135" s="11">
        <v>-5.39</v>
      </c>
      <c r="AB135" s="11">
        <v>-4.09</v>
      </c>
    </row>
    <row r="136" spans="1:28" x14ac:dyDescent="0.3">
      <c r="A136" s="16">
        <v>42464</v>
      </c>
      <c r="B136" s="7" t="s">
        <v>41</v>
      </c>
      <c r="C136" s="7" t="s">
        <v>42</v>
      </c>
      <c r="D136" s="8" t="s">
        <v>150</v>
      </c>
      <c r="E136" s="9" t="s">
        <v>173</v>
      </c>
      <c r="F136" s="9" t="s">
        <v>578</v>
      </c>
      <c r="G136" s="10">
        <v>44244</v>
      </c>
      <c r="H136" s="9" t="s">
        <v>59</v>
      </c>
      <c r="I136" s="11">
        <v>30</v>
      </c>
      <c r="L136" s="11">
        <v>292.12</v>
      </c>
      <c r="M136" s="11">
        <v>372</v>
      </c>
      <c r="N136" s="11">
        <v>-31.7</v>
      </c>
      <c r="O136" s="11">
        <v>-23.06</v>
      </c>
      <c r="P136" s="11">
        <v>-5.39</v>
      </c>
      <c r="Q136" s="11">
        <v>-16.010000000000002</v>
      </c>
      <c r="R136" s="11">
        <v>-3.72</v>
      </c>
      <c r="Y136" s="11">
        <v>-23.06</v>
      </c>
      <c r="Z136" s="11">
        <v>-5.39</v>
      </c>
      <c r="AB136" s="11">
        <v>-4.09</v>
      </c>
    </row>
    <row r="137" spans="1:28" x14ac:dyDescent="0.3">
      <c r="A137" s="16">
        <v>42464</v>
      </c>
      <c r="B137" s="7" t="s">
        <v>41</v>
      </c>
      <c r="C137" s="7" t="s">
        <v>42</v>
      </c>
      <c r="D137" s="8" t="s">
        <v>150</v>
      </c>
      <c r="E137" s="9" t="s">
        <v>173</v>
      </c>
      <c r="F137" s="9" t="s">
        <v>579</v>
      </c>
      <c r="G137" s="10">
        <v>44251</v>
      </c>
      <c r="H137" s="9" t="s">
        <v>59</v>
      </c>
      <c r="I137" s="11">
        <v>30</v>
      </c>
      <c r="L137" s="11">
        <v>292.12</v>
      </c>
      <c r="M137" s="11">
        <v>372</v>
      </c>
      <c r="N137" s="11">
        <v>-31.7</v>
      </c>
      <c r="O137" s="11">
        <v>-23.06</v>
      </c>
      <c r="P137" s="11">
        <v>-5.39</v>
      </c>
      <c r="Q137" s="11">
        <v>-16.010000000000002</v>
      </c>
      <c r="R137" s="11">
        <v>-3.72</v>
      </c>
      <c r="Y137" s="11">
        <v>-23.06</v>
      </c>
      <c r="Z137" s="11">
        <v>-5.39</v>
      </c>
      <c r="AB137" s="11">
        <v>-4.09</v>
      </c>
    </row>
    <row r="138" spans="1:28" x14ac:dyDescent="0.3">
      <c r="A138" s="16">
        <v>42464</v>
      </c>
      <c r="B138" s="7" t="s">
        <v>41</v>
      </c>
      <c r="C138" s="7" t="s">
        <v>42</v>
      </c>
      <c r="D138" s="8" t="s">
        <v>150</v>
      </c>
      <c r="E138" s="9" t="s">
        <v>173</v>
      </c>
      <c r="F138" s="9" t="s">
        <v>580</v>
      </c>
      <c r="G138" s="10">
        <v>44258</v>
      </c>
      <c r="H138" s="9" t="s">
        <v>46</v>
      </c>
      <c r="I138" s="11">
        <v>30</v>
      </c>
      <c r="L138" s="11">
        <v>292.12</v>
      </c>
      <c r="M138" s="11">
        <v>372</v>
      </c>
      <c r="N138" s="11">
        <v>-31.7</v>
      </c>
      <c r="O138" s="11">
        <v>-23.06</v>
      </c>
      <c r="P138" s="11">
        <v>-5.39</v>
      </c>
      <c r="Q138" s="11">
        <v>-16.010000000000002</v>
      </c>
      <c r="R138" s="11">
        <v>-3.72</v>
      </c>
      <c r="Y138" s="11">
        <v>-23.06</v>
      </c>
      <c r="Z138" s="11">
        <v>-5.39</v>
      </c>
      <c r="AB138" s="11">
        <v>-4.09</v>
      </c>
    </row>
    <row r="139" spans="1:28" x14ac:dyDescent="0.3">
      <c r="A139" s="16">
        <v>42464</v>
      </c>
      <c r="B139" s="7" t="s">
        <v>41</v>
      </c>
      <c r="C139" s="7" t="s">
        <v>42</v>
      </c>
      <c r="D139" s="8" t="s">
        <v>150</v>
      </c>
      <c r="E139" s="9" t="s">
        <v>173</v>
      </c>
      <c r="F139" s="9" t="s">
        <v>581</v>
      </c>
      <c r="G139" s="10">
        <v>44266</v>
      </c>
      <c r="H139" s="9" t="s">
        <v>59</v>
      </c>
      <c r="I139" s="11">
        <v>30</v>
      </c>
      <c r="L139" s="11">
        <v>292.12</v>
      </c>
      <c r="M139" s="11">
        <v>372</v>
      </c>
      <c r="N139" s="11">
        <v>-31.7</v>
      </c>
      <c r="O139" s="11">
        <v>-23.06</v>
      </c>
      <c r="P139" s="11">
        <v>-5.39</v>
      </c>
      <c r="Q139" s="11">
        <v>-16.010000000000002</v>
      </c>
      <c r="R139" s="11">
        <v>-3.72</v>
      </c>
      <c r="Y139" s="11">
        <v>-23.06</v>
      </c>
      <c r="Z139" s="11">
        <v>-5.39</v>
      </c>
      <c r="AB139" s="11">
        <v>-4.09</v>
      </c>
    </row>
    <row r="140" spans="1:28" x14ac:dyDescent="0.3">
      <c r="A140" s="16">
        <v>42464</v>
      </c>
      <c r="B140" s="7" t="s">
        <v>41</v>
      </c>
      <c r="C140" s="7" t="s">
        <v>42</v>
      </c>
      <c r="D140" s="8" t="s">
        <v>150</v>
      </c>
      <c r="E140" s="9" t="s">
        <v>173</v>
      </c>
      <c r="F140" s="9" t="s">
        <v>582</v>
      </c>
      <c r="G140" s="10">
        <v>44273</v>
      </c>
      <c r="H140" s="9" t="s">
        <v>59</v>
      </c>
      <c r="I140" s="11">
        <v>30</v>
      </c>
      <c r="L140" s="11">
        <v>292.12</v>
      </c>
      <c r="M140" s="11">
        <v>372</v>
      </c>
      <c r="N140" s="11">
        <v>-31.7</v>
      </c>
      <c r="O140" s="11">
        <v>-23.06</v>
      </c>
      <c r="P140" s="11">
        <v>-5.39</v>
      </c>
      <c r="Q140" s="11">
        <v>-16.010000000000002</v>
      </c>
      <c r="R140" s="11">
        <v>-3.72</v>
      </c>
      <c r="Y140" s="11">
        <v>-23.06</v>
      </c>
      <c r="Z140" s="11">
        <v>-5.39</v>
      </c>
      <c r="AB140" s="11">
        <v>-4.09</v>
      </c>
    </row>
    <row r="141" spans="1:28" x14ac:dyDescent="0.3">
      <c r="A141" s="16">
        <v>42464</v>
      </c>
      <c r="B141" s="7" t="s">
        <v>41</v>
      </c>
      <c r="C141" s="7" t="s">
        <v>42</v>
      </c>
      <c r="D141" s="8" t="s">
        <v>150</v>
      </c>
      <c r="E141" s="9" t="s">
        <v>173</v>
      </c>
      <c r="F141" s="9" t="s">
        <v>583</v>
      </c>
      <c r="G141" s="10">
        <v>44280</v>
      </c>
      <c r="H141" s="9" t="s">
        <v>59</v>
      </c>
      <c r="I141" s="11">
        <v>30</v>
      </c>
      <c r="L141" s="11">
        <v>292.12</v>
      </c>
      <c r="M141" s="11">
        <v>372</v>
      </c>
      <c r="N141" s="11">
        <v>-31.7</v>
      </c>
      <c r="O141" s="11">
        <v>-23.06</v>
      </c>
      <c r="P141" s="11">
        <v>-5.39</v>
      </c>
      <c r="Q141" s="11">
        <v>-16.010000000000002</v>
      </c>
      <c r="R141" s="11">
        <v>-3.72</v>
      </c>
      <c r="Y141" s="11">
        <v>-23.06</v>
      </c>
      <c r="Z141" s="11">
        <v>-5.39</v>
      </c>
      <c r="AB141" s="11">
        <v>-4.09</v>
      </c>
    </row>
    <row r="142" spans="1:28" x14ac:dyDescent="0.3">
      <c r="A142" s="16">
        <v>42464</v>
      </c>
      <c r="B142" s="7" t="s">
        <v>41</v>
      </c>
      <c r="C142" s="7" t="s">
        <v>42</v>
      </c>
      <c r="D142" s="8" t="s">
        <v>150</v>
      </c>
      <c r="E142" s="9" t="s">
        <v>173</v>
      </c>
      <c r="F142" s="9" t="s">
        <v>584</v>
      </c>
      <c r="G142" s="10">
        <v>44286</v>
      </c>
      <c r="H142" s="9" t="s">
        <v>59</v>
      </c>
      <c r="I142" s="11">
        <v>30</v>
      </c>
      <c r="L142" s="11">
        <v>292.12</v>
      </c>
      <c r="M142" s="11">
        <v>372</v>
      </c>
      <c r="N142" s="11">
        <v>-31.7</v>
      </c>
      <c r="O142" s="11">
        <v>-23.06</v>
      </c>
      <c r="P142" s="11">
        <v>-5.39</v>
      </c>
      <c r="Q142" s="11">
        <v>-16.010000000000002</v>
      </c>
      <c r="R142" s="11">
        <v>-3.72</v>
      </c>
      <c r="Y142" s="11">
        <v>-23.06</v>
      </c>
      <c r="Z142" s="11">
        <v>-5.39</v>
      </c>
      <c r="AB142" s="11">
        <v>-4.09</v>
      </c>
    </row>
    <row r="143" spans="1:28" x14ac:dyDescent="0.3">
      <c r="A143" s="16">
        <v>42464</v>
      </c>
      <c r="B143" s="7" t="s">
        <v>41</v>
      </c>
      <c r="C143" s="7" t="s">
        <v>42</v>
      </c>
      <c r="D143" s="8" t="s">
        <v>150</v>
      </c>
      <c r="E143" s="9" t="s">
        <v>173</v>
      </c>
      <c r="F143" s="9" t="s">
        <v>585</v>
      </c>
      <c r="G143" s="10">
        <v>44293</v>
      </c>
      <c r="H143" s="9" t="s">
        <v>46</v>
      </c>
      <c r="I143" s="11">
        <v>30</v>
      </c>
      <c r="L143" s="11">
        <v>292.12</v>
      </c>
      <c r="M143" s="11">
        <v>372</v>
      </c>
      <c r="N143" s="11">
        <v>-31.7</v>
      </c>
      <c r="O143" s="11">
        <v>-23.06</v>
      </c>
      <c r="P143" s="11">
        <v>-5.39</v>
      </c>
      <c r="Q143" s="11">
        <v>-16.010000000000002</v>
      </c>
      <c r="R143" s="11">
        <v>-3.72</v>
      </c>
      <c r="Y143" s="11">
        <v>-23.06</v>
      </c>
      <c r="Z143" s="11">
        <v>-5.39</v>
      </c>
      <c r="AB143" s="11">
        <v>-4.09</v>
      </c>
    </row>
    <row r="144" spans="1:28" x14ac:dyDescent="0.3">
      <c r="A144" s="16">
        <v>42464</v>
      </c>
      <c r="B144" s="7" t="s">
        <v>41</v>
      </c>
      <c r="C144" s="7" t="s">
        <v>42</v>
      </c>
      <c r="D144" s="8" t="s">
        <v>150</v>
      </c>
      <c r="E144" s="9" t="s">
        <v>173</v>
      </c>
      <c r="F144" s="9" t="s">
        <v>586</v>
      </c>
      <c r="G144" s="10">
        <v>44300</v>
      </c>
      <c r="H144" s="9" t="s">
        <v>59</v>
      </c>
      <c r="I144" s="11">
        <v>30</v>
      </c>
      <c r="L144" s="11">
        <v>292.12</v>
      </c>
      <c r="M144" s="11">
        <v>372</v>
      </c>
      <c r="N144" s="11">
        <v>-31.7</v>
      </c>
      <c r="O144" s="11">
        <v>-23.06</v>
      </c>
      <c r="P144" s="11">
        <v>-5.39</v>
      </c>
      <c r="Q144" s="11">
        <v>-16.010000000000002</v>
      </c>
      <c r="R144" s="11">
        <v>-3.72</v>
      </c>
      <c r="Y144" s="11">
        <v>-23.06</v>
      </c>
      <c r="Z144" s="11">
        <v>-5.39</v>
      </c>
      <c r="AB144" s="11">
        <v>-4.09</v>
      </c>
    </row>
    <row r="145" spans="1:28" x14ac:dyDescent="0.3">
      <c r="A145" s="16">
        <v>42464</v>
      </c>
      <c r="B145" s="7" t="s">
        <v>41</v>
      </c>
      <c r="C145" s="7" t="s">
        <v>42</v>
      </c>
      <c r="D145" s="8" t="s">
        <v>150</v>
      </c>
      <c r="E145" s="9" t="s">
        <v>173</v>
      </c>
      <c r="F145" s="9" t="s">
        <v>587</v>
      </c>
      <c r="G145" s="10">
        <v>44309</v>
      </c>
      <c r="H145" s="9" t="s">
        <v>59</v>
      </c>
      <c r="I145" s="11">
        <v>30</v>
      </c>
      <c r="L145" s="11">
        <v>292.12</v>
      </c>
      <c r="M145" s="11">
        <v>372</v>
      </c>
      <c r="N145" s="11">
        <v>-31.7</v>
      </c>
      <c r="O145" s="11">
        <v>-23.06</v>
      </c>
      <c r="P145" s="11">
        <v>-5.39</v>
      </c>
      <c r="Q145" s="11">
        <v>-16.010000000000002</v>
      </c>
      <c r="R145" s="11">
        <v>-3.72</v>
      </c>
      <c r="Y145" s="11">
        <v>-23.06</v>
      </c>
      <c r="Z145" s="11">
        <v>-5.39</v>
      </c>
      <c r="AB145" s="11">
        <v>-1.86</v>
      </c>
    </row>
    <row r="146" spans="1:28" x14ac:dyDescent="0.3">
      <c r="A146" s="16">
        <v>42464</v>
      </c>
      <c r="B146" s="7" t="s">
        <v>41</v>
      </c>
      <c r="C146" s="7" t="s">
        <v>42</v>
      </c>
      <c r="D146" s="8" t="s">
        <v>150</v>
      </c>
      <c r="E146" s="9" t="s">
        <v>173</v>
      </c>
      <c r="F146" s="9" t="s">
        <v>588</v>
      </c>
      <c r="G146" s="10">
        <v>44313</v>
      </c>
      <c r="H146" s="9" t="s">
        <v>59</v>
      </c>
      <c r="I146" s="11">
        <v>30</v>
      </c>
      <c r="L146" s="11">
        <v>292.12</v>
      </c>
      <c r="M146" s="11">
        <v>372</v>
      </c>
      <c r="N146" s="11">
        <v>-31.7</v>
      </c>
      <c r="O146" s="11">
        <v>-23.06</v>
      </c>
      <c r="P146" s="11">
        <v>-5.39</v>
      </c>
      <c r="Q146" s="11">
        <v>-16.010000000000002</v>
      </c>
      <c r="R146" s="11">
        <v>-3.72</v>
      </c>
      <c r="Y146" s="11">
        <v>-23.06</v>
      </c>
      <c r="Z146" s="11">
        <v>-5.39</v>
      </c>
      <c r="AB146" s="11">
        <v>-1.86</v>
      </c>
    </row>
    <row r="147" spans="1:28" x14ac:dyDescent="0.3">
      <c r="A147" s="16">
        <v>42464</v>
      </c>
      <c r="B147" s="7" t="s">
        <v>41</v>
      </c>
      <c r="C147" s="7" t="s">
        <v>42</v>
      </c>
      <c r="D147" s="8" t="s">
        <v>150</v>
      </c>
      <c r="E147" s="9" t="s">
        <v>173</v>
      </c>
      <c r="F147" s="9" t="s">
        <v>589</v>
      </c>
      <c r="G147" s="10">
        <v>44322</v>
      </c>
      <c r="H147" s="9" t="s">
        <v>46</v>
      </c>
      <c r="I147" s="11">
        <v>30</v>
      </c>
      <c r="L147" s="11">
        <v>292.12</v>
      </c>
      <c r="M147" s="11">
        <v>372</v>
      </c>
      <c r="N147" s="11">
        <v>-31.7</v>
      </c>
      <c r="O147" s="11">
        <v>-23.06</v>
      </c>
      <c r="P147" s="11">
        <v>-5.39</v>
      </c>
      <c r="Q147" s="11">
        <v>-16.010000000000002</v>
      </c>
      <c r="R147" s="11">
        <v>-3.72</v>
      </c>
      <c r="Y147" s="11">
        <v>-23.06</v>
      </c>
      <c r="Z147" s="11">
        <v>-5.39</v>
      </c>
      <c r="AB147" s="11">
        <v>-1.86</v>
      </c>
    </row>
    <row r="148" spans="1:28" x14ac:dyDescent="0.3">
      <c r="A148" s="16">
        <v>42464</v>
      </c>
      <c r="B148" s="7" t="s">
        <v>41</v>
      </c>
      <c r="C148" s="7" t="s">
        <v>42</v>
      </c>
      <c r="D148" s="8" t="s">
        <v>150</v>
      </c>
      <c r="E148" s="9" t="s">
        <v>173</v>
      </c>
      <c r="F148" s="9" t="s">
        <v>590</v>
      </c>
      <c r="G148" s="10">
        <v>44329</v>
      </c>
      <c r="H148" s="9" t="s">
        <v>59</v>
      </c>
      <c r="I148" s="11">
        <v>30</v>
      </c>
      <c r="L148" s="11">
        <v>292.12</v>
      </c>
      <c r="M148" s="11">
        <v>372</v>
      </c>
      <c r="N148" s="11">
        <v>-31.7</v>
      </c>
      <c r="O148" s="11">
        <v>-23.06</v>
      </c>
      <c r="P148" s="11">
        <v>-5.39</v>
      </c>
      <c r="Q148" s="11">
        <v>-16.010000000000002</v>
      </c>
      <c r="R148" s="11">
        <v>-3.72</v>
      </c>
      <c r="Y148" s="11">
        <v>-23.06</v>
      </c>
      <c r="Z148" s="11">
        <v>-5.39</v>
      </c>
      <c r="AB148" s="11">
        <v>-1.86</v>
      </c>
    </row>
    <row r="149" spans="1:28" x14ac:dyDescent="0.3">
      <c r="A149" s="16">
        <v>42464</v>
      </c>
      <c r="B149" s="7" t="s">
        <v>41</v>
      </c>
      <c r="C149" s="7" t="s">
        <v>42</v>
      </c>
      <c r="D149" s="8" t="s">
        <v>150</v>
      </c>
      <c r="E149" s="9" t="s">
        <v>173</v>
      </c>
      <c r="F149" s="9" t="s">
        <v>591</v>
      </c>
      <c r="G149" s="10">
        <v>44334</v>
      </c>
      <c r="H149" s="9" t="s">
        <v>59</v>
      </c>
      <c r="I149" s="11">
        <v>30</v>
      </c>
      <c r="L149" s="11">
        <v>292.12</v>
      </c>
      <c r="M149" s="11">
        <v>372</v>
      </c>
      <c r="N149" s="11">
        <v>-31.7</v>
      </c>
      <c r="O149" s="11">
        <v>-23.06</v>
      </c>
      <c r="P149" s="11">
        <v>-5.39</v>
      </c>
      <c r="Q149" s="11">
        <v>-16.010000000000002</v>
      </c>
      <c r="R149" s="11">
        <v>-3.72</v>
      </c>
      <c r="Y149" s="11">
        <v>-23.06</v>
      </c>
      <c r="Z149" s="11">
        <v>-5.39</v>
      </c>
      <c r="AB149" s="11">
        <v>-1.86</v>
      </c>
    </row>
    <row r="150" spans="1:28" x14ac:dyDescent="0.3">
      <c r="A150" s="16">
        <v>42464</v>
      </c>
      <c r="B150" s="7" t="s">
        <v>41</v>
      </c>
      <c r="C150" s="7" t="s">
        <v>42</v>
      </c>
      <c r="D150" s="8" t="s">
        <v>150</v>
      </c>
      <c r="E150" s="9" t="s">
        <v>173</v>
      </c>
      <c r="F150" s="9" t="s">
        <v>592</v>
      </c>
      <c r="G150" s="10">
        <v>44341</v>
      </c>
      <c r="H150" s="9" t="s">
        <v>59</v>
      </c>
      <c r="I150" s="11">
        <v>30</v>
      </c>
      <c r="L150" s="11">
        <v>292.12</v>
      </c>
      <c r="M150" s="11">
        <v>372</v>
      </c>
      <c r="N150" s="11">
        <v>-31.7</v>
      </c>
      <c r="O150" s="11">
        <v>-23.06</v>
      </c>
      <c r="P150" s="11">
        <v>-5.39</v>
      </c>
      <c r="Q150" s="11">
        <v>-16.010000000000002</v>
      </c>
      <c r="R150" s="11">
        <v>-3.72</v>
      </c>
      <c r="Y150" s="11">
        <v>-23.06</v>
      </c>
      <c r="Z150" s="11">
        <v>-5.39</v>
      </c>
      <c r="AB150" s="11">
        <v>-1.86</v>
      </c>
    </row>
    <row r="151" spans="1:28" x14ac:dyDescent="0.3">
      <c r="A151" s="16">
        <v>42464</v>
      </c>
      <c r="B151" s="7" t="s">
        <v>41</v>
      </c>
      <c r="C151" s="7" t="s">
        <v>42</v>
      </c>
      <c r="D151" s="8" t="s">
        <v>150</v>
      </c>
      <c r="E151" s="9" t="s">
        <v>173</v>
      </c>
      <c r="F151" s="9" t="s">
        <v>593</v>
      </c>
      <c r="G151" s="10">
        <v>44350</v>
      </c>
      <c r="H151" s="9" t="s">
        <v>46</v>
      </c>
      <c r="I151" s="11">
        <v>30</v>
      </c>
      <c r="L151" s="11">
        <v>292.12</v>
      </c>
      <c r="M151" s="11">
        <v>372</v>
      </c>
      <c r="N151" s="11">
        <v>-31.7</v>
      </c>
      <c r="O151" s="11">
        <v>-23.06</v>
      </c>
      <c r="P151" s="11">
        <v>-5.39</v>
      </c>
      <c r="Q151" s="11">
        <v>-16.010000000000002</v>
      </c>
      <c r="R151" s="11">
        <v>-3.72</v>
      </c>
      <c r="Y151" s="11">
        <v>-23.06</v>
      </c>
      <c r="Z151" s="11">
        <v>-5.39</v>
      </c>
      <c r="AB151" s="11">
        <v>-1.86</v>
      </c>
    </row>
    <row r="152" spans="1:28" x14ac:dyDescent="0.3">
      <c r="A152" s="16">
        <v>42464</v>
      </c>
      <c r="B152" s="7" t="s">
        <v>41</v>
      </c>
      <c r="C152" s="7" t="s">
        <v>42</v>
      </c>
      <c r="D152" s="8" t="s">
        <v>150</v>
      </c>
      <c r="E152" s="9" t="s">
        <v>173</v>
      </c>
      <c r="F152" s="9" t="s">
        <v>594</v>
      </c>
      <c r="G152" s="10">
        <v>44357</v>
      </c>
      <c r="H152" s="9" t="s">
        <v>59</v>
      </c>
      <c r="I152" s="11">
        <v>30</v>
      </c>
      <c r="L152" s="11">
        <v>292.12</v>
      </c>
      <c r="M152" s="11">
        <v>372</v>
      </c>
      <c r="N152" s="11">
        <v>-31.7</v>
      </c>
      <c r="O152" s="11">
        <v>-23.06</v>
      </c>
      <c r="P152" s="11">
        <v>-5.39</v>
      </c>
      <c r="Q152" s="11">
        <v>-16.010000000000002</v>
      </c>
      <c r="R152" s="11">
        <v>-3.72</v>
      </c>
      <c r="Y152" s="11">
        <v>-23.06</v>
      </c>
      <c r="Z152" s="11">
        <v>-5.39</v>
      </c>
      <c r="AB152" s="11">
        <v>-1.86</v>
      </c>
    </row>
    <row r="153" spans="1:28" x14ac:dyDescent="0.3">
      <c r="A153" s="16">
        <v>42464</v>
      </c>
      <c r="B153" s="7" t="s">
        <v>41</v>
      </c>
      <c r="C153" s="7" t="s">
        <v>42</v>
      </c>
      <c r="D153" s="8" t="s">
        <v>150</v>
      </c>
      <c r="E153" s="9" t="s">
        <v>173</v>
      </c>
      <c r="F153" s="9" t="s">
        <v>595</v>
      </c>
      <c r="G153" s="10">
        <v>44364</v>
      </c>
      <c r="H153" s="9" t="s">
        <v>59</v>
      </c>
      <c r="I153" s="11">
        <v>30</v>
      </c>
      <c r="L153" s="11">
        <v>292.12</v>
      </c>
      <c r="M153" s="11">
        <v>372</v>
      </c>
      <c r="N153" s="11">
        <v>-31.7</v>
      </c>
      <c r="O153" s="11">
        <v>-23.06</v>
      </c>
      <c r="P153" s="11">
        <v>-5.39</v>
      </c>
      <c r="Q153" s="11">
        <v>-16.010000000000002</v>
      </c>
      <c r="R153" s="11">
        <v>-3.72</v>
      </c>
      <c r="Y153" s="11">
        <v>-23.06</v>
      </c>
      <c r="Z153" s="11">
        <v>-5.39</v>
      </c>
      <c r="AB153" s="11">
        <v>-1.86</v>
      </c>
    </row>
    <row r="154" spans="1:28" x14ac:dyDescent="0.3">
      <c r="A154" s="16">
        <v>42464</v>
      </c>
      <c r="B154" s="7" t="s">
        <v>41</v>
      </c>
      <c r="C154" s="7" t="s">
        <v>42</v>
      </c>
      <c r="D154" s="8" t="s">
        <v>150</v>
      </c>
      <c r="E154" s="9" t="s">
        <v>173</v>
      </c>
      <c r="F154" s="9" t="s">
        <v>596</v>
      </c>
      <c r="G154" s="10">
        <v>44371</v>
      </c>
      <c r="H154" s="9" t="s">
        <v>59</v>
      </c>
      <c r="I154" s="11">
        <v>30</v>
      </c>
      <c r="L154" s="11">
        <v>292.12</v>
      </c>
      <c r="M154" s="11">
        <v>372</v>
      </c>
      <c r="N154" s="11">
        <v>-31.7</v>
      </c>
      <c r="O154" s="11">
        <v>-23.06</v>
      </c>
      <c r="P154" s="11">
        <v>-5.39</v>
      </c>
      <c r="Q154" s="11">
        <v>-16.010000000000002</v>
      </c>
      <c r="R154" s="11">
        <v>-3.72</v>
      </c>
      <c r="Y154" s="11">
        <v>-23.06</v>
      </c>
      <c r="Z154" s="11">
        <v>-5.39</v>
      </c>
      <c r="AB154" s="11">
        <v>-1.86</v>
      </c>
    </row>
    <row r="155" spans="1:28" x14ac:dyDescent="0.3">
      <c r="A155" s="16">
        <v>42464</v>
      </c>
      <c r="B155" s="7" t="s">
        <v>41</v>
      </c>
      <c r="C155" s="7" t="s">
        <v>42</v>
      </c>
      <c r="D155" s="8" t="s">
        <v>150</v>
      </c>
      <c r="E155" s="9" t="s">
        <v>173</v>
      </c>
      <c r="F155" s="9" t="s">
        <v>597</v>
      </c>
      <c r="G155" s="10">
        <v>44379</v>
      </c>
      <c r="H155" s="9" t="s">
        <v>59</v>
      </c>
      <c r="I155" s="11">
        <v>30</v>
      </c>
      <c r="L155" s="11">
        <v>292.12</v>
      </c>
      <c r="M155" s="11">
        <v>372</v>
      </c>
      <c r="N155" s="11">
        <v>-31.7</v>
      </c>
      <c r="O155" s="11">
        <v>-23.06</v>
      </c>
      <c r="P155" s="11">
        <v>-5.39</v>
      </c>
      <c r="Q155" s="11">
        <v>-16.010000000000002</v>
      </c>
      <c r="R155" s="11">
        <v>-3.72</v>
      </c>
      <c r="Y155" s="11">
        <v>-23.06</v>
      </c>
      <c r="Z155" s="11">
        <v>-5.39</v>
      </c>
      <c r="AB155" s="11">
        <v>-1.86</v>
      </c>
    </row>
    <row r="156" spans="1:28" x14ac:dyDescent="0.3">
      <c r="A156" s="16">
        <v>42464</v>
      </c>
      <c r="B156" s="7" t="s">
        <v>41</v>
      </c>
      <c r="C156" s="7" t="s">
        <v>42</v>
      </c>
      <c r="D156" s="8" t="s">
        <v>150</v>
      </c>
      <c r="E156" s="9" t="s">
        <v>173</v>
      </c>
      <c r="F156" s="9" t="s">
        <v>598</v>
      </c>
      <c r="G156" s="10">
        <v>44386</v>
      </c>
      <c r="H156" s="9" t="s">
        <v>46</v>
      </c>
      <c r="I156" s="11">
        <v>30</v>
      </c>
      <c r="L156" s="11">
        <v>292.12</v>
      </c>
      <c r="M156" s="11">
        <v>372</v>
      </c>
      <c r="N156" s="11">
        <v>-31.7</v>
      </c>
      <c r="O156" s="11">
        <v>-23.06</v>
      </c>
      <c r="P156" s="11">
        <v>-5.39</v>
      </c>
      <c r="Q156" s="11">
        <v>-16.010000000000002</v>
      </c>
      <c r="R156" s="11">
        <v>-3.72</v>
      </c>
      <c r="Y156" s="11">
        <v>-23.06</v>
      </c>
      <c r="Z156" s="11">
        <v>-5.39</v>
      </c>
      <c r="AB156" s="11">
        <v>-1.86</v>
      </c>
    </row>
    <row r="157" spans="1:28" x14ac:dyDescent="0.3">
      <c r="A157" s="16">
        <v>42464</v>
      </c>
      <c r="B157" s="7" t="s">
        <v>41</v>
      </c>
      <c r="C157" s="7" t="s">
        <v>42</v>
      </c>
      <c r="D157" s="8" t="s">
        <v>150</v>
      </c>
      <c r="E157" s="9" t="s">
        <v>173</v>
      </c>
      <c r="F157" s="9" t="s">
        <v>599</v>
      </c>
      <c r="G157" s="10">
        <v>44390</v>
      </c>
      <c r="H157" s="9" t="s">
        <v>59</v>
      </c>
      <c r="I157" s="11">
        <v>30</v>
      </c>
      <c r="L157" s="11">
        <v>292.12</v>
      </c>
      <c r="M157" s="11">
        <v>372</v>
      </c>
      <c r="N157" s="11">
        <v>-31.7</v>
      </c>
      <c r="O157" s="11">
        <v>-23.06</v>
      </c>
      <c r="P157" s="11">
        <v>-5.39</v>
      </c>
      <c r="Q157" s="11">
        <v>-16.010000000000002</v>
      </c>
      <c r="R157" s="11">
        <v>-3.72</v>
      </c>
      <c r="Y157" s="11">
        <v>-23.06</v>
      </c>
      <c r="Z157" s="11">
        <v>-5.39</v>
      </c>
      <c r="AB157" s="11">
        <v>-1.86</v>
      </c>
    </row>
    <row r="158" spans="1:28" x14ac:dyDescent="0.3">
      <c r="A158" s="16">
        <v>42464</v>
      </c>
      <c r="B158" s="7" t="s">
        <v>41</v>
      </c>
      <c r="C158" s="7" t="s">
        <v>42</v>
      </c>
      <c r="D158" s="8" t="s">
        <v>150</v>
      </c>
      <c r="E158" s="9" t="s">
        <v>173</v>
      </c>
      <c r="F158" s="9" t="s">
        <v>600</v>
      </c>
      <c r="G158" s="10">
        <v>44400</v>
      </c>
      <c r="H158" s="9" t="s">
        <v>59</v>
      </c>
      <c r="I158" s="11">
        <v>30</v>
      </c>
      <c r="L158" s="11">
        <v>292.12</v>
      </c>
      <c r="M158" s="11">
        <v>372</v>
      </c>
      <c r="N158" s="11">
        <v>-31.7</v>
      </c>
      <c r="O158" s="11">
        <v>-23.06</v>
      </c>
      <c r="P158" s="11">
        <v>-5.39</v>
      </c>
      <c r="Q158" s="11">
        <v>-16.010000000000002</v>
      </c>
      <c r="R158" s="11">
        <v>-3.72</v>
      </c>
      <c r="Y158" s="11">
        <v>-23.06</v>
      </c>
      <c r="Z158" s="11">
        <v>-5.39</v>
      </c>
      <c r="AB158" s="11">
        <v>-1.86</v>
      </c>
    </row>
    <row r="159" spans="1:28" x14ac:dyDescent="0.3">
      <c r="A159" s="16">
        <v>42464</v>
      </c>
      <c r="B159" s="7" t="s">
        <v>41</v>
      </c>
      <c r="C159" s="7" t="s">
        <v>42</v>
      </c>
      <c r="D159" s="8" t="s">
        <v>150</v>
      </c>
      <c r="E159" s="9" t="s">
        <v>173</v>
      </c>
      <c r="F159" s="9" t="s">
        <v>601</v>
      </c>
      <c r="G159" s="10">
        <v>44406</v>
      </c>
      <c r="H159" s="9" t="s">
        <v>59</v>
      </c>
      <c r="I159" s="11">
        <v>30</v>
      </c>
      <c r="L159" s="11">
        <v>292.12</v>
      </c>
      <c r="M159" s="11">
        <v>372</v>
      </c>
      <c r="N159" s="11">
        <v>-31.7</v>
      </c>
      <c r="O159" s="11">
        <v>-23.06</v>
      </c>
      <c r="P159" s="11">
        <v>-5.39</v>
      </c>
      <c r="Q159" s="11">
        <v>-16.010000000000002</v>
      </c>
      <c r="R159" s="11">
        <v>-3.72</v>
      </c>
      <c r="Y159" s="11">
        <v>-23.06</v>
      </c>
      <c r="Z159" s="11">
        <v>-5.39</v>
      </c>
      <c r="AB159" s="11">
        <v>-0.06</v>
      </c>
    </row>
    <row r="160" spans="1:28" x14ac:dyDescent="0.3">
      <c r="A160" s="16">
        <v>42464</v>
      </c>
      <c r="B160" s="7" t="s">
        <v>41</v>
      </c>
      <c r="C160" s="7" t="s">
        <v>42</v>
      </c>
      <c r="D160" s="8" t="s">
        <v>150</v>
      </c>
      <c r="E160" s="9" t="s">
        <v>173</v>
      </c>
      <c r="F160" s="9" t="s">
        <v>602</v>
      </c>
      <c r="G160" s="10">
        <v>44412</v>
      </c>
      <c r="H160" s="9" t="s">
        <v>46</v>
      </c>
      <c r="I160" s="11">
        <v>30</v>
      </c>
      <c r="L160" s="11">
        <v>292.12</v>
      </c>
      <c r="M160" s="11">
        <v>372</v>
      </c>
      <c r="N160" s="11">
        <v>-31.7</v>
      </c>
      <c r="O160" s="11">
        <v>-23.06</v>
      </c>
      <c r="P160" s="11">
        <v>-5.39</v>
      </c>
      <c r="Q160" s="11">
        <v>-16.010000000000002</v>
      </c>
      <c r="R160" s="11">
        <v>-3.72</v>
      </c>
      <c r="Y160" s="11">
        <v>-23.06</v>
      </c>
      <c r="Z160" s="11">
        <v>-5.39</v>
      </c>
    </row>
    <row r="161" spans="1:26" x14ac:dyDescent="0.3">
      <c r="A161" s="16">
        <v>42464</v>
      </c>
      <c r="B161" s="7" t="s">
        <v>41</v>
      </c>
      <c r="C161" s="7" t="s">
        <v>42</v>
      </c>
      <c r="D161" s="8" t="s">
        <v>150</v>
      </c>
      <c r="E161" s="9" t="s">
        <v>173</v>
      </c>
      <c r="F161" s="9" t="s">
        <v>603</v>
      </c>
      <c r="G161" s="10">
        <v>44420</v>
      </c>
      <c r="H161" s="9" t="s">
        <v>59</v>
      </c>
      <c r="I161" s="11">
        <v>30</v>
      </c>
      <c r="L161" s="11">
        <v>292.12</v>
      </c>
      <c r="M161" s="11">
        <v>372</v>
      </c>
      <c r="N161" s="11">
        <v>-31.7</v>
      </c>
      <c r="O161" s="11">
        <v>-23.06</v>
      </c>
      <c r="P161" s="11">
        <v>-5.39</v>
      </c>
      <c r="Q161" s="11">
        <v>-16.010000000000002</v>
      </c>
      <c r="R161" s="11">
        <v>-3.72</v>
      </c>
      <c r="Y161" s="11">
        <v>-23.06</v>
      </c>
      <c r="Z161" s="11">
        <v>-5.39</v>
      </c>
    </row>
    <row r="162" spans="1:26" x14ac:dyDescent="0.3">
      <c r="A162" s="16">
        <v>42464</v>
      </c>
      <c r="B162" s="7" t="s">
        <v>41</v>
      </c>
      <c r="C162" s="7" t="s">
        <v>42</v>
      </c>
      <c r="D162" s="8" t="s">
        <v>150</v>
      </c>
      <c r="E162" s="9" t="s">
        <v>173</v>
      </c>
      <c r="F162" s="9" t="s">
        <v>604</v>
      </c>
      <c r="G162" s="10">
        <v>44428</v>
      </c>
      <c r="H162" s="9" t="s">
        <v>59</v>
      </c>
      <c r="I162" s="11">
        <v>30</v>
      </c>
      <c r="L162" s="11">
        <v>292.12</v>
      </c>
      <c r="M162" s="11">
        <v>372</v>
      </c>
      <c r="N162" s="11">
        <v>-31.7</v>
      </c>
      <c r="O162" s="11">
        <v>-23.06</v>
      </c>
      <c r="P162" s="11">
        <v>-5.39</v>
      </c>
      <c r="Q162" s="11">
        <v>-16.010000000000002</v>
      </c>
      <c r="R162" s="11">
        <v>-3.72</v>
      </c>
      <c r="Y162" s="11">
        <v>-23.06</v>
      </c>
      <c r="Z162" s="11">
        <v>-5.39</v>
      </c>
    </row>
    <row r="163" spans="1:26" x14ac:dyDescent="0.3">
      <c r="A163" s="16">
        <v>42464</v>
      </c>
      <c r="B163" s="7" t="s">
        <v>41</v>
      </c>
      <c r="C163" s="7" t="s">
        <v>42</v>
      </c>
      <c r="D163" s="8" t="s">
        <v>150</v>
      </c>
      <c r="E163" s="9" t="s">
        <v>173</v>
      </c>
      <c r="F163" s="9" t="s">
        <v>605</v>
      </c>
      <c r="G163" s="10">
        <v>44434</v>
      </c>
      <c r="H163" s="9" t="s">
        <v>59</v>
      </c>
      <c r="I163" s="11">
        <v>30</v>
      </c>
      <c r="L163" s="11">
        <v>292.12</v>
      </c>
      <c r="M163" s="11">
        <v>372</v>
      </c>
      <c r="N163" s="11">
        <v>-31.7</v>
      </c>
      <c r="O163" s="11">
        <v>-23.06</v>
      </c>
      <c r="P163" s="11">
        <v>-5.39</v>
      </c>
      <c r="Q163" s="11">
        <v>-16.010000000000002</v>
      </c>
      <c r="R163" s="11">
        <v>-3.72</v>
      </c>
      <c r="Y163" s="11">
        <v>-23.06</v>
      </c>
      <c r="Z163" s="11">
        <v>-5.39</v>
      </c>
    </row>
    <row r="164" spans="1:26" x14ac:dyDescent="0.3">
      <c r="A164" s="16">
        <v>42464</v>
      </c>
      <c r="B164" s="7" t="s">
        <v>41</v>
      </c>
      <c r="C164" s="7" t="s">
        <v>42</v>
      </c>
      <c r="D164" s="8" t="s">
        <v>150</v>
      </c>
      <c r="E164" s="9" t="s">
        <v>173</v>
      </c>
      <c r="F164" s="9" t="s">
        <v>606</v>
      </c>
      <c r="G164" s="10">
        <v>44442</v>
      </c>
      <c r="H164" s="9" t="s">
        <v>46</v>
      </c>
      <c r="I164" s="11">
        <v>30</v>
      </c>
      <c r="L164" s="11">
        <v>292.12</v>
      </c>
      <c r="M164" s="11">
        <v>372</v>
      </c>
      <c r="N164" s="11">
        <v>-31.7</v>
      </c>
      <c r="O164" s="11">
        <v>-23.06</v>
      </c>
      <c r="P164" s="11">
        <v>-5.39</v>
      </c>
      <c r="Q164" s="11">
        <v>-16.010000000000002</v>
      </c>
      <c r="R164" s="11">
        <v>-3.72</v>
      </c>
      <c r="Y164" s="11">
        <v>-23.06</v>
      </c>
      <c r="Z164" s="11">
        <v>-5.39</v>
      </c>
    </row>
    <row r="165" spans="1:26" x14ac:dyDescent="0.3">
      <c r="A165" s="16">
        <v>42464</v>
      </c>
      <c r="B165" s="7" t="s">
        <v>41</v>
      </c>
      <c r="C165" s="7" t="s">
        <v>42</v>
      </c>
      <c r="D165" s="8" t="s">
        <v>150</v>
      </c>
      <c r="E165" s="9" t="s">
        <v>173</v>
      </c>
      <c r="F165" s="9" t="s">
        <v>607</v>
      </c>
      <c r="G165" s="10">
        <v>44449</v>
      </c>
      <c r="H165" s="9" t="s">
        <v>59</v>
      </c>
      <c r="I165" s="11">
        <v>30</v>
      </c>
      <c r="L165" s="11">
        <v>292.12</v>
      </c>
      <c r="M165" s="11">
        <v>372</v>
      </c>
      <c r="N165" s="11">
        <v>-31.7</v>
      </c>
      <c r="O165" s="11">
        <v>-23.06</v>
      </c>
      <c r="P165" s="11">
        <v>-5.39</v>
      </c>
      <c r="Q165" s="11">
        <v>-16.010000000000002</v>
      </c>
      <c r="R165" s="11">
        <v>-3.72</v>
      </c>
      <c r="Y165" s="11">
        <v>-23.06</v>
      </c>
      <c r="Z165" s="11">
        <v>-5.39</v>
      </c>
    </row>
    <row r="166" spans="1:26" x14ac:dyDescent="0.3">
      <c r="A166" s="16">
        <v>42464</v>
      </c>
      <c r="B166" s="7" t="s">
        <v>41</v>
      </c>
      <c r="C166" s="7" t="s">
        <v>42</v>
      </c>
      <c r="D166" s="8" t="s">
        <v>150</v>
      </c>
      <c r="E166" s="9" t="s">
        <v>173</v>
      </c>
      <c r="F166" s="9" t="s">
        <v>608</v>
      </c>
      <c r="G166" s="10">
        <v>44455</v>
      </c>
      <c r="H166" s="9" t="s">
        <v>59</v>
      </c>
      <c r="I166" s="11">
        <v>30</v>
      </c>
      <c r="L166" s="11">
        <v>292.12</v>
      </c>
      <c r="M166" s="11">
        <v>372</v>
      </c>
      <c r="N166" s="11">
        <v>-31.7</v>
      </c>
      <c r="O166" s="11">
        <v>-23.06</v>
      </c>
      <c r="P166" s="11">
        <v>-5.39</v>
      </c>
      <c r="Q166" s="11">
        <v>-16.010000000000002</v>
      </c>
      <c r="R166" s="11">
        <v>-3.72</v>
      </c>
      <c r="Y166" s="11">
        <v>-23.06</v>
      </c>
      <c r="Z166" s="11">
        <v>-5.39</v>
      </c>
    </row>
    <row r="167" spans="1:26" x14ac:dyDescent="0.3">
      <c r="A167" s="16">
        <v>42464</v>
      </c>
      <c r="B167" s="7" t="s">
        <v>41</v>
      </c>
      <c r="C167" s="7" t="s">
        <v>42</v>
      </c>
      <c r="D167" s="8" t="s">
        <v>150</v>
      </c>
      <c r="E167" s="9" t="s">
        <v>173</v>
      </c>
      <c r="F167" s="9" t="s">
        <v>609</v>
      </c>
      <c r="G167" s="10">
        <v>44463</v>
      </c>
      <c r="H167" s="9" t="s">
        <v>59</v>
      </c>
      <c r="I167" s="11">
        <v>30</v>
      </c>
      <c r="L167" s="11">
        <v>292.12</v>
      </c>
      <c r="M167" s="11">
        <v>372</v>
      </c>
      <c r="N167" s="11">
        <v>-31.7</v>
      </c>
      <c r="O167" s="11">
        <v>-23.06</v>
      </c>
      <c r="P167" s="11">
        <v>-5.39</v>
      </c>
      <c r="Q167" s="11">
        <v>-16.010000000000002</v>
      </c>
      <c r="R167" s="11">
        <v>-3.72</v>
      </c>
      <c r="Y167" s="11">
        <v>-23.06</v>
      </c>
      <c r="Z167" s="11">
        <v>-5.39</v>
      </c>
    </row>
    <row r="168" spans="1:26" x14ac:dyDescent="0.3">
      <c r="A168" s="16">
        <v>42464</v>
      </c>
      <c r="B168" s="7" t="s">
        <v>41</v>
      </c>
      <c r="C168" s="7" t="s">
        <v>42</v>
      </c>
      <c r="D168" s="8" t="s">
        <v>150</v>
      </c>
      <c r="E168" s="9" t="s">
        <v>173</v>
      </c>
      <c r="F168" s="9" t="s">
        <v>610</v>
      </c>
      <c r="G168" s="10">
        <v>44467</v>
      </c>
      <c r="H168" s="9" t="s">
        <v>59</v>
      </c>
      <c r="I168" s="11">
        <v>30</v>
      </c>
      <c r="L168" s="11">
        <v>292.12</v>
      </c>
      <c r="M168" s="11">
        <v>372</v>
      </c>
      <c r="N168" s="11">
        <v>-31.7</v>
      </c>
      <c r="O168" s="11">
        <v>-23.06</v>
      </c>
      <c r="P168" s="11">
        <v>-5.39</v>
      </c>
      <c r="Q168" s="11">
        <v>-16.010000000000002</v>
      </c>
      <c r="R168" s="11">
        <v>-3.72</v>
      </c>
      <c r="Y168" s="11">
        <v>-23.06</v>
      </c>
      <c r="Z168" s="11">
        <v>-5.39</v>
      </c>
    </row>
    <row r="169" spans="1:26" x14ac:dyDescent="0.3">
      <c r="A169" s="16">
        <v>42464</v>
      </c>
      <c r="B169" s="7" t="s">
        <v>41</v>
      </c>
      <c r="C169" s="7" t="s">
        <v>42</v>
      </c>
      <c r="D169" s="8" t="s">
        <v>150</v>
      </c>
      <c r="E169" s="9" t="s">
        <v>173</v>
      </c>
      <c r="F169" s="9" t="s">
        <v>611</v>
      </c>
      <c r="G169" s="10">
        <v>44475</v>
      </c>
      <c r="H169" s="9" t="s">
        <v>46</v>
      </c>
      <c r="I169" s="11">
        <v>30</v>
      </c>
      <c r="L169" s="11">
        <v>292.12</v>
      </c>
      <c r="M169" s="11">
        <v>372</v>
      </c>
      <c r="N169" s="11">
        <v>-31.7</v>
      </c>
      <c r="O169" s="11">
        <v>-23.06</v>
      </c>
      <c r="P169" s="11">
        <v>-5.39</v>
      </c>
      <c r="Q169" s="11">
        <v>-16.010000000000002</v>
      </c>
      <c r="R169" s="11">
        <v>-3.72</v>
      </c>
      <c r="Y169" s="11">
        <v>-23.06</v>
      </c>
      <c r="Z169" s="11">
        <v>-5.39</v>
      </c>
    </row>
    <row r="170" spans="1:26" x14ac:dyDescent="0.3">
      <c r="A170" s="16">
        <v>42464</v>
      </c>
      <c r="B170" s="7" t="s">
        <v>41</v>
      </c>
      <c r="C170" s="7" t="s">
        <v>42</v>
      </c>
      <c r="D170" s="8" t="s">
        <v>150</v>
      </c>
      <c r="E170" s="9" t="s">
        <v>173</v>
      </c>
      <c r="F170" s="9" t="s">
        <v>612</v>
      </c>
      <c r="G170" s="10">
        <v>44481</v>
      </c>
      <c r="H170" s="9" t="s">
        <v>59</v>
      </c>
      <c r="I170" s="11">
        <v>30</v>
      </c>
      <c r="L170" s="11">
        <v>292.12</v>
      </c>
      <c r="M170" s="11">
        <v>372</v>
      </c>
      <c r="N170" s="11">
        <v>-31.7</v>
      </c>
      <c r="O170" s="11">
        <v>-23.06</v>
      </c>
      <c r="P170" s="11">
        <v>-5.39</v>
      </c>
      <c r="Q170" s="11">
        <v>-16.010000000000002</v>
      </c>
      <c r="R170" s="11">
        <v>-3.72</v>
      </c>
      <c r="Y170" s="11">
        <v>-23.06</v>
      </c>
      <c r="Z170" s="11">
        <v>-5.39</v>
      </c>
    </row>
    <row r="171" spans="1:26" x14ac:dyDescent="0.3">
      <c r="A171" s="16">
        <v>42464</v>
      </c>
      <c r="B171" s="7" t="s">
        <v>41</v>
      </c>
      <c r="C171" s="7" t="s">
        <v>42</v>
      </c>
      <c r="D171" s="8" t="s">
        <v>557</v>
      </c>
      <c r="E171" s="9" t="s">
        <v>173</v>
      </c>
      <c r="F171" s="9" t="s">
        <v>613</v>
      </c>
      <c r="G171" s="10">
        <v>44488</v>
      </c>
      <c r="H171" s="9" t="s">
        <v>59</v>
      </c>
      <c r="I171" s="11">
        <v>30</v>
      </c>
      <c r="L171" s="11">
        <v>303.27</v>
      </c>
      <c r="M171" s="11">
        <v>387</v>
      </c>
      <c r="N171" s="11">
        <v>-33.5</v>
      </c>
      <c r="O171" s="11">
        <v>-23.99</v>
      </c>
      <c r="P171" s="11">
        <v>-5.61</v>
      </c>
      <c r="Q171" s="11">
        <v>-16.760000000000002</v>
      </c>
      <c r="R171" s="11">
        <v>-3.87</v>
      </c>
      <c r="Y171" s="11">
        <v>-23.99</v>
      </c>
      <c r="Z171" s="11">
        <v>-5.61</v>
      </c>
    </row>
    <row r="172" spans="1:26" x14ac:dyDescent="0.3">
      <c r="A172" s="16">
        <v>42464</v>
      </c>
      <c r="B172" s="7" t="s">
        <v>41</v>
      </c>
      <c r="C172" s="7" t="s">
        <v>42</v>
      </c>
      <c r="D172" s="8" t="s">
        <v>557</v>
      </c>
      <c r="E172" s="9" t="s">
        <v>173</v>
      </c>
      <c r="F172" s="9" t="s">
        <v>614</v>
      </c>
      <c r="G172" s="10">
        <v>44495</v>
      </c>
      <c r="H172" s="9" t="s">
        <v>59</v>
      </c>
      <c r="I172" s="11">
        <v>30</v>
      </c>
      <c r="L172" s="11">
        <v>303.27</v>
      </c>
      <c r="M172" s="11">
        <v>387</v>
      </c>
      <c r="N172" s="11">
        <v>-33.5</v>
      </c>
      <c r="O172" s="11">
        <v>-23.99</v>
      </c>
      <c r="P172" s="11">
        <v>-5.61</v>
      </c>
      <c r="Q172" s="11">
        <v>-16.760000000000002</v>
      </c>
      <c r="R172" s="11">
        <v>-3.87</v>
      </c>
      <c r="Y172" s="11">
        <v>-23.99</v>
      </c>
      <c r="Z172" s="11">
        <v>-5.61</v>
      </c>
    </row>
    <row r="173" spans="1:26" x14ac:dyDescent="0.3">
      <c r="A173" s="16">
        <v>42464</v>
      </c>
      <c r="B173" s="7" t="s">
        <v>41</v>
      </c>
      <c r="C173" s="7" t="s">
        <v>42</v>
      </c>
      <c r="D173" s="8" t="s">
        <v>557</v>
      </c>
      <c r="E173" s="9" t="s">
        <v>173</v>
      </c>
      <c r="F173" s="9" t="s">
        <v>615</v>
      </c>
      <c r="G173" s="10">
        <v>44503</v>
      </c>
      <c r="H173" s="9" t="s">
        <v>46</v>
      </c>
      <c r="I173" s="11">
        <v>30</v>
      </c>
      <c r="L173" s="11">
        <v>303.27</v>
      </c>
      <c r="M173" s="11">
        <v>387</v>
      </c>
      <c r="N173" s="11">
        <v>-33.5</v>
      </c>
      <c r="O173" s="11">
        <v>-23.99</v>
      </c>
      <c r="P173" s="11">
        <v>-5.61</v>
      </c>
      <c r="Q173" s="11">
        <v>-16.760000000000002</v>
      </c>
      <c r="R173" s="11">
        <v>-3.87</v>
      </c>
      <c r="Y173" s="11">
        <v>-23.99</v>
      </c>
      <c r="Z173" s="11">
        <v>-5.61</v>
      </c>
    </row>
    <row r="174" spans="1:26" x14ac:dyDescent="0.3">
      <c r="A174" s="16">
        <v>42464</v>
      </c>
      <c r="B174" s="7" t="s">
        <v>41</v>
      </c>
      <c r="C174" s="7" t="s">
        <v>42</v>
      </c>
      <c r="D174" s="8" t="s">
        <v>557</v>
      </c>
      <c r="E174" s="9" t="s">
        <v>173</v>
      </c>
      <c r="F174" s="9" t="s">
        <v>616</v>
      </c>
      <c r="G174" s="10">
        <v>44510</v>
      </c>
      <c r="H174" s="9" t="s">
        <v>59</v>
      </c>
      <c r="I174" s="11">
        <v>30</v>
      </c>
      <c r="L174" s="11">
        <v>303.27</v>
      </c>
      <c r="M174" s="11">
        <v>387</v>
      </c>
      <c r="N174" s="11">
        <v>-33.5</v>
      </c>
      <c r="O174" s="11">
        <v>-23.99</v>
      </c>
      <c r="P174" s="11">
        <v>-5.61</v>
      </c>
      <c r="Q174" s="11">
        <v>-16.760000000000002</v>
      </c>
      <c r="R174" s="11">
        <v>-3.87</v>
      </c>
      <c r="Y174" s="11">
        <v>-23.99</v>
      </c>
      <c r="Z174" s="11">
        <v>-5.61</v>
      </c>
    </row>
    <row r="175" spans="1:26" x14ac:dyDescent="0.3">
      <c r="A175" s="16">
        <v>42464</v>
      </c>
      <c r="B175" s="7" t="s">
        <v>41</v>
      </c>
      <c r="C175" s="7" t="s">
        <v>42</v>
      </c>
      <c r="D175" s="8" t="s">
        <v>557</v>
      </c>
      <c r="E175" s="9" t="s">
        <v>173</v>
      </c>
      <c r="F175" s="9" t="s">
        <v>617</v>
      </c>
      <c r="G175" s="10">
        <v>44512</v>
      </c>
      <c r="H175" s="20" t="s">
        <v>465</v>
      </c>
      <c r="I175" s="21">
        <v>1</v>
      </c>
      <c r="J175" s="21"/>
      <c r="K175" s="21"/>
      <c r="L175" s="21">
        <v>300</v>
      </c>
      <c r="M175" s="11">
        <v>383.34</v>
      </c>
      <c r="N175" s="11">
        <v>-33.6</v>
      </c>
      <c r="O175" s="11">
        <v>-23.77</v>
      </c>
      <c r="P175" s="11">
        <v>-5.56</v>
      </c>
      <c r="Q175" s="11">
        <v>-16.579999999999998</v>
      </c>
      <c r="R175" s="11">
        <v>-3.83</v>
      </c>
      <c r="Y175" s="11">
        <v>-23.77</v>
      </c>
      <c r="Z175" s="11">
        <v>-5.56</v>
      </c>
    </row>
    <row r="176" spans="1:26" x14ac:dyDescent="0.3">
      <c r="A176" s="16">
        <v>42464</v>
      </c>
      <c r="B176" s="7" t="s">
        <v>41</v>
      </c>
      <c r="C176" s="7" t="s">
        <v>42</v>
      </c>
      <c r="D176" s="8" t="s">
        <v>557</v>
      </c>
      <c r="E176" s="9" t="s">
        <v>173</v>
      </c>
      <c r="F176" s="9" t="s">
        <v>618</v>
      </c>
      <c r="G176" s="10">
        <v>44518</v>
      </c>
      <c r="H176" s="9" t="s">
        <v>59</v>
      </c>
      <c r="I176" s="11">
        <v>30</v>
      </c>
      <c r="L176" s="11">
        <v>303.27</v>
      </c>
      <c r="M176" s="11">
        <v>387</v>
      </c>
      <c r="N176" s="11">
        <v>-33.5</v>
      </c>
      <c r="O176" s="11">
        <v>-23.99</v>
      </c>
      <c r="P176" s="11">
        <v>-5.61</v>
      </c>
      <c r="Q176" s="11">
        <v>-16.760000000000002</v>
      </c>
      <c r="R176" s="11">
        <v>-3.87</v>
      </c>
      <c r="Y176" s="11">
        <v>-23.99</v>
      </c>
      <c r="Z176" s="11">
        <v>-5.61</v>
      </c>
    </row>
    <row r="177" spans="1:28" x14ac:dyDescent="0.3">
      <c r="A177" s="16">
        <v>42464</v>
      </c>
      <c r="B177" s="7" t="s">
        <v>41</v>
      </c>
      <c r="C177" s="7" t="s">
        <v>42</v>
      </c>
      <c r="D177" s="8" t="s">
        <v>557</v>
      </c>
      <c r="E177" s="9" t="s">
        <v>173</v>
      </c>
      <c r="F177" s="9" t="s">
        <v>619</v>
      </c>
      <c r="G177" s="10">
        <v>44522</v>
      </c>
      <c r="H177" s="9" t="s">
        <v>59</v>
      </c>
      <c r="I177" s="11">
        <v>30</v>
      </c>
      <c r="L177" s="11">
        <v>303.27</v>
      </c>
      <c r="M177" s="11">
        <v>387</v>
      </c>
      <c r="N177" s="11">
        <v>-33.5</v>
      </c>
      <c r="O177" s="11">
        <v>-23.99</v>
      </c>
      <c r="P177" s="11">
        <v>-5.61</v>
      </c>
      <c r="Q177" s="11">
        <v>-16.760000000000002</v>
      </c>
      <c r="R177" s="11">
        <v>-3.87</v>
      </c>
      <c r="Y177" s="11">
        <v>-23.99</v>
      </c>
      <c r="Z177" s="11">
        <v>-5.61</v>
      </c>
    </row>
    <row r="178" spans="1:28" x14ac:dyDescent="0.3">
      <c r="A178" s="16">
        <v>42464</v>
      </c>
      <c r="B178" s="7" t="s">
        <v>41</v>
      </c>
      <c r="C178" s="7" t="s">
        <v>42</v>
      </c>
      <c r="D178" s="8" t="s">
        <v>557</v>
      </c>
      <c r="E178" s="9" t="s">
        <v>173</v>
      </c>
      <c r="F178" s="9" t="s">
        <v>620</v>
      </c>
      <c r="G178" s="10">
        <v>44531</v>
      </c>
      <c r="H178" s="9" t="s">
        <v>46</v>
      </c>
      <c r="I178" s="11">
        <v>30</v>
      </c>
      <c r="L178" s="11">
        <v>303.27</v>
      </c>
      <c r="M178" s="11">
        <v>387</v>
      </c>
      <c r="N178" s="11">
        <v>-33.5</v>
      </c>
      <c r="O178" s="11">
        <v>-23.99</v>
      </c>
      <c r="P178" s="11">
        <v>-5.61</v>
      </c>
      <c r="Q178" s="11">
        <v>-16.760000000000002</v>
      </c>
      <c r="R178" s="11">
        <v>-3.87</v>
      </c>
      <c r="Y178" s="11">
        <v>-23.99</v>
      </c>
      <c r="Z178" s="11">
        <v>-5.61</v>
      </c>
    </row>
    <row r="179" spans="1:28" x14ac:dyDescent="0.3">
      <c r="A179" s="16">
        <v>42464</v>
      </c>
      <c r="B179" s="7" t="s">
        <v>41</v>
      </c>
      <c r="C179" s="7" t="s">
        <v>42</v>
      </c>
      <c r="D179" s="8" t="s">
        <v>557</v>
      </c>
      <c r="E179" s="9" t="s">
        <v>173</v>
      </c>
      <c r="F179" s="9" t="s">
        <v>621</v>
      </c>
      <c r="G179" s="10">
        <v>44538</v>
      </c>
      <c r="H179" s="9" t="s">
        <v>59</v>
      </c>
      <c r="I179" s="11">
        <v>30</v>
      </c>
      <c r="L179" s="11">
        <v>303.27</v>
      </c>
      <c r="M179" s="11">
        <v>387</v>
      </c>
      <c r="N179" s="11">
        <v>-33.5</v>
      </c>
      <c r="O179" s="11">
        <v>-23.99</v>
      </c>
      <c r="P179" s="11">
        <v>-5.61</v>
      </c>
      <c r="Q179" s="11">
        <v>-16.760000000000002</v>
      </c>
      <c r="R179" s="11">
        <v>-3.87</v>
      </c>
      <c r="Y179" s="11">
        <v>-23.99</v>
      </c>
      <c r="Z179" s="11">
        <v>-5.61</v>
      </c>
    </row>
    <row r="180" spans="1:28" x14ac:dyDescent="0.3">
      <c r="A180" s="16">
        <v>42464</v>
      </c>
      <c r="B180" s="7" t="s">
        <v>41</v>
      </c>
      <c r="C180" s="7" t="s">
        <v>42</v>
      </c>
      <c r="D180" s="8" t="s">
        <v>557</v>
      </c>
      <c r="E180" s="9" t="s">
        <v>173</v>
      </c>
      <c r="F180" s="9" t="s">
        <v>622</v>
      </c>
      <c r="G180" s="10">
        <v>44543</v>
      </c>
      <c r="H180" s="9" t="s">
        <v>59</v>
      </c>
      <c r="I180" s="11">
        <v>30</v>
      </c>
      <c r="L180" s="11">
        <v>303.27</v>
      </c>
      <c r="M180" s="11">
        <v>387</v>
      </c>
      <c r="N180" s="11">
        <v>-33.5</v>
      </c>
      <c r="O180" s="11">
        <v>-23.99</v>
      </c>
      <c r="P180" s="11">
        <v>-5.61</v>
      </c>
      <c r="Q180" s="11">
        <v>-16.760000000000002</v>
      </c>
      <c r="R180" s="11">
        <v>-3.87</v>
      </c>
      <c r="Y180" s="11">
        <v>-23.99</v>
      </c>
      <c r="Z180" s="11">
        <v>-5.61</v>
      </c>
    </row>
    <row r="181" spans="1:28" x14ac:dyDescent="0.3">
      <c r="A181" s="16">
        <v>42464</v>
      </c>
      <c r="B181" s="7" t="s">
        <v>41</v>
      </c>
      <c r="C181" s="7" t="s">
        <v>42</v>
      </c>
      <c r="D181" s="8" t="s">
        <v>557</v>
      </c>
      <c r="E181" s="9" t="s">
        <v>173</v>
      </c>
      <c r="F181" s="9" t="s">
        <v>623</v>
      </c>
      <c r="G181" s="10">
        <v>44552</v>
      </c>
      <c r="H181" s="9" t="s">
        <v>59</v>
      </c>
      <c r="I181" s="11">
        <v>30</v>
      </c>
      <c r="L181" s="11">
        <v>303.27</v>
      </c>
      <c r="M181" s="11">
        <v>387</v>
      </c>
      <c r="N181" s="11">
        <v>-33.5</v>
      </c>
      <c r="O181" s="11">
        <v>-23.99</v>
      </c>
      <c r="P181" s="11">
        <v>-5.61</v>
      </c>
      <c r="Q181" s="11">
        <v>-16.760000000000002</v>
      </c>
      <c r="R181" s="11">
        <v>-3.87</v>
      </c>
      <c r="Y181" s="11">
        <v>-23.99</v>
      </c>
      <c r="Z181" s="11">
        <v>-5.61</v>
      </c>
    </row>
    <row r="182" spans="1:28" x14ac:dyDescent="0.3">
      <c r="A182" s="16">
        <v>42464</v>
      </c>
      <c r="B182" s="7" t="s">
        <v>41</v>
      </c>
      <c r="C182" s="7" t="s">
        <v>42</v>
      </c>
      <c r="D182" s="8" t="s">
        <v>557</v>
      </c>
      <c r="E182" s="9" t="s">
        <v>173</v>
      </c>
      <c r="F182" s="9" t="s">
        <v>624</v>
      </c>
      <c r="G182" s="10">
        <v>44558</v>
      </c>
      <c r="H182" s="9" t="s">
        <v>59</v>
      </c>
      <c r="I182" s="11">
        <v>30</v>
      </c>
      <c r="L182" s="11">
        <v>303.27</v>
      </c>
      <c r="M182" s="11">
        <v>387</v>
      </c>
      <c r="N182" s="11">
        <v>-33.5</v>
      </c>
      <c r="O182" s="11">
        <v>-23.99</v>
      </c>
      <c r="P182" s="11">
        <v>-5.61</v>
      </c>
      <c r="Q182" s="11">
        <v>-16.760000000000002</v>
      </c>
      <c r="R182" s="11">
        <v>-3.87</v>
      </c>
      <c r="Y182" s="11">
        <v>-23.99</v>
      </c>
      <c r="Z182" s="11">
        <v>-5.61</v>
      </c>
    </row>
    <row r="183" spans="1:28" x14ac:dyDescent="0.3">
      <c r="A183" s="16">
        <v>42086</v>
      </c>
      <c r="B183" s="7" t="s">
        <v>228</v>
      </c>
      <c r="C183" s="7" t="s">
        <v>229</v>
      </c>
      <c r="D183" s="8" t="s">
        <v>237</v>
      </c>
      <c r="E183" s="9" t="s">
        <v>231</v>
      </c>
      <c r="F183" s="9" t="s">
        <v>625</v>
      </c>
      <c r="G183" s="10">
        <v>44210</v>
      </c>
      <c r="H183" s="9" t="s">
        <v>34</v>
      </c>
      <c r="I183" s="11">
        <v>86.67</v>
      </c>
      <c r="L183" s="11">
        <v>1859.28</v>
      </c>
      <c r="M183" s="11">
        <v>2500</v>
      </c>
      <c r="N183" s="11">
        <v>-215.22</v>
      </c>
      <c r="O183" s="11">
        <v>-151.28</v>
      </c>
      <c r="P183" s="11">
        <v>-35.380000000000003</v>
      </c>
      <c r="Q183" s="11">
        <v>-116.4</v>
      </c>
      <c r="R183" s="11">
        <v>-25</v>
      </c>
      <c r="S183" s="11">
        <v>-37.5</v>
      </c>
      <c r="U183" s="11">
        <v>-59.94</v>
      </c>
      <c r="Y183" s="11">
        <v>-151.28</v>
      </c>
      <c r="Z183" s="11">
        <v>-35.380000000000003</v>
      </c>
      <c r="AB183" s="11">
        <v>-27.5</v>
      </c>
    </row>
    <row r="184" spans="1:28" x14ac:dyDescent="0.3">
      <c r="A184" s="16">
        <v>42086</v>
      </c>
      <c r="B184" s="7" t="s">
        <v>228</v>
      </c>
      <c r="C184" s="7" t="s">
        <v>229</v>
      </c>
      <c r="D184" s="8" t="s">
        <v>237</v>
      </c>
      <c r="E184" s="9" t="s">
        <v>231</v>
      </c>
      <c r="F184" s="9" t="s">
        <v>626</v>
      </c>
      <c r="G184" s="10">
        <v>44223</v>
      </c>
      <c r="H184" s="9" t="s">
        <v>34</v>
      </c>
      <c r="I184" s="11">
        <v>86.67</v>
      </c>
      <c r="L184" s="11">
        <v>1859.28</v>
      </c>
      <c r="M184" s="11">
        <v>2500</v>
      </c>
      <c r="N184" s="11">
        <v>-215.22</v>
      </c>
      <c r="O184" s="11">
        <v>-151.28</v>
      </c>
      <c r="P184" s="11">
        <v>-35.380000000000003</v>
      </c>
      <c r="Q184" s="11">
        <v>-116.4</v>
      </c>
      <c r="R184" s="11">
        <v>-25</v>
      </c>
      <c r="S184" s="11">
        <v>-37.5</v>
      </c>
      <c r="U184" s="11">
        <v>-59.94</v>
      </c>
      <c r="Y184" s="11">
        <v>-151.28</v>
      </c>
      <c r="Z184" s="11">
        <v>-35.380000000000003</v>
      </c>
      <c r="AB184" s="11">
        <v>-27.5</v>
      </c>
    </row>
    <row r="185" spans="1:28" x14ac:dyDescent="0.3">
      <c r="A185" s="16">
        <v>42086</v>
      </c>
      <c r="B185" s="7" t="s">
        <v>228</v>
      </c>
      <c r="C185" s="7" t="s">
        <v>229</v>
      </c>
      <c r="D185" s="8" t="s">
        <v>237</v>
      </c>
      <c r="E185" s="9" t="s">
        <v>231</v>
      </c>
      <c r="F185" s="9" t="s">
        <v>627</v>
      </c>
      <c r="G185" s="10">
        <v>44239</v>
      </c>
      <c r="H185" s="9" t="s">
        <v>34</v>
      </c>
      <c r="I185" s="11">
        <v>86.67</v>
      </c>
      <c r="L185" s="11">
        <v>1859.28</v>
      </c>
      <c r="M185" s="11">
        <v>2500</v>
      </c>
      <c r="N185" s="11">
        <v>-215.22</v>
      </c>
      <c r="O185" s="11">
        <v>-151.28</v>
      </c>
      <c r="P185" s="11">
        <v>-35.380000000000003</v>
      </c>
      <c r="Q185" s="11">
        <v>-116.4</v>
      </c>
      <c r="R185" s="11">
        <v>-25</v>
      </c>
      <c r="S185" s="11">
        <v>-37.5</v>
      </c>
      <c r="U185" s="11">
        <v>-59.94</v>
      </c>
      <c r="Y185" s="11">
        <v>-151.28</v>
      </c>
      <c r="Z185" s="11">
        <v>-35.380000000000003</v>
      </c>
      <c r="AB185" s="11">
        <v>-27.5</v>
      </c>
    </row>
    <row r="186" spans="1:28" x14ac:dyDescent="0.3">
      <c r="A186" s="16">
        <v>42086</v>
      </c>
      <c r="B186" s="7" t="s">
        <v>228</v>
      </c>
      <c r="C186" s="7" t="s">
        <v>229</v>
      </c>
      <c r="D186" s="8" t="s">
        <v>237</v>
      </c>
      <c r="E186" s="9" t="s">
        <v>231</v>
      </c>
      <c r="F186" s="9" t="s">
        <v>628</v>
      </c>
      <c r="G186" s="10">
        <v>44251</v>
      </c>
      <c r="H186" s="9" t="s">
        <v>34</v>
      </c>
      <c r="I186" s="11">
        <v>86.67</v>
      </c>
      <c r="L186" s="11">
        <v>1859.28</v>
      </c>
      <c r="M186" s="11">
        <v>2500</v>
      </c>
      <c r="N186" s="11">
        <v>-215.22</v>
      </c>
      <c r="O186" s="11">
        <v>-151.28</v>
      </c>
      <c r="P186" s="11">
        <v>-35.380000000000003</v>
      </c>
      <c r="Q186" s="11">
        <v>-116.4</v>
      </c>
      <c r="R186" s="11">
        <v>-25</v>
      </c>
      <c r="S186" s="11">
        <v>-37.5</v>
      </c>
      <c r="U186" s="11">
        <v>-59.94</v>
      </c>
      <c r="Y186" s="11">
        <v>-151.28</v>
      </c>
      <c r="Z186" s="11">
        <v>-35.380000000000003</v>
      </c>
      <c r="AB186" s="11">
        <v>-27.5</v>
      </c>
    </row>
    <row r="187" spans="1:28" x14ac:dyDescent="0.3">
      <c r="A187" s="16">
        <v>42086</v>
      </c>
      <c r="B187" s="7" t="s">
        <v>228</v>
      </c>
      <c r="C187" s="7" t="s">
        <v>229</v>
      </c>
      <c r="D187" s="8" t="s">
        <v>629</v>
      </c>
      <c r="E187" s="9" t="s">
        <v>231</v>
      </c>
      <c r="F187" s="9" t="s">
        <v>630</v>
      </c>
      <c r="G187" s="10">
        <v>44266</v>
      </c>
      <c r="H187" s="9" t="s">
        <v>34</v>
      </c>
      <c r="I187" s="11">
        <v>86.67</v>
      </c>
      <c r="L187" s="11">
        <v>1932.13</v>
      </c>
      <c r="M187" s="11">
        <v>2600</v>
      </c>
      <c r="N187" s="11">
        <v>-227.22</v>
      </c>
      <c r="O187" s="11">
        <v>-157.47999999999999</v>
      </c>
      <c r="P187" s="11">
        <v>-36.83</v>
      </c>
      <c r="Q187" s="11">
        <v>-121.4</v>
      </c>
      <c r="R187" s="11">
        <v>-26</v>
      </c>
      <c r="S187" s="11">
        <v>-39</v>
      </c>
      <c r="U187" s="11">
        <v>-59.94</v>
      </c>
      <c r="Y187" s="11">
        <v>-157.47999999999999</v>
      </c>
      <c r="Z187" s="11">
        <v>-36.83</v>
      </c>
      <c r="AB187" s="11">
        <v>-12.1</v>
      </c>
    </row>
    <row r="188" spans="1:28" x14ac:dyDescent="0.3">
      <c r="A188" s="16">
        <v>42086</v>
      </c>
      <c r="B188" s="7" t="s">
        <v>228</v>
      </c>
      <c r="C188" s="7" t="s">
        <v>229</v>
      </c>
      <c r="D188" s="8" t="s">
        <v>629</v>
      </c>
      <c r="E188" s="9" t="s">
        <v>231</v>
      </c>
      <c r="F188" s="9" t="s">
        <v>631</v>
      </c>
      <c r="G188" s="10">
        <v>44280</v>
      </c>
      <c r="H188" s="9" t="s">
        <v>34</v>
      </c>
      <c r="I188" s="11">
        <v>86.67</v>
      </c>
      <c r="L188" s="11">
        <v>1932.13</v>
      </c>
      <c r="M188" s="11">
        <v>2600</v>
      </c>
      <c r="N188" s="11">
        <v>-227.22</v>
      </c>
      <c r="O188" s="11">
        <v>-157.47999999999999</v>
      </c>
      <c r="P188" s="11">
        <v>-36.83</v>
      </c>
      <c r="Q188" s="11">
        <v>-121.4</v>
      </c>
      <c r="R188" s="11">
        <v>-26</v>
      </c>
      <c r="S188" s="11">
        <v>-39</v>
      </c>
      <c r="U188" s="11">
        <v>-59.94</v>
      </c>
      <c r="Y188" s="11">
        <v>-157.47999999999999</v>
      </c>
      <c r="Z188" s="11">
        <v>-36.83</v>
      </c>
    </row>
    <row r="189" spans="1:28" x14ac:dyDescent="0.3">
      <c r="A189" s="16">
        <v>42086</v>
      </c>
      <c r="B189" s="7" t="s">
        <v>228</v>
      </c>
      <c r="C189" s="7" t="s">
        <v>229</v>
      </c>
      <c r="D189" s="8" t="s">
        <v>629</v>
      </c>
      <c r="E189" s="9" t="s">
        <v>231</v>
      </c>
      <c r="F189" s="9" t="s">
        <v>632</v>
      </c>
      <c r="G189" s="10">
        <v>44300</v>
      </c>
      <c r="H189" s="9" t="s">
        <v>34</v>
      </c>
      <c r="I189" s="11">
        <v>86.67</v>
      </c>
      <c r="L189" s="11">
        <v>1932.13</v>
      </c>
      <c r="M189" s="11">
        <v>2600</v>
      </c>
      <c r="N189" s="11">
        <v>-227.22</v>
      </c>
      <c r="O189" s="11">
        <v>-157.47999999999999</v>
      </c>
      <c r="P189" s="11">
        <v>-36.83</v>
      </c>
      <c r="Q189" s="11">
        <v>-121.4</v>
      </c>
      <c r="R189" s="11">
        <v>-26</v>
      </c>
      <c r="S189" s="11">
        <v>-39</v>
      </c>
      <c r="U189" s="11">
        <v>-59.94</v>
      </c>
      <c r="Y189" s="11">
        <v>-157.47999999999999</v>
      </c>
      <c r="Z189" s="11">
        <v>-36.83</v>
      </c>
    </row>
    <row r="190" spans="1:28" x14ac:dyDescent="0.3">
      <c r="A190" s="16">
        <v>42086</v>
      </c>
      <c r="B190" s="7" t="s">
        <v>228</v>
      </c>
      <c r="C190" s="7" t="s">
        <v>229</v>
      </c>
      <c r="D190" s="8" t="s">
        <v>629</v>
      </c>
      <c r="E190" s="9" t="s">
        <v>231</v>
      </c>
      <c r="F190" s="9" t="s">
        <v>633</v>
      </c>
      <c r="G190" s="10">
        <v>44313</v>
      </c>
      <c r="H190" s="9" t="s">
        <v>34</v>
      </c>
      <c r="I190" s="11">
        <v>86.67</v>
      </c>
      <c r="L190" s="11">
        <v>1932.13</v>
      </c>
      <c r="M190" s="11">
        <v>2600</v>
      </c>
      <c r="N190" s="11">
        <v>-227.22</v>
      </c>
      <c r="O190" s="11">
        <v>-157.47999999999999</v>
      </c>
      <c r="P190" s="11">
        <v>-36.83</v>
      </c>
      <c r="Q190" s="11">
        <v>-121.4</v>
      </c>
      <c r="R190" s="11">
        <v>-26</v>
      </c>
      <c r="S190" s="11">
        <v>-39</v>
      </c>
      <c r="U190" s="11">
        <v>-59.94</v>
      </c>
      <c r="Y190" s="11">
        <v>-157.47999999999999</v>
      </c>
      <c r="Z190" s="11">
        <v>-36.83</v>
      </c>
    </row>
    <row r="191" spans="1:28" x14ac:dyDescent="0.3">
      <c r="A191" s="16">
        <v>42086</v>
      </c>
      <c r="B191" s="7" t="s">
        <v>228</v>
      </c>
      <c r="C191" s="7" t="s">
        <v>229</v>
      </c>
      <c r="D191" s="8" t="s">
        <v>629</v>
      </c>
      <c r="E191" s="9" t="s">
        <v>231</v>
      </c>
      <c r="F191" s="9" t="s">
        <v>634</v>
      </c>
      <c r="G191" s="10">
        <v>44329</v>
      </c>
      <c r="H191" s="9" t="s">
        <v>34</v>
      </c>
      <c r="I191" s="11">
        <v>86.67</v>
      </c>
      <c r="L191" s="11">
        <v>1918.4</v>
      </c>
      <c r="M191" s="11">
        <v>2600</v>
      </c>
      <c r="N191" s="11">
        <v>-225.04</v>
      </c>
      <c r="O191" s="11">
        <v>-156.36000000000001</v>
      </c>
      <c r="P191" s="11">
        <v>-36.57</v>
      </c>
      <c r="Q191" s="11">
        <v>-120.49</v>
      </c>
      <c r="R191" s="11">
        <v>-26</v>
      </c>
      <c r="S191" s="11">
        <v>-39</v>
      </c>
      <c r="U191" s="11">
        <v>-78.14</v>
      </c>
      <c r="Y191" s="11">
        <v>-156.36000000000001</v>
      </c>
      <c r="Z191" s="11">
        <v>-36.57</v>
      </c>
    </row>
    <row r="192" spans="1:28" x14ac:dyDescent="0.3">
      <c r="A192" s="16">
        <v>42086</v>
      </c>
      <c r="B192" s="7" t="s">
        <v>228</v>
      </c>
      <c r="C192" s="7" t="s">
        <v>229</v>
      </c>
      <c r="D192" s="8" t="s">
        <v>629</v>
      </c>
      <c r="E192" s="9" t="s">
        <v>231</v>
      </c>
      <c r="F192" s="9" t="s">
        <v>635</v>
      </c>
      <c r="G192" s="10">
        <v>44341</v>
      </c>
      <c r="H192" s="9" t="s">
        <v>34</v>
      </c>
      <c r="I192" s="11">
        <v>86.67</v>
      </c>
      <c r="L192" s="11">
        <v>1918.4</v>
      </c>
      <c r="M192" s="11">
        <v>2600</v>
      </c>
      <c r="N192" s="11">
        <v>-225.04</v>
      </c>
      <c r="O192" s="11">
        <v>-156.36000000000001</v>
      </c>
      <c r="P192" s="11">
        <v>-36.57</v>
      </c>
      <c r="Q192" s="11">
        <v>-120.49</v>
      </c>
      <c r="R192" s="11">
        <v>-26</v>
      </c>
      <c r="S192" s="11">
        <v>-39</v>
      </c>
      <c r="U192" s="11">
        <v>-78.14</v>
      </c>
      <c r="Y192" s="11">
        <v>-156.36000000000001</v>
      </c>
      <c r="Z192" s="11">
        <v>-36.57</v>
      </c>
    </row>
    <row r="193" spans="1:26" x14ac:dyDescent="0.3">
      <c r="A193" s="16">
        <v>42086</v>
      </c>
      <c r="B193" s="7" t="s">
        <v>228</v>
      </c>
      <c r="C193" s="7" t="s">
        <v>229</v>
      </c>
      <c r="D193" s="8" t="s">
        <v>629</v>
      </c>
      <c r="E193" s="9" t="s">
        <v>231</v>
      </c>
      <c r="F193" s="9" t="s">
        <v>636</v>
      </c>
      <c r="G193" s="10">
        <v>44350</v>
      </c>
      <c r="H193" s="9" t="s">
        <v>34</v>
      </c>
      <c r="I193" s="11" t="s">
        <v>77</v>
      </c>
      <c r="K193" s="11">
        <v>16</v>
      </c>
      <c r="L193" s="11">
        <v>412.88</v>
      </c>
      <c r="M193" s="11">
        <v>480</v>
      </c>
      <c r="O193" s="11">
        <v>-29.76</v>
      </c>
      <c r="P193" s="11">
        <v>-6.96</v>
      </c>
      <c r="Q193" s="11">
        <v>-18.399999999999999</v>
      </c>
      <c r="R193" s="11">
        <v>-4.8</v>
      </c>
      <c r="S193" s="11">
        <v>-7.2</v>
      </c>
      <c r="Y193" s="11">
        <v>-29.76</v>
      </c>
      <c r="Z193" s="11">
        <v>-6.96</v>
      </c>
    </row>
    <row r="194" spans="1:26" x14ac:dyDescent="0.3">
      <c r="A194" s="16">
        <v>42086</v>
      </c>
      <c r="B194" s="7" t="s">
        <v>228</v>
      </c>
      <c r="C194" s="7" t="s">
        <v>229</v>
      </c>
      <c r="D194" s="8" t="s">
        <v>629</v>
      </c>
      <c r="E194" s="9" t="s">
        <v>231</v>
      </c>
      <c r="F194" s="9" t="s">
        <v>637</v>
      </c>
      <c r="G194" s="10">
        <v>44357</v>
      </c>
      <c r="H194" s="9" t="s">
        <v>34</v>
      </c>
      <c r="I194" s="11">
        <v>86.67</v>
      </c>
      <c r="L194" s="11">
        <v>1918.4</v>
      </c>
      <c r="M194" s="11">
        <v>2600</v>
      </c>
      <c r="N194" s="11">
        <v>-225.04</v>
      </c>
      <c r="O194" s="11">
        <v>-156.36000000000001</v>
      </c>
      <c r="P194" s="11">
        <v>-36.57</v>
      </c>
      <c r="Q194" s="11">
        <v>-120.49</v>
      </c>
      <c r="R194" s="11">
        <v>-26</v>
      </c>
      <c r="S194" s="11">
        <v>-39</v>
      </c>
      <c r="U194" s="11">
        <v>-78.14</v>
      </c>
      <c r="Y194" s="11">
        <v>-156.36000000000001</v>
      </c>
      <c r="Z194" s="11">
        <v>-36.57</v>
      </c>
    </row>
    <row r="195" spans="1:26" x14ac:dyDescent="0.3">
      <c r="A195" s="16">
        <v>42086</v>
      </c>
      <c r="B195" s="7" t="s">
        <v>228</v>
      </c>
      <c r="C195" s="7" t="s">
        <v>229</v>
      </c>
      <c r="D195" s="8" t="s">
        <v>629</v>
      </c>
      <c r="E195" s="9" t="s">
        <v>231</v>
      </c>
      <c r="F195" s="9" t="s">
        <v>638</v>
      </c>
      <c r="G195" s="10">
        <v>44375</v>
      </c>
      <c r="H195" s="9" t="s">
        <v>34</v>
      </c>
      <c r="I195" s="11">
        <v>86.67</v>
      </c>
      <c r="L195" s="11">
        <v>1918.4</v>
      </c>
      <c r="M195" s="11">
        <v>2600</v>
      </c>
      <c r="N195" s="11">
        <v>-225.04</v>
      </c>
      <c r="O195" s="11">
        <v>-156.36000000000001</v>
      </c>
      <c r="P195" s="11">
        <v>-36.57</v>
      </c>
      <c r="Q195" s="11">
        <v>-120.49</v>
      </c>
      <c r="R195" s="11">
        <v>-26</v>
      </c>
      <c r="S195" s="11">
        <v>-39</v>
      </c>
      <c r="U195" s="11">
        <v>-78.14</v>
      </c>
      <c r="Y195" s="11">
        <v>-156.36000000000001</v>
      </c>
      <c r="Z195" s="11">
        <v>-36.57</v>
      </c>
    </row>
    <row r="196" spans="1:26" x14ac:dyDescent="0.3">
      <c r="A196" s="16">
        <v>42086</v>
      </c>
      <c r="B196" s="7" t="s">
        <v>228</v>
      </c>
      <c r="C196" s="7" t="s">
        <v>229</v>
      </c>
      <c r="D196" s="8" t="s">
        <v>629</v>
      </c>
      <c r="E196" s="9" t="s">
        <v>231</v>
      </c>
      <c r="F196" s="9" t="s">
        <v>639</v>
      </c>
      <c r="G196" s="10">
        <v>44379</v>
      </c>
      <c r="H196" s="9" t="s">
        <v>34</v>
      </c>
      <c r="I196" s="11" t="s">
        <v>77</v>
      </c>
      <c r="K196" s="11">
        <v>88</v>
      </c>
      <c r="L196" s="11">
        <v>2006.42</v>
      </c>
      <c r="M196" s="11">
        <v>2640</v>
      </c>
      <c r="N196" s="11">
        <v>-239.22</v>
      </c>
      <c r="O196" s="11">
        <v>-163.68</v>
      </c>
      <c r="P196" s="11">
        <v>-38.28</v>
      </c>
      <c r="Q196" s="11">
        <v>-126.4</v>
      </c>
      <c r="R196" s="11">
        <v>-26.4</v>
      </c>
      <c r="S196" s="11">
        <v>-39.6</v>
      </c>
      <c r="Y196" s="11">
        <v>-163.68</v>
      </c>
      <c r="Z196" s="11">
        <v>-38.28</v>
      </c>
    </row>
    <row r="197" spans="1:26" x14ac:dyDescent="0.3">
      <c r="A197" s="16">
        <v>42086</v>
      </c>
      <c r="B197" s="7" t="s">
        <v>228</v>
      </c>
      <c r="C197" s="7" t="s">
        <v>229</v>
      </c>
      <c r="D197" s="8" t="s">
        <v>629</v>
      </c>
      <c r="E197" s="9" t="s">
        <v>231</v>
      </c>
      <c r="F197" s="9" t="s">
        <v>640</v>
      </c>
      <c r="G197" s="10">
        <v>44390</v>
      </c>
      <c r="H197" s="9" t="s">
        <v>34</v>
      </c>
      <c r="I197" s="11">
        <v>86.67</v>
      </c>
      <c r="L197" s="11">
        <v>1918.4</v>
      </c>
      <c r="M197" s="11">
        <v>2600</v>
      </c>
      <c r="N197" s="11">
        <v>-225.04</v>
      </c>
      <c r="O197" s="11">
        <v>-156.36000000000001</v>
      </c>
      <c r="P197" s="11">
        <v>-36.57</v>
      </c>
      <c r="Q197" s="11">
        <v>-120.49</v>
      </c>
      <c r="R197" s="11">
        <v>-26</v>
      </c>
      <c r="S197" s="11">
        <v>-39</v>
      </c>
      <c r="U197" s="11">
        <v>-78.14</v>
      </c>
      <c r="Y197" s="11">
        <v>-156.36000000000001</v>
      </c>
      <c r="Z197" s="11">
        <v>-36.57</v>
      </c>
    </row>
    <row r="198" spans="1:26" x14ac:dyDescent="0.3">
      <c r="A198" s="16">
        <v>42086</v>
      </c>
      <c r="B198" s="7" t="s">
        <v>228</v>
      </c>
      <c r="C198" s="7" t="s">
        <v>229</v>
      </c>
      <c r="D198" s="8" t="s">
        <v>629</v>
      </c>
      <c r="E198" s="9" t="s">
        <v>231</v>
      </c>
      <c r="F198" s="9" t="s">
        <v>641</v>
      </c>
      <c r="G198" s="10">
        <v>44406</v>
      </c>
      <c r="H198" s="9" t="s">
        <v>34</v>
      </c>
      <c r="I198" s="11">
        <v>86.67</v>
      </c>
      <c r="L198" s="11">
        <v>1918.4</v>
      </c>
      <c r="M198" s="11">
        <v>2600</v>
      </c>
      <c r="N198" s="11">
        <v>-225.04</v>
      </c>
      <c r="O198" s="11">
        <v>-156.36000000000001</v>
      </c>
      <c r="P198" s="11">
        <v>-36.57</v>
      </c>
      <c r="Q198" s="11">
        <v>-120.49</v>
      </c>
      <c r="R198" s="11">
        <v>-26</v>
      </c>
      <c r="S198" s="11">
        <v>-39</v>
      </c>
      <c r="U198" s="11">
        <v>-78.14</v>
      </c>
      <c r="Y198" s="11">
        <v>-156.36000000000001</v>
      </c>
      <c r="Z198" s="11">
        <v>-36.57</v>
      </c>
    </row>
    <row r="199" spans="1:26" x14ac:dyDescent="0.3">
      <c r="A199" s="16">
        <v>42086</v>
      </c>
      <c r="B199" s="7" t="s">
        <v>228</v>
      </c>
      <c r="C199" s="7" t="s">
        <v>229</v>
      </c>
      <c r="D199" s="8" t="s">
        <v>629</v>
      </c>
      <c r="E199" s="9" t="s">
        <v>231</v>
      </c>
      <c r="F199" s="9" t="s">
        <v>642</v>
      </c>
      <c r="G199" s="10">
        <v>44420</v>
      </c>
      <c r="H199" s="9" t="s">
        <v>34</v>
      </c>
      <c r="I199" s="11">
        <v>86.67</v>
      </c>
      <c r="L199" s="11">
        <v>1918.4</v>
      </c>
      <c r="M199" s="11">
        <v>2600</v>
      </c>
      <c r="N199" s="11">
        <v>-225.04</v>
      </c>
      <c r="O199" s="11">
        <v>-156.36000000000001</v>
      </c>
      <c r="P199" s="11">
        <v>-36.57</v>
      </c>
      <c r="Q199" s="11">
        <v>-120.49</v>
      </c>
      <c r="R199" s="11">
        <v>-26</v>
      </c>
      <c r="S199" s="11">
        <v>-39</v>
      </c>
      <c r="U199" s="11">
        <v>-78.14</v>
      </c>
      <c r="Y199" s="11">
        <v>-156.36000000000001</v>
      </c>
      <c r="Z199" s="11">
        <v>-36.57</v>
      </c>
    </row>
    <row r="200" spans="1:26" x14ac:dyDescent="0.3">
      <c r="A200" s="16">
        <v>42086</v>
      </c>
      <c r="B200" s="7" t="s">
        <v>228</v>
      </c>
      <c r="C200" s="7" t="s">
        <v>229</v>
      </c>
      <c r="D200" s="8" t="s">
        <v>629</v>
      </c>
      <c r="E200" s="9" t="s">
        <v>231</v>
      </c>
      <c r="F200" s="9" t="s">
        <v>643</v>
      </c>
      <c r="G200" s="10">
        <v>44434</v>
      </c>
      <c r="H200" s="9" t="s">
        <v>34</v>
      </c>
      <c r="I200" s="11">
        <v>86.67</v>
      </c>
      <c r="L200" s="11">
        <v>1918.4</v>
      </c>
      <c r="M200" s="11">
        <v>2600</v>
      </c>
      <c r="N200" s="11">
        <v>-225.04</v>
      </c>
      <c r="O200" s="11">
        <v>-156.36000000000001</v>
      </c>
      <c r="P200" s="11">
        <v>-36.57</v>
      </c>
      <c r="Q200" s="11">
        <v>-120.49</v>
      </c>
      <c r="R200" s="11">
        <v>-26</v>
      </c>
      <c r="S200" s="11">
        <v>-39</v>
      </c>
      <c r="U200" s="11">
        <v>-78.14</v>
      </c>
      <c r="Y200" s="11">
        <v>-156.36000000000001</v>
      </c>
      <c r="Z200" s="11">
        <v>-36.57</v>
      </c>
    </row>
    <row r="201" spans="1:26" x14ac:dyDescent="0.3">
      <c r="A201" s="16">
        <v>42086</v>
      </c>
      <c r="B201" s="7" t="s">
        <v>228</v>
      </c>
      <c r="C201" s="7" t="s">
        <v>229</v>
      </c>
      <c r="D201" s="8" t="s">
        <v>629</v>
      </c>
      <c r="E201" s="9" t="s">
        <v>231</v>
      </c>
      <c r="F201" s="9" t="s">
        <v>644</v>
      </c>
      <c r="G201" s="10">
        <v>44452</v>
      </c>
      <c r="H201" s="9" t="s">
        <v>34</v>
      </c>
      <c r="I201" s="11">
        <v>86.67</v>
      </c>
      <c r="L201" s="11">
        <v>1918.4</v>
      </c>
      <c r="M201" s="11">
        <v>2600</v>
      </c>
      <c r="N201" s="11">
        <v>-225.04</v>
      </c>
      <c r="O201" s="11">
        <v>-156.36000000000001</v>
      </c>
      <c r="P201" s="11">
        <v>-36.57</v>
      </c>
      <c r="Q201" s="11">
        <v>-120.49</v>
      </c>
      <c r="R201" s="11">
        <v>-26</v>
      </c>
      <c r="S201" s="11">
        <v>-39</v>
      </c>
      <c r="U201" s="11">
        <v>-78.14</v>
      </c>
      <c r="Y201" s="11">
        <v>-156.36000000000001</v>
      </c>
      <c r="Z201" s="11">
        <v>-36.57</v>
      </c>
    </row>
    <row r="202" spans="1:26" x14ac:dyDescent="0.3">
      <c r="A202" s="16">
        <v>42086</v>
      </c>
      <c r="B202" s="7" t="s">
        <v>228</v>
      </c>
      <c r="C202" s="7" t="s">
        <v>229</v>
      </c>
      <c r="D202" s="8" t="s">
        <v>629</v>
      </c>
      <c r="E202" s="9" t="s">
        <v>231</v>
      </c>
      <c r="F202" s="9" t="s">
        <v>645</v>
      </c>
      <c r="G202" s="10">
        <v>44467</v>
      </c>
      <c r="H202" s="9" t="s">
        <v>34</v>
      </c>
      <c r="I202" s="11">
        <v>86.67</v>
      </c>
      <c r="L202" s="11">
        <v>1918.4</v>
      </c>
      <c r="M202" s="11">
        <v>2600</v>
      </c>
      <c r="N202" s="11">
        <v>-225.04</v>
      </c>
      <c r="O202" s="11">
        <v>-156.36000000000001</v>
      </c>
      <c r="P202" s="11">
        <v>-36.57</v>
      </c>
      <c r="Q202" s="11">
        <v>-120.49</v>
      </c>
      <c r="R202" s="11">
        <v>-26</v>
      </c>
      <c r="S202" s="11">
        <v>-39</v>
      </c>
      <c r="U202" s="11">
        <v>-78.14</v>
      </c>
      <c r="Y202" s="11">
        <v>-156.36000000000001</v>
      </c>
      <c r="Z202" s="11">
        <v>-36.57</v>
      </c>
    </row>
    <row r="203" spans="1:26" x14ac:dyDescent="0.3">
      <c r="A203" s="16">
        <v>42086</v>
      </c>
      <c r="B203" s="7" t="s">
        <v>228</v>
      </c>
      <c r="C203" s="7" t="s">
        <v>229</v>
      </c>
      <c r="D203" s="8" t="s">
        <v>629</v>
      </c>
      <c r="E203" s="9" t="s">
        <v>231</v>
      </c>
      <c r="F203" s="9" t="s">
        <v>646</v>
      </c>
      <c r="G203" s="10">
        <v>44481</v>
      </c>
      <c r="H203" s="9" t="s">
        <v>34</v>
      </c>
      <c r="I203" s="11">
        <v>86.67</v>
      </c>
      <c r="L203" s="11">
        <v>1918.4</v>
      </c>
      <c r="M203" s="11">
        <v>2600</v>
      </c>
      <c r="N203" s="11">
        <v>-225.04</v>
      </c>
      <c r="O203" s="11">
        <v>-156.36000000000001</v>
      </c>
      <c r="P203" s="11">
        <v>-36.57</v>
      </c>
      <c r="Q203" s="11">
        <v>-120.49</v>
      </c>
      <c r="R203" s="11">
        <v>-26</v>
      </c>
      <c r="S203" s="11">
        <v>-39</v>
      </c>
      <c r="U203" s="11">
        <v>-78.14</v>
      </c>
      <c r="Y203" s="11">
        <v>-156.36000000000001</v>
      </c>
      <c r="Z203" s="11">
        <v>-36.57</v>
      </c>
    </row>
    <row r="204" spans="1:26" x14ac:dyDescent="0.3">
      <c r="A204" s="16">
        <v>42086</v>
      </c>
      <c r="B204" s="7" t="s">
        <v>228</v>
      </c>
      <c r="C204" s="7" t="s">
        <v>229</v>
      </c>
      <c r="D204" s="8" t="s">
        <v>629</v>
      </c>
      <c r="E204" s="9" t="s">
        <v>231</v>
      </c>
      <c r="F204" s="9" t="s">
        <v>647</v>
      </c>
      <c r="G204" s="10">
        <v>44487</v>
      </c>
      <c r="H204" s="9" t="s">
        <v>34</v>
      </c>
      <c r="I204" s="11" t="s">
        <v>77</v>
      </c>
      <c r="K204" s="11">
        <v>8</v>
      </c>
      <c r="L204" s="11">
        <v>209.24</v>
      </c>
      <c r="M204" s="11">
        <v>240</v>
      </c>
      <c r="O204" s="11">
        <v>-14.88</v>
      </c>
      <c r="P204" s="11">
        <v>-3.48</v>
      </c>
      <c r="Q204" s="11">
        <v>-6.4</v>
      </c>
      <c r="R204" s="11">
        <v>-2.4</v>
      </c>
      <c r="S204" s="11">
        <v>-3.6</v>
      </c>
      <c r="Y204" s="11">
        <v>-14.88</v>
      </c>
      <c r="Z204" s="11">
        <v>-3.48</v>
      </c>
    </row>
    <row r="205" spans="1:26" x14ac:dyDescent="0.3">
      <c r="A205" s="16">
        <v>42086</v>
      </c>
      <c r="B205" s="7" t="s">
        <v>228</v>
      </c>
      <c r="C205" s="7" t="s">
        <v>229</v>
      </c>
      <c r="D205" s="8" t="s">
        <v>629</v>
      </c>
      <c r="E205" s="9" t="s">
        <v>231</v>
      </c>
      <c r="F205" s="9" t="s">
        <v>648</v>
      </c>
      <c r="G205" s="10">
        <v>44495</v>
      </c>
      <c r="H205" s="9" t="s">
        <v>34</v>
      </c>
      <c r="I205" s="11">
        <v>86.67</v>
      </c>
      <c r="L205" s="11">
        <v>1918.4</v>
      </c>
      <c r="M205" s="11">
        <v>2600</v>
      </c>
      <c r="N205" s="11">
        <v>-225.04</v>
      </c>
      <c r="O205" s="11">
        <v>-156.36000000000001</v>
      </c>
      <c r="P205" s="11">
        <v>-36.57</v>
      </c>
      <c r="Q205" s="11">
        <v>-120.49</v>
      </c>
      <c r="R205" s="11">
        <v>-26</v>
      </c>
      <c r="S205" s="11">
        <v>-39</v>
      </c>
      <c r="U205" s="11">
        <v>-78.14</v>
      </c>
      <c r="Y205" s="11">
        <v>-156.36000000000001</v>
      </c>
      <c r="Z205" s="11">
        <v>-36.57</v>
      </c>
    </row>
    <row r="206" spans="1:26" x14ac:dyDescent="0.3">
      <c r="A206" s="16">
        <v>42086</v>
      </c>
      <c r="B206" s="7" t="s">
        <v>228</v>
      </c>
      <c r="C206" s="7" t="s">
        <v>229</v>
      </c>
      <c r="D206" s="8" t="s">
        <v>629</v>
      </c>
      <c r="E206" s="9" t="s">
        <v>231</v>
      </c>
      <c r="F206" s="9" t="s">
        <v>649</v>
      </c>
      <c r="G206" s="10">
        <v>44510</v>
      </c>
      <c r="H206" s="9" t="s">
        <v>34</v>
      </c>
      <c r="I206" s="11">
        <v>86.67</v>
      </c>
      <c r="L206" s="11">
        <v>1918.4</v>
      </c>
      <c r="M206" s="11">
        <v>2600</v>
      </c>
      <c r="N206" s="11">
        <v>-225.04</v>
      </c>
      <c r="O206" s="11">
        <v>-156.36000000000001</v>
      </c>
      <c r="P206" s="11">
        <v>-36.57</v>
      </c>
      <c r="Q206" s="11">
        <v>-120.49</v>
      </c>
      <c r="R206" s="11">
        <v>-26</v>
      </c>
      <c r="S206" s="11">
        <v>-39</v>
      </c>
      <c r="U206" s="11">
        <v>-78.14</v>
      </c>
      <c r="Y206" s="11">
        <v>-156.36000000000001</v>
      </c>
      <c r="Z206" s="11">
        <v>-36.57</v>
      </c>
    </row>
    <row r="207" spans="1:26" x14ac:dyDescent="0.3">
      <c r="A207" s="16">
        <v>42086</v>
      </c>
      <c r="B207" s="7" t="s">
        <v>228</v>
      </c>
      <c r="C207" s="7" t="s">
        <v>229</v>
      </c>
      <c r="D207" s="8" t="s">
        <v>629</v>
      </c>
      <c r="E207" s="9" t="s">
        <v>231</v>
      </c>
      <c r="F207" s="9" t="s">
        <v>650</v>
      </c>
      <c r="G207" s="10">
        <v>44512</v>
      </c>
      <c r="H207" s="20" t="s">
        <v>465</v>
      </c>
      <c r="I207" s="21"/>
      <c r="J207" s="21"/>
      <c r="K207" s="21"/>
      <c r="L207" s="21">
        <v>700</v>
      </c>
      <c r="M207" s="11">
        <v>859.82</v>
      </c>
      <c r="N207" s="11">
        <v>-35.15</v>
      </c>
      <c r="O207" s="11">
        <v>-53.31</v>
      </c>
      <c r="P207" s="11">
        <v>-12.47</v>
      </c>
      <c r="Q207" s="11">
        <v>-37.39</v>
      </c>
      <c r="R207" s="11">
        <v>-8.6</v>
      </c>
      <c r="S207" s="11">
        <v>-12.9</v>
      </c>
      <c r="Y207" s="11">
        <v>-53.31</v>
      </c>
      <c r="Z207" s="11">
        <v>-12.47</v>
      </c>
    </row>
    <row r="208" spans="1:26" x14ac:dyDescent="0.3">
      <c r="A208" s="16">
        <v>42086</v>
      </c>
      <c r="B208" s="7" t="s">
        <v>228</v>
      </c>
      <c r="C208" s="7" t="s">
        <v>229</v>
      </c>
      <c r="D208" s="8" t="s">
        <v>629</v>
      </c>
      <c r="E208" s="9" t="s">
        <v>231</v>
      </c>
      <c r="F208" s="9" t="s">
        <v>651</v>
      </c>
      <c r="G208" s="10">
        <v>44522</v>
      </c>
      <c r="H208" s="9" t="s">
        <v>34</v>
      </c>
      <c r="I208" s="11">
        <v>86.67</v>
      </c>
      <c r="L208" s="11">
        <v>1918.4</v>
      </c>
      <c r="M208" s="11">
        <v>2600</v>
      </c>
      <c r="N208" s="11">
        <v>-225.04</v>
      </c>
      <c r="O208" s="11">
        <v>-156.36000000000001</v>
      </c>
      <c r="P208" s="11">
        <v>-36.57</v>
      </c>
      <c r="Q208" s="11">
        <v>-120.49</v>
      </c>
      <c r="R208" s="11">
        <v>-26</v>
      </c>
      <c r="S208" s="11">
        <v>-39</v>
      </c>
      <c r="U208" s="11">
        <v>-78.14</v>
      </c>
      <c r="Y208" s="11">
        <v>-156.36000000000001</v>
      </c>
      <c r="Z208" s="11">
        <v>-36.57</v>
      </c>
    </row>
    <row r="209" spans="1:28" x14ac:dyDescent="0.3">
      <c r="A209" s="16">
        <v>42086</v>
      </c>
      <c r="B209" s="7" t="s">
        <v>228</v>
      </c>
      <c r="C209" s="7" t="s">
        <v>229</v>
      </c>
      <c r="D209" s="8" t="s">
        <v>629</v>
      </c>
      <c r="E209" s="9" t="s">
        <v>231</v>
      </c>
      <c r="F209" s="9" t="s">
        <v>652</v>
      </c>
      <c r="G209" s="10">
        <v>44543</v>
      </c>
      <c r="H209" s="9" t="s">
        <v>34</v>
      </c>
      <c r="I209" s="11">
        <v>86.67</v>
      </c>
      <c r="L209" s="11">
        <v>1918.4</v>
      </c>
      <c r="M209" s="11">
        <v>2600</v>
      </c>
      <c r="N209" s="11">
        <v>-225.04</v>
      </c>
      <c r="O209" s="11">
        <v>-156.36000000000001</v>
      </c>
      <c r="P209" s="11">
        <v>-36.57</v>
      </c>
      <c r="Q209" s="11">
        <v>-120.49</v>
      </c>
      <c r="R209" s="11">
        <v>-26</v>
      </c>
      <c r="S209" s="11">
        <v>-39</v>
      </c>
      <c r="U209" s="11">
        <v>-78.14</v>
      </c>
      <c r="Y209" s="11">
        <v>-156.36000000000001</v>
      </c>
      <c r="Z209" s="11">
        <v>-36.57</v>
      </c>
    </row>
    <row r="210" spans="1:28" x14ac:dyDescent="0.3">
      <c r="A210" s="16">
        <v>42086</v>
      </c>
      <c r="B210" s="7" t="s">
        <v>228</v>
      </c>
      <c r="C210" s="7" t="s">
        <v>229</v>
      </c>
      <c r="D210" s="8" t="s">
        <v>629</v>
      </c>
      <c r="E210" s="9" t="s">
        <v>231</v>
      </c>
      <c r="F210" s="9" t="s">
        <v>653</v>
      </c>
      <c r="G210" s="10">
        <v>44558</v>
      </c>
      <c r="H210" s="9" t="s">
        <v>34</v>
      </c>
      <c r="I210" s="11">
        <v>86.67</v>
      </c>
      <c r="L210" s="11">
        <v>1918.4</v>
      </c>
      <c r="M210" s="11">
        <v>2600</v>
      </c>
      <c r="N210" s="11">
        <v>-225.04</v>
      </c>
      <c r="O210" s="11">
        <v>-156.36000000000001</v>
      </c>
      <c r="P210" s="11">
        <v>-36.57</v>
      </c>
      <c r="Q210" s="11">
        <v>-120.49</v>
      </c>
      <c r="R210" s="11">
        <v>-26</v>
      </c>
      <c r="S210" s="11">
        <v>-39</v>
      </c>
      <c r="U210" s="11">
        <v>-78.14</v>
      </c>
      <c r="Y210" s="11">
        <v>-156.36000000000001</v>
      </c>
      <c r="Z210" s="11">
        <v>-36.57</v>
      </c>
    </row>
    <row r="211" spans="1:28" x14ac:dyDescent="0.3">
      <c r="A211" s="16">
        <v>42086</v>
      </c>
      <c r="B211" s="7" t="s">
        <v>228</v>
      </c>
      <c r="C211" s="7" t="s">
        <v>229</v>
      </c>
      <c r="D211" s="8" t="s">
        <v>629</v>
      </c>
      <c r="E211" s="9" t="s">
        <v>231</v>
      </c>
      <c r="F211" s="9" t="s">
        <v>654</v>
      </c>
      <c r="G211" s="10">
        <v>44560</v>
      </c>
      <c r="H211" s="9" t="s">
        <v>34</v>
      </c>
      <c r="I211" s="11" t="s">
        <v>77</v>
      </c>
      <c r="K211" s="11">
        <v>80</v>
      </c>
      <c r="L211" s="11">
        <v>1831.58</v>
      </c>
      <c r="M211" s="11">
        <v>2400</v>
      </c>
      <c r="N211" s="11">
        <v>-210.42</v>
      </c>
      <c r="O211" s="11">
        <v>-148.80000000000001</v>
      </c>
      <c r="P211" s="11">
        <v>-34.799999999999997</v>
      </c>
      <c r="Q211" s="11">
        <v>-114.4</v>
      </c>
      <c r="R211" s="11">
        <v>-24</v>
      </c>
      <c r="S211" s="11">
        <v>-36</v>
      </c>
      <c r="Y211" s="11">
        <v>-148.80000000000001</v>
      </c>
      <c r="Z211" s="11">
        <v>-34.799999999999997</v>
      </c>
    </row>
    <row r="212" spans="1:28" x14ac:dyDescent="0.3">
      <c r="A212" s="16">
        <v>38036</v>
      </c>
      <c r="B212" s="7" t="s">
        <v>51</v>
      </c>
      <c r="C212" s="7" t="s">
        <v>52</v>
      </c>
      <c r="D212" s="8" t="s">
        <v>264</v>
      </c>
      <c r="E212" s="9" t="s">
        <v>265</v>
      </c>
      <c r="F212" s="9" t="s">
        <v>655</v>
      </c>
      <c r="G212" s="10">
        <v>44529</v>
      </c>
      <c r="H212" s="9" t="s">
        <v>34</v>
      </c>
      <c r="L212" s="11">
        <v>5391</v>
      </c>
      <c r="M212" s="11">
        <v>6000</v>
      </c>
      <c r="O212" s="11">
        <v>-372</v>
      </c>
      <c r="P212" s="11">
        <v>-87</v>
      </c>
      <c r="R212" s="11">
        <v>-60</v>
      </c>
      <c r="S212" s="11">
        <v>-90</v>
      </c>
      <c r="Y212" s="11">
        <v>-372</v>
      </c>
      <c r="Z212" s="11">
        <v>-87</v>
      </c>
    </row>
    <row r="213" spans="1:28" x14ac:dyDescent="0.3">
      <c r="A213" s="16">
        <v>43577</v>
      </c>
      <c r="B213" s="7" t="s">
        <v>29</v>
      </c>
      <c r="C213" s="7" t="s">
        <v>30</v>
      </c>
      <c r="D213" s="8" t="s">
        <v>295</v>
      </c>
      <c r="E213" s="9" t="s">
        <v>268</v>
      </c>
      <c r="F213" s="9" t="s">
        <v>656</v>
      </c>
      <c r="G213" s="10">
        <v>44203</v>
      </c>
      <c r="H213" s="9" t="s">
        <v>34</v>
      </c>
      <c r="L213" s="11">
        <v>217.72</v>
      </c>
      <c r="M213" s="11">
        <v>250</v>
      </c>
      <c r="O213" s="11">
        <v>-15.5</v>
      </c>
      <c r="P213" s="11">
        <v>-3.63</v>
      </c>
      <c r="Q213" s="11">
        <v>-6.9</v>
      </c>
      <c r="R213" s="11">
        <v>-2.5</v>
      </c>
      <c r="S213" s="11">
        <v>-3.75</v>
      </c>
      <c r="Y213" s="11">
        <v>-15.5</v>
      </c>
      <c r="Z213" s="11">
        <v>-3.63</v>
      </c>
      <c r="AB213" s="11">
        <v>-2.75</v>
      </c>
    </row>
    <row r="214" spans="1:28" x14ac:dyDescent="0.3">
      <c r="A214" s="16">
        <v>43577</v>
      </c>
      <c r="B214" s="7" t="s">
        <v>29</v>
      </c>
      <c r="C214" s="7" t="s">
        <v>30</v>
      </c>
      <c r="D214" s="8" t="s">
        <v>295</v>
      </c>
      <c r="E214" s="9" t="s">
        <v>268</v>
      </c>
      <c r="F214" s="9" t="s">
        <v>657</v>
      </c>
      <c r="G214" s="10">
        <v>44210</v>
      </c>
      <c r="H214" s="9" t="s">
        <v>34</v>
      </c>
      <c r="I214" s="11">
        <v>86.67</v>
      </c>
      <c r="L214" s="11">
        <v>946.76</v>
      </c>
      <c r="M214" s="11">
        <v>1343.34</v>
      </c>
      <c r="N214" s="11">
        <v>-68.61</v>
      </c>
      <c r="O214" s="11">
        <v>-74.06</v>
      </c>
      <c r="P214" s="11">
        <v>-17.32</v>
      </c>
      <c r="Q214" s="11">
        <v>-54.12</v>
      </c>
      <c r="R214" s="11">
        <v>-13.43</v>
      </c>
      <c r="S214" s="11">
        <v>-20.149999999999999</v>
      </c>
      <c r="W214" s="11">
        <v>-148.88999999999999</v>
      </c>
      <c r="Y214" s="11">
        <v>-74.06</v>
      </c>
      <c r="Z214" s="11">
        <v>-17.32</v>
      </c>
      <c r="AB214" s="11">
        <v>-14.78</v>
      </c>
    </row>
    <row r="215" spans="1:28" x14ac:dyDescent="0.3">
      <c r="A215" s="16">
        <v>43577</v>
      </c>
      <c r="B215" s="7" t="s">
        <v>29</v>
      </c>
      <c r="C215" s="7" t="s">
        <v>30</v>
      </c>
      <c r="D215" s="8" t="s">
        <v>295</v>
      </c>
      <c r="E215" s="9" t="s">
        <v>268</v>
      </c>
      <c r="F215" s="9" t="s">
        <v>658</v>
      </c>
      <c r="G215" s="10">
        <v>44223</v>
      </c>
      <c r="H215" s="9" t="s">
        <v>34</v>
      </c>
      <c r="I215" s="11">
        <v>86.67</v>
      </c>
      <c r="L215" s="11">
        <v>946.76</v>
      </c>
      <c r="M215" s="11">
        <v>1343.34</v>
      </c>
      <c r="N215" s="11">
        <v>-68.61</v>
      </c>
      <c r="O215" s="11">
        <v>-74.06</v>
      </c>
      <c r="P215" s="11">
        <v>-17.32</v>
      </c>
      <c r="Q215" s="11">
        <v>-54.12</v>
      </c>
      <c r="R215" s="11">
        <v>-13.43</v>
      </c>
      <c r="S215" s="11">
        <v>-20.149999999999999</v>
      </c>
      <c r="W215" s="11">
        <v>-148.88999999999999</v>
      </c>
      <c r="Y215" s="11">
        <v>-74.06</v>
      </c>
      <c r="Z215" s="11">
        <v>-17.32</v>
      </c>
      <c r="AB215" s="11">
        <v>-14.78</v>
      </c>
    </row>
    <row r="216" spans="1:28" x14ac:dyDescent="0.3">
      <c r="A216" s="16">
        <v>43577</v>
      </c>
      <c r="B216" s="7" t="s">
        <v>29</v>
      </c>
      <c r="C216" s="7" t="s">
        <v>30</v>
      </c>
      <c r="D216" s="8" t="s">
        <v>295</v>
      </c>
      <c r="E216" s="9" t="s">
        <v>268</v>
      </c>
      <c r="F216" s="9" t="s">
        <v>659</v>
      </c>
      <c r="G216" s="10">
        <v>44230</v>
      </c>
      <c r="H216" s="9" t="s">
        <v>34</v>
      </c>
      <c r="L216" s="11">
        <v>175.3</v>
      </c>
      <c r="M216" s="11">
        <v>200</v>
      </c>
      <c r="O216" s="11">
        <v>-12.4</v>
      </c>
      <c r="P216" s="11">
        <v>-2.9</v>
      </c>
      <c r="Q216" s="11">
        <v>-4.4000000000000004</v>
      </c>
      <c r="R216" s="11">
        <v>-2</v>
      </c>
      <c r="S216" s="11">
        <v>-3</v>
      </c>
      <c r="Y216" s="11">
        <v>-12.4</v>
      </c>
      <c r="Z216" s="11">
        <v>-2.9</v>
      </c>
      <c r="AB216" s="11">
        <v>-2.2000000000000002</v>
      </c>
    </row>
    <row r="217" spans="1:28" x14ac:dyDescent="0.3">
      <c r="A217" s="16">
        <v>43577</v>
      </c>
      <c r="B217" s="7" t="s">
        <v>29</v>
      </c>
      <c r="C217" s="7" t="s">
        <v>30</v>
      </c>
      <c r="D217" s="8" t="s">
        <v>295</v>
      </c>
      <c r="E217" s="9" t="s">
        <v>268</v>
      </c>
      <c r="F217" s="9" t="s">
        <v>660</v>
      </c>
      <c r="G217" s="10">
        <v>44239</v>
      </c>
      <c r="H217" s="9" t="s">
        <v>34</v>
      </c>
      <c r="I217" s="11">
        <v>86.67</v>
      </c>
      <c r="L217" s="11">
        <v>946.76</v>
      </c>
      <c r="M217" s="11">
        <v>1343.34</v>
      </c>
      <c r="N217" s="11">
        <v>-68.61</v>
      </c>
      <c r="O217" s="11">
        <v>-74.06</v>
      </c>
      <c r="P217" s="11">
        <v>-17.32</v>
      </c>
      <c r="Q217" s="11">
        <v>-54.12</v>
      </c>
      <c r="R217" s="11">
        <v>-13.43</v>
      </c>
      <c r="S217" s="11">
        <v>-20.149999999999999</v>
      </c>
      <c r="W217" s="11">
        <v>-148.88999999999999</v>
      </c>
      <c r="Y217" s="11">
        <v>-74.06</v>
      </c>
      <c r="Z217" s="11">
        <v>-17.32</v>
      </c>
      <c r="AB217" s="11">
        <v>-14.78</v>
      </c>
    </row>
    <row r="218" spans="1:28" x14ac:dyDescent="0.3">
      <c r="A218" s="16">
        <v>43577</v>
      </c>
      <c r="B218" s="7" t="s">
        <v>29</v>
      </c>
      <c r="C218" s="7" t="s">
        <v>30</v>
      </c>
      <c r="D218" s="8" t="s">
        <v>295</v>
      </c>
      <c r="E218" s="9" t="s">
        <v>268</v>
      </c>
      <c r="F218" s="9" t="s">
        <v>661</v>
      </c>
      <c r="G218" s="10">
        <v>44251</v>
      </c>
      <c r="H218" s="9" t="s">
        <v>34</v>
      </c>
      <c r="I218" s="11">
        <v>86.67</v>
      </c>
      <c r="L218" s="11">
        <v>946.76</v>
      </c>
      <c r="M218" s="11">
        <v>1343.34</v>
      </c>
      <c r="N218" s="11">
        <v>-68.61</v>
      </c>
      <c r="O218" s="11">
        <v>-74.06</v>
      </c>
      <c r="P218" s="11">
        <v>-17.32</v>
      </c>
      <c r="Q218" s="11">
        <v>-54.12</v>
      </c>
      <c r="R218" s="11">
        <v>-13.43</v>
      </c>
      <c r="S218" s="11">
        <v>-20.149999999999999</v>
      </c>
      <c r="W218" s="11">
        <v>-148.88999999999999</v>
      </c>
      <c r="Y218" s="11">
        <v>-74.06</v>
      </c>
      <c r="Z218" s="11">
        <v>-17.32</v>
      </c>
      <c r="AB218" s="11">
        <v>-14.78</v>
      </c>
    </row>
    <row r="219" spans="1:28" x14ac:dyDescent="0.3">
      <c r="A219" s="16">
        <v>43577</v>
      </c>
      <c r="B219" s="7" t="s">
        <v>29</v>
      </c>
      <c r="C219" s="7" t="s">
        <v>30</v>
      </c>
      <c r="D219" s="8" t="s">
        <v>295</v>
      </c>
      <c r="E219" s="9" t="s">
        <v>268</v>
      </c>
      <c r="F219" s="9" t="s">
        <v>662</v>
      </c>
      <c r="G219" s="10">
        <v>44257</v>
      </c>
      <c r="H219" s="9" t="s">
        <v>34</v>
      </c>
      <c r="L219" s="11">
        <v>175.3</v>
      </c>
      <c r="M219" s="11">
        <v>200</v>
      </c>
      <c r="O219" s="11">
        <v>-12.4</v>
      </c>
      <c r="P219" s="11">
        <v>-2.9</v>
      </c>
      <c r="Q219" s="11">
        <v>-4.4000000000000004</v>
      </c>
      <c r="R219" s="11">
        <v>-2</v>
      </c>
      <c r="S219" s="11">
        <v>-3</v>
      </c>
      <c r="Y219" s="11">
        <v>-12.4</v>
      </c>
      <c r="Z219" s="11">
        <v>-2.9</v>
      </c>
      <c r="AB219" s="11">
        <v>-2.2000000000000002</v>
      </c>
    </row>
    <row r="220" spans="1:28" x14ac:dyDescent="0.3">
      <c r="A220" s="16">
        <v>43577</v>
      </c>
      <c r="B220" s="7" t="s">
        <v>29</v>
      </c>
      <c r="C220" s="7" t="s">
        <v>30</v>
      </c>
      <c r="D220" s="8" t="s">
        <v>295</v>
      </c>
      <c r="E220" s="9" t="s">
        <v>268</v>
      </c>
      <c r="F220" s="9" t="s">
        <v>663</v>
      </c>
      <c r="G220" s="10">
        <v>44266</v>
      </c>
      <c r="H220" s="9" t="s">
        <v>34</v>
      </c>
      <c r="I220" s="11">
        <v>86.67</v>
      </c>
      <c r="L220" s="11">
        <v>946.76</v>
      </c>
      <c r="M220" s="11">
        <v>1343.34</v>
      </c>
      <c r="N220" s="11">
        <v>-68.61</v>
      </c>
      <c r="O220" s="11">
        <v>-74.06</v>
      </c>
      <c r="P220" s="11">
        <v>-17.32</v>
      </c>
      <c r="Q220" s="11">
        <v>-54.12</v>
      </c>
      <c r="R220" s="11">
        <v>-13.43</v>
      </c>
      <c r="S220" s="11">
        <v>-20.149999999999999</v>
      </c>
      <c r="W220" s="11">
        <v>-148.88999999999999</v>
      </c>
      <c r="Y220" s="11">
        <v>-74.06</v>
      </c>
      <c r="Z220" s="11">
        <v>-17.32</v>
      </c>
      <c r="AB220" s="11">
        <v>-14.78</v>
      </c>
    </row>
    <row r="221" spans="1:28" x14ac:dyDescent="0.3">
      <c r="A221" s="16">
        <v>43577</v>
      </c>
      <c r="B221" s="7" t="s">
        <v>29</v>
      </c>
      <c r="C221" s="7" t="s">
        <v>30</v>
      </c>
      <c r="D221" s="8" t="s">
        <v>295</v>
      </c>
      <c r="E221" s="9" t="s">
        <v>268</v>
      </c>
      <c r="F221" s="9" t="s">
        <v>664</v>
      </c>
      <c r="G221" s="10">
        <v>44270</v>
      </c>
      <c r="H221" s="9" t="s">
        <v>34</v>
      </c>
      <c r="I221" s="11" t="s">
        <v>77</v>
      </c>
      <c r="K221" s="11">
        <v>24</v>
      </c>
      <c r="L221" s="11">
        <v>321.27</v>
      </c>
      <c r="M221" s="11">
        <v>372.03</v>
      </c>
      <c r="O221" s="11">
        <v>-23.07</v>
      </c>
      <c r="P221" s="11">
        <v>-5.39</v>
      </c>
      <c r="Q221" s="11">
        <v>-13</v>
      </c>
      <c r="R221" s="11">
        <v>-3.72</v>
      </c>
      <c r="S221" s="11">
        <v>-5.58</v>
      </c>
      <c r="Y221" s="11">
        <v>-23.07</v>
      </c>
      <c r="Z221" s="11">
        <v>-5.39</v>
      </c>
      <c r="AB221" s="11">
        <v>-4.09</v>
      </c>
    </row>
    <row r="222" spans="1:28" x14ac:dyDescent="0.3">
      <c r="A222" s="16">
        <v>43577</v>
      </c>
      <c r="B222" s="7" t="s">
        <v>29</v>
      </c>
      <c r="C222" s="7" t="s">
        <v>30</v>
      </c>
      <c r="D222" s="8" t="s">
        <v>295</v>
      </c>
      <c r="E222" s="9" t="s">
        <v>268</v>
      </c>
      <c r="F222" s="9" t="s">
        <v>665</v>
      </c>
      <c r="G222" s="10">
        <v>44280</v>
      </c>
      <c r="H222" s="9" t="s">
        <v>34</v>
      </c>
      <c r="I222" s="11">
        <v>86.67</v>
      </c>
      <c r="L222" s="11">
        <v>946.76</v>
      </c>
      <c r="M222" s="11">
        <v>1343.34</v>
      </c>
      <c r="N222" s="11">
        <v>-68.61</v>
      </c>
      <c r="O222" s="11">
        <v>-74.06</v>
      </c>
      <c r="P222" s="11">
        <v>-17.32</v>
      </c>
      <c r="Q222" s="11">
        <v>-54.12</v>
      </c>
      <c r="R222" s="11">
        <v>-13.43</v>
      </c>
      <c r="S222" s="11">
        <v>-20.149999999999999</v>
      </c>
      <c r="W222" s="11">
        <v>-148.88999999999999</v>
      </c>
      <c r="Y222" s="11">
        <v>-74.06</v>
      </c>
      <c r="Z222" s="11">
        <v>-17.32</v>
      </c>
      <c r="AB222" s="11">
        <v>-14.78</v>
      </c>
    </row>
    <row r="223" spans="1:28" x14ac:dyDescent="0.3">
      <c r="A223" s="16">
        <v>43577</v>
      </c>
      <c r="B223" s="7" t="s">
        <v>29</v>
      </c>
      <c r="C223" s="7" t="s">
        <v>30</v>
      </c>
      <c r="D223" s="8" t="s">
        <v>295</v>
      </c>
      <c r="E223" s="9" t="s">
        <v>268</v>
      </c>
      <c r="F223" s="9" t="s">
        <v>666</v>
      </c>
      <c r="G223" s="10">
        <v>44298</v>
      </c>
      <c r="H223" s="9" t="s">
        <v>34</v>
      </c>
      <c r="L223" s="11">
        <v>217.72</v>
      </c>
      <c r="M223" s="11">
        <v>250</v>
      </c>
      <c r="O223" s="11">
        <v>-15.5</v>
      </c>
      <c r="P223" s="11">
        <v>-3.63</v>
      </c>
      <c r="Q223" s="11">
        <v>-6.9</v>
      </c>
      <c r="R223" s="11">
        <v>-2.5</v>
      </c>
      <c r="S223" s="11">
        <v>-3.75</v>
      </c>
      <c r="Y223" s="11">
        <v>-15.5</v>
      </c>
      <c r="Z223" s="11">
        <v>-3.63</v>
      </c>
      <c r="AB223" s="11">
        <v>-2.75</v>
      </c>
    </row>
    <row r="224" spans="1:28" x14ac:dyDescent="0.3">
      <c r="A224" s="16">
        <v>43577</v>
      </c>
      <c r="B224" s="7" t="s">
        <v>29</v>
      </c>
      <c r="C224" s="7" t="s">
        <v>30</v>
      </c>
      <c r="D224" s="8" t="s">
        <v>667</v>
      </c>
      <c r="E224" s="9" t="s">
        <v>268</v>
      </c>
      <c r="F224" s="9" t="s">
        <v>668</v>
      </c>
      <c r="G224" s="10">
        <v>44300</v>
      </c>
      <c r="H224" s="9" t="s">
        <v>34</v>
      </c>
      <c r="I224" s="11">
        <v>86.67</v>
      </c>
      <c r="L224" s="11">
        <v>986.97</v>
      </c>
      <c r="M224" s="11">
        <v>1397.08</v>
      </c>
      <c r="N224" s="11">
        <v>-73.989999999999995</v>
      </c>
      <c r="O224" s="11">
        <v>-77.39</v>
      </c>
      <c r="P224" s="11">
        <v>-18.100000000000001</v>
      </c>
      <c r="Q224" s="11">
        <v>-56.81</v>
      </c>
      <c r="R224" s="11">
        <v>-13.97</v>
      </c>
      <c r="S224" s="11">
        <v>-20.96</v>
      </c>
      <c r="W224" s="11">
        <v>-148.88999999999999</v>
      </c>
      <c r="Y224" s="11">
        <v>-77.39</v>
      </c>
      <c r="Z224" s="11">
        <v>-18.100000000000001</v>
      </c>
      <c r="AB224" s="11">
        <v>-15.37</v>
      </c>
    </row>
    <row r="225" spans="1:28" x14ac:dyDescent="0.3">
      <c r="A225" s="16">
        <v>43577</v>
      </c>
      <c r="B225" s="7" t="s">
        <v>29</v>
      </c>
      <c r="C225" s="7" t="s">
        <v>30</v>
      </c>
      <c r="D225" s="8" t="s">
        <v>667</v>
      </c>
      <c r="E225" s="9" t="s">
        <v>268</v>
      </c>
      <c r="F225" s="9" t="s">
        <v>669</v>
      </c>
      <c r="G225" s="10">
        <v>44313</v>
      </c>
      <c r="H225" s="9" t="s">
        <v>34</v>
      </c>
      <c r="I225" s="11">
        <v>86.67</v>
      </c>
      <c r="L225" s="11">
        <v>986.97</v>
      </c>
      <c r="M225" s="11">
        <v>1397.08</v>
      </c>
      <c r="N225" s="11">
        <v>-73.989999999999995</v>
      </c>
      <c r="O225" s="11">
        <v>-77.39</v>
      </c>
      <c r="P225" s="11">
        <v>-18.100000000000001</v>
      </c>
      <c r="Q225" s="11">
        <v>-56.81</v>
      </c>
      <c r="R225" s="11">
        <v>-13.97</v>
      </c>
      <c r="S225" s="11">
        <v>-20.96</v>
      </c>
      <c r="W225" s="11">
        <v>-148.88999999999999</v>
      </c>
      <c r="Y225" s="11">
        <v>-77.39</v>
      </c>
      <c r="Z225" s="11">
        <v>-18.100000000000001</v>
      </c>
      <c r="AB225" s="11">
        <v>-0.35</v>
      </c>
    </row>
    <row r="226" spans="1:28" x14ac:dyDescent="0.3">
      <c r="A226" s="16">
        <v>43577</v>
      </c>
      <c r="B226" s="7" t="s">
        <v>29</v>
      </c>
      <c r="C226" s="7" t="s">
        <v>30</v>
      </c>
      <c r="D226" s="8" t="s">
        <v>667</v>
      </c>
      <c r="E226" s="9" t="s">
        <v>268</v>
      </c>
      <c r="F226" s="9" t="s">
        <v>670</v>
      </c>
      <c r="G226" s="10">
        <v>44322</v>
      </c>
      <c r="H226" s="9" t="s">
        <v>34</v>
      </c>
      <c r="L226" s="11">
        <v>175.3</v>
      </c>
      <c r="M226" s="11">
        <v>200</v>
      </c>
      <c r="O226" s="11">
        <v>-12.4</v>
      </c>
      <c r="P226" s="11">
        <v>-2.9</v>
      </c>
      <c r="Q226" s="11">
        <v>-4.4000000000000004</v>
      </c>
      <c r="R226" s="11">
        <v>-2</v>
      </c>
      <c r="S226" s="11">
        <v>-3</v>
      </c>
      <c r="Y226" s="11">
        <v>-12.4</v>
      </c>
      <c r="Z226" s="11">
        <v>-2.9</v>
      </c>
    </row>
    <row r="227" spans="1:28" x14ac:dyDescent="0.3">
      <c r="A227" s="16">
        <v>43577</v>
      </c>
      <c r="B227" s="7" t="s">
        <v>29</v>
      </c>
      <c r="C227" s="7" t="s">
        <v>30</v>
      </c>
      <c r="D227" s="8" t="s">
        <v>667</v>
      </c>
      <c r="E227" s="9" t="s">
        <v>268</v>
      </c>
      <c r="F227" s="9" t="s">
        <v>671</v>
      </c>
      <c r="G227" s="10">
        <v>44329</v>
      </c>
      <c r="H227" s="9" t="s">
        <v>34</v>
      </c>
      <c r="I227" s="11">
        <v>86.67</v>
      </c>
      <c r="L227" s="11">
        <v>958.75</v>
      </c>
      <c r="M227" s="11">
        <v>1397.08</v>
      </c>
      <c r="N227" s="11">
        <v>-70.34</v>
      </c>
      <c r="O227" s="11">
        <v>-75.13</v>
      </c>
      <c r="P227" s="11">
        <v>-17.57</v>
      </c>
      <c r="Q227" s="11">
        <v>-54.98</v>
      </c>
      <c r="R227" s="11">
        <v>-13.97</v>
      </c>
      <c r="S227" s="11">
        <v>-20.96</v>
      </c>
      <c r="W227" s="11">
        <v>-185.38</v>
      </c>
      <c r="Y227" s="11">
        <v>-75.13</v>
      </c>
      <c r="Z227" s="11">
        <v>-17.57</v>
      </c>
    </row>
    <row r="228" spans="1:28" x14ac:dyDescent="0.3">
      <c r="A228" s="16">
        <v>43577</v>
      </c>
      <c r="B228" s="7" t="s">
        <v>29</v>
      </c>
      <c r="C228" s="7" t="s">
        <v>30</v>
      </c>
      <c r="D228" s="8" t="s">
        <v>667</v>
      </c>
      <c r="E228" s="9" t="s">
        <v>268</v>
      </c>
      <c r="F228" s="9" t="s">
        <v>672</v>
      </c>
      <c r="G228" s="10">
        <v>44341</v>
      </c>
      <c r="H228" s="9" t="s">
        <v>34</v>
      </c>
      <c r="I228" s="11">
        <v>86.67</v>
      </c>
      <c r="L228" s="11">
        <v>958.75</v>
      </c>
      <c r="M228" s="11">
        <v>1397.08</v>
      </c>
      <c r="N228" s="11">
        <v>-70.34</v>
      </c>
      <c r="O228" s="11">
        <v>-75.13</v>
      </c>
      <c r="P228" s="11">
        <v>-17.57</v>
      </c>
      <c r="Q228" s="11">
        <v>-54.98</v>
      </c>
      <c r="R228" s="11">
        <v>-13.97</v>
      </c>
      <c r="S228" s="11">
        <v>-20.96</v>
      </c>
      <c r="W228" s="11">
        <v>-185.38</v>
      </c>
      <c r="Y228" s="11">
        <v>-75.13</v>
      </c>
      <c r="Z228" s="11">
        <v>-17.57</v>
      </c>
    </row>
    <row r="229" spans="1:28" x14ac:dyDescent="0.3">
      <c r="A229" s="16">
        <v>43577</v>
      </c>
      <c r="B229" s="7" t="s">
        <v>29</v>
      </c>
      <c r="C229" s="7" t="s">
        <v>30</v>
      </c>
      <c r="D229" s="8" t="s">
        <v>667</v>
      </c>
      <c r="E229" s="9" t="s">
        <v>268</v>
      </c>
      <c r="F229" s="9" t="s">
        <v>673</v>
      </c>
      <c r="G229" s="10">
        <v>44350</v>
      </c>
      <c r="H229" s="9" t="s">
        <v>34</v>
      </c>
      <c r="L229" s="11">
        <v>175.3</v>
      </c>
      <c r="M229" s="11">
        <v>200</v>
      </c>
      <c r="O229" s="11">
        <v>-12.4</v>
      </c>
      <c r="P229" s="11">
        <v>-2.9</v>
      </c>
      <c r="Q229" s="11">
        <v>-4.4000000000000004</v>
      </c>
      <c r="R229" s="11">
        <v>-2</v>
      </c>
      <c r="S229" s="11">
        <v>-3</v>
      </c>
      <c r="Y229" s="11">
        <v>-12.4</v>
      </c>
      <c r="Z229" s="11">
        <v>-2.9</v>
      </c>
    </row>
    <row r="230" spans="1:28" x14ac:dyDescent="0.3">
      <c r="A230" s="16">
        <v>43577</v>
      </c>
      <c r="B230" s="7" t="s">
        <v>29</v>
      </c>
      <c r="C230" s="7" t="s">
        <v>30</v>
      </c>
      <c r="D230" s="8" t="s">
        <v>667</v>
      </c>
      <c r="E230" s="9" t="s">
        <v>268</v>
      </c>
      <c r="F230" s="9" t="s">
        <v>674</v>
      </c>
      <c r="G230" s="10">
        <v>44350</v>
      </c>
      <c r="H230" s="9" t="s">
        <v>34</v>
      </c>
      <c r="I230" s="11" t="s">
        <v>77</v>
      </c>
      <c r="K230" s="11">
        <v>16</v>
      </c>
      <c r="L230" s="11">
        <v>224.47</v>
      </c>
      <c r="M230" s="11">
        <v>257.94</v>
      </c>
      <c r="O230" s="11">
        <v>-15.99</v>
      </c>
      <c r="P230" s="11">
        <v>-3.74</v>
      </c>
      <c r="Q230" s="11">
        <v>-7.29</v>
      </c>
      <c r="R230" s="11">
        <v>-2.58</v>
      </c>
      <c r="S230" s="11">
        <v>-3.87</v>
      </c>
      <c r="Y230" s="11">
        <v>-15.99</v>
      </c>
      <c r="Z230" s="11">
        <v>-3.74</v>
      </c>
    </row>
    <row r="231" spans="1:28" x14ac:dyDescent="0.3">
      <c r="A231" s="16">
        <v>43577</v>
      </c>
      <c r="B231" s="7" t="s">
        <v>29</v>
      </c>
      <c r="C231" s="7" t="s">
        <v>30</v>
      </c>
      <c r="D231" s="8" t="s">
        <v>667</v>
      </c>
      <c r="E231" s="9" t="s">
        <v>268</v>
      </c>
      <c r="F231" s="9" t="s">
        <v>675</v>
      </c>
      <c r="G231" s="10">
        <v>44357</v>
      </c>
      <c r="H231" s="9" t="s">
        <v>34</v>
      </c>
      <c r="I231" s="11">
        <v>86.67</v>
      </c>
      <c r="L231" s="11">
        <v>958.75</v>
      </c>
      <c r="M231" s="11">
        <v>1397.08</v>
      </c>
      <c r="N231" s="11">
        <v>-70.34</v>
      </c>
      <c r="O231" s="11">
        <v>-75.13</v>
      </c>
      <c r="P231" s="11">
        <v>-17.57</v>
      </c>
      <c r="Q231" s="11">
        <v>-54.98</v>
      </c>
      <c r="R231" s="11">
        <v>-13.97</v>
      </c>
      <c r="S231" s="11">
        <v>-20.96</v>
      </c>
      <c r="W231" s="11">
        <v>-185.38</v>
      </c>
      <c r="Y231" s="11">
        <v>-75.13</v>
      </c>
      <c r="Z231" s="11">
        <v>-17.57</v>
      </c>
    </row>
    <row r="232" spans="1:28" x14ac:dyDescent="0.3">
      <c r="A232" s="16">
        <v>43577</v>
      </c>
      <c r="B232" s="7" t="s">
        <v>29</v>
      </c>
      <c r="C232" s="7" t="s">
        <v>30</v>
      </c>
      <c r="D232" s="8" t="s">
        <v>667</v>
      </c>
      <c r="E232" s="9" t="s">
        <v>268</v>
      </c>
      <c r="F232" s="9" t="s">
        <v>676</v>
      </c>
      <c r="G232" s="10">
        <v>44375</v>
      </c>
      <c r="H232" s="9" t="s">
        <v>34</v>
      </c>
      <c r="I232" s="11">
        <v>86.67</v>
      </c>
      <c r="L232" s="11">
        <v>958.75</v>
      </c>
      <c r="M232" s="11">
        <v>1397.08</v>
      </c>
      <c r="N232" s="11">
        <v>-70.34</v>
      </c>
      <c r="O232" s="11">
        <v>-75.13</v>
      </c>
      <c r="P232" s="11">
        <v>-17.57</v>
      </c>
      <c r="Q232" s="11">
        <v>-54.98</v>
      </c>
      <c r="R232" s="11">
        <v>-13.97</v>
      </c>
      <c r="S232" s="11">
        <v>-20.96</v>
      </c>
      <c r="W232" s="11">
        <v>-185.38</v>
      </c>
      <c r="Y232" s="11">
        <v>-75.13</v>
      </c>
      <c r="Z232" s="11">
        <v>-17.57</v>
      </c>
    </row>
    <row r="233" spans="1:28" x14ac:dyDescent="0.3">
      <c r="A233" s="16">
        <v>43577</v>
      </c>
      <c r="B233" s="7" t="s">
        <v>29</v>
      </c>
      <c r="C233" s="7" t="s">
        <v>30</v>
      </c>
      <c r="D233" s="8" t="s">
        <v>667</v>
      </c>
      <c r="E233" s="9" t="s">
        <v>268</v>
      </c>
      <c r="F233" s="9" t="s">
        <v>677</v>
      </c>
      <c r="G233" s="10">
        <v>44379</v>
      </c>
      <c r="H233" s="9" t="s">
        <v>34</v>
      </c>
      <c r="I233" s="11" t="s">
        <v>77</v>
      </c>
      <c r="K233" s="11">
        <v>24</v>
      </c>
      <c r="L233" s="11">
        <v>333.9</v>
      </c>
      <c r="M233" s="11">
        <v>386.91</v>
      </c>
      <c r="O233" s="11">
        <v>-23.99</v>
      </c>
      <c r="P233" s="11">
        <v>-5.61</v>
      </c>
      <c r="Q233" s="11">
        <v>-13.74</v>
      </c>
      <c r="R233" s="11">
        <v>-3.87</v>
      </c>
      <c r="S233" s="11">
        <v>-5.8</v>
      </c>
      <c r="Y233" s="11">
        <v>-23.99</v>
      </c>
      <c r="Z233" s="11">
        <v>-5.61</v>
      </c>
    </row>
    <row r="234" spans="1:28" x14ac:dyDescent="0.3">
      <c r="A234" s="16">
        <v>43577</v>
      </c>
      <c r="B234" s="7" t="s">
        <v>29</v>
      </c>
      <c r="C234" s="7" t="s">
        <v>30</v>
      </c>
      <c r="D234" s="8" t="s">
        <v>667</v>
      </c>
      <c r="E234" s="9" t="s">
        <v>268</v>
      </c>
      <c r="F234" s="9" t="s">
        <v>678</v>
      </c>
      <c r="G234" s="10">
        <v>44385</v>
      </c>
      <c r="H234" s="9" t="s">
        <v>34</v>
      </c>
      <c r="L234" s="11">
        <v>217.72</v>
      </c>
      <c r="M234" s="11">
        <v>250</v>
      </c>
      <c r="O234" s="11">
        <v>-15.5</v>
      </c>
      <c r="P234" s="11">
        <v>-3.63</v>
      </c>
      <c r="Q234" s="11">
        <v>-6.9</v>
      </c>
      <c r="R234" s="11">
        <v>-2.5</v>
      </c>
      <c r="S234" s="11">
        <v>-3.75</v>
      </c>
      <c r="Y234" s="11">
        <v>-15.5</v>
      </c>
      <c r="Z234" s="11">
        <v>-3.63</v>
      </c>
    </row>
    <row r="235" spans="1:28" x14ac:dyDescent="0.3">
      <c r="A235" s="16">
        <v>43577</v>
      </c>
      <c r="B235" s="7" t="s">
        <v>29</v>
      </c>
      <c r="C235" s="7" t="s">
        <v>30</v>
      </c>
      <c r="D235" s="8" t="s">
        <v>667</v>
      </c>
      <c r="E235" s="9" t="s">
        <v>268</v>
      </c>
      <c r="F235" s="9" t="s">
        <v>679</v>
      </c>
      <c r="G235" s="10">
        <v>44390</v>
      </c>
      <c r="H235" s="9" t="s">
        <v>34</v>
      </c>
      <c r="I235" s="11">
        <v>86.67</v>
      </c>
      <c r="L235" s="11">
        <v>958.75</v>
      </c>
      <c r="M235" s="11">
        <v>1397.08</v>
      </c>
      <c r="N235" s="11">
        <v>-70.34</v>
      </c>
      <c r="O235" s="11">
        <v>-75.13</v>
      </c>
      <c r="P235" s="11">
        <v>-17.57</v>
      </c>
      <c r="Q235" s="11">
        <v>-54.98</v>
      </c>
      <c r="R235" s="11">
        <v>-13.97</v>
      </c>
      <c r="S235" s="11">
        <v>-20.96</v>
      </c>
      <c r="W235" s="11">
        <v>-185.38</v>
      </c>
      <c r="Y235" s="11">
        <v>-75.13</v>
      </c>
      <c r="Z235" s="11">
        <v>-17.57</v>
      </c>
    </row>
    <row r="236" spans="1:28" x14ac:dyDescent="0.3">
      <c r="A236" s="16">
        <v>43577</v>
      </c>
      <c r="B236" s="7" t="s">
        <v>29</v>
      </c>
      <c r="C236" s="7" t="s">
        <v>30</v>
      </c>
      <c r="D236" s="8" t="s">
        <v>667</v>
      </c>
      <c r="E236" s="9" t="s">
        <v>268</v>
      </c>
      <c r="F236" s="9" t="s">
        <v>680</v>
      </c>
      <c r="G236" s="10">
        <v>44406</v>
      </c>
      <c r="H236" s="9" t="s">
        <v>34</v>
      </c>
      <c r="I236" s="11">
        <v>86.67</v>
      </c>
      <c r="L236" s="11">
        <v>958.75</v>
      </c>
      <c r="M236" s="11">
        <v>1397.08</v>
      </c>
      <c r="N236" s="11">
        <v>-70.34</v>
      </c>
      <c r="O236" s="11">
        <v>-75.13</v>
      </c>
      <c r="P236" s="11">
        <v>-17.57</v>
      </c>
      <c r="Q236" s="11">
        <v>-54.98</v>
      </c>
      <c r="R236" s="11">
        <v>-13.97</v>
      </c>
      <c r="S236" s="11">
        <v>-20.96</v>
      </c>
      <c r="W236" s="11">
        <v>-185.38</v>
      </c>
      <c r="Y236" s="11">
        <v>-75.13</v>
      </c>
      <c r="Z236" s="11">
        <v>-17.57</v>
      </c>
    </row>
    <row r="237" spans="1:28" x14ac:dyDescent="0.3">
      <c r="A237" s="16">
        <v>43577</v>
      </c>
      <c r="B237" s="7" t="s">
        <v>29</v>
      </c>
      <c r="C237" s="7" t="s">
        <v>30</v>
      </c>
      <c r="D237" s="8" t="s">
        <v>667</v>
      </c>
      <c r="E237" s="9" t="s">
        <v>268</v>
      </c>
      <c r="F237" s="9" t="s">
        <v>681</v>
      </c>
      <c r="G237" s="10">
        <v>44412</v>
      </c>
      <c r="H237" s="9" t="s">
        <v>34</v>
      </c>
      <c r="L237" s="11">
        <v>175.3</v>
      </c>
      <c r="M237" s="11">
        <v>200</v>
      </c>
      <c r="O237" s="11">
        <v>-12.4</v>
      </c>
      <c r="P237" s="11">
        <v>-2.9</v>
      </c>
      <c r="Q237" s="11">
        <v>-4.4000000000000004</v>
      </c>
      <c r="R237" s="11">
        <v>-2</v>
      </c>
      <c r="S237" s="11">
        <v>-3</v>
      </c>
      <c r="Y237" s="11">
        <v>-12.4</v>
      </c>
      <c r="Z237" s="11">
        <v>-2.9</v>
      </c>
    </row>
    <row r="238" spans="1:28" x14ac:dyDescent="0.3">
      <c r="A238" s="16">
        <v>43577</v>
      </c>
      <c r="B238" s="7" t="s">
        <v>29</v>
      </c>
      <c r="C238" s="7" t="s">
        <v>30</v>
      </c>
      <c r="D238" s="8" t="s">
        <v>667</v>
      </c>
      <c r="E238" s="9" t="s">
        <v>268</v>
      </c>
      <c r="F238" s="9" t="s">
        <v>682</v>
      </c>
      <c r="G238" s="10">
        <v>44420</v>
      </c>
      <c r="H238" s="9" t="s">
        <v>34</v>
      </c>
      <c r="I238" s="11">
        <v>86.67</v>
      </c>
      <c r="L238" s="11">
        <v>958.75</v>
      </c>
      <c r="M238" s="11">
        <v>1397.08</v>
      </c>
      <c r="N238" s="11">
        <v>-70.34</v>
      </c>
      <c r="O238" s="11">
        <v>-75.13</v>
      </c>
      <c r="P238" s="11">
        <v>-17.57</v>
      </c>
      <c r="Q238" s="11">
        <v>-54.98</v>
      </c>
      <c r="R238" s="11">
        <v>-13.97</v>
      </c>
      <c r="S238" s="11">
        <v>-20.96</v>
      </c>
      <c r="W238" s="11">
        <v>-185.38</v>
      </c>
      <c r="Y238" s="11">
        <v>-75.13</v>
      </c>
      <c r="Z238" s="11">
        <v>-17.57</v>
      </c>
    </row>
    <row r="239" spans="1:28" x14ac:dyDescent="0.3">
      <c r="A239" s="16">
        <v>43577</v>
      </c>
      <c r="B239" s="7" t="s">
        <v>29</v>
      </c>
      <c r="C239" s="7" t="s">
        <v>30</v>
      </c>
      <c r="D239" s="8" t="s">
        <v>667</v>
      </c>
      <c r="E239" s="9" t="s">
        <v>268</v>
      </c>
      <c r="F239" s="9" t="s">
        <v>683</v>
      </c>
      <c r="G239" s="10">
        <v>44434</v>
      </c>
      <c r="H239" s="9" t="s">
        <v>34</v>
      </c>
      <c r="I239" s="11">
        <v>86.67</v>
      </c>
      <c r="L239" s="11">
        <v>958.75</v>
      </c>
      <c r="M239" s="11">
        <v>1397.08</v>
      </c>
      <c r="N239" s="11">
        <v>-70.34</v>
      </c>
      <c r="O239" s="11">
        <v>-75.13</v>
      </c>
      <c r="P239" s="11">
        <v>-17.57</v>
      </c>
      <c r="Q239" s="11">
        <v>-54.98</v>
      </c>
      <c r="R239" s="11">
        <v>-13.97</v>
      </c>
      <c r="S239" s="11">
        <v>-20.96</v>
      </c>
      <c r="W239" s="11">
        <v>-185.38</v>
      </c>
      <c r="Y239" s="11">
        <v>-75.13</v>
      </c>
      <c r="Z239" s="11">
        <v>-17.57</v>
      </c>
    </row>
    <row r="240" spans="1:28" x14ac:dyDescent="0.3">
      <c r="A240" s="16">
        <v>43577</v>
      </c>
      <c r="B240" s="7" t="s">
        <v>29</v>
      </c>
      <c r="C240" s="7" t="s">
        <v>30</v>
      </c>
      <c r="D240" s="8" t="s">
        <v>667</v>
      </c>
      <c r="E240" s="9" t="s">
        <v>268</v>
      </c>
      <c r="F240" s="9" t="s">
        <v>684</v>
      </c>
      <c r="G240" s="10">
        <v>44440</v>
      </c>
      <c r="H240" s="9" t="s">
        <v>34</v>
      </c>
      <c r="L240" s="11">
        <v>175.3</v>
      </c>
      <c r="M240" s="11">
        <v>200</v>
      </c>
      <c r="O240" s="11">
        <v>-12.4</v>
      </c>
      <c r="P240" s="11">
        <v>-2.9</v>
      </c>
      <c r="Q240" s="11">
        <v>-4.4000000000000004</v>
      </c>
      <c r="R240" s="11">
        <v>-2</v>
      </c>
      <c r="S240" s="11">
        <v>-3</v>
      </c>
      <c r="Y240" s="11">
        <v>-12.4</v>
      </c>
      <c r="Z240" s="11">
        <v>-2.9</v>
      </c>
    </row>
    <row r="241" spans="1:28" x14ac:dyDescent="0.3">
      <c r="A241" s="16">
        <v>43577</v>
      </c>
      <c r="B241" s="7" t="s">
        <v>29</v>
      </c>
      <c r="C241" s="7" t="s">
        <v>30</v>
      </c>
      <c r="D241" s="8" t="s">
        <v>667</v>
      </c>
      <c r="E241" s="9" t="s">
        <v>268</v>
      </c>
      <c r="F241" s="9" t="s">
        <v>685</v>
      </c>
      <c r="G241" s="10">
        <v>44446</v>
      </c>
      <c r="H241" s="9" t="s">
        <v>34</v>
      </c>
      <c r="L241" s="11">
        <v>224.47</v>
      </c>
      <c r="M241" s="11">
        <v>257.94</v>
      </c>
      <c r="O241" s="11">
        <v>-15.99</v>
      </c>
      <c r="P241" s="11">
        <v>-3.74</v>
      </c>
      <c r="Q241" s="11">
        <v>-7.29</v>
      </c>
      <c r="R241" s="11">
        <v>-2.58</v>
      </c>
      <c r="S241" s="11">
        <v>-3.87</v>
      </c>
      <c r="Y241" s="11">
        <v>-15.99</v>
      </c>
      <c r="Z241" s="11">
        <v>-3.74</v>
      </c>
    </row>
    <row r="242" spans="1:28" x14ac:dyDescent="0.3">
      <c r="A242" s="16">
        <v>43577</v>
      </c>
      <c r="B242" s="7" t="s">
        <v>29</v>
      </c>
      <c r="C242" s="7" t="s">
        <v>30</v>
      </c>
      <c r="D242" s="8" t="s">
        <v>667</v>
      </c>
      <c r="E242" s="9" t="s">
        <v>268</v>
      </c>
      <c r="F242" s="9" t="s">
        <v>686</v>
      </c>
      <c r="G242" s="10">
        <v>44452</v>
      </c>
      <c r="H242" s="9" t="s">
        <v>34</v>
      </c>
      <c r="I242" s="11">
        <v>86.67</v>
      </c>
      <c r="L242" s="11">
        <v>958.75</v>
      </c>
      <c r="M242" s="11">
        <v>1397.08</v>
      </c>
      <c r="N242" s="11">
        <v>-70.34</v>
      </c>
      <c r="O242" s="11">
        <v>-75.13</v>
      </c>
      <c r="P242" s="11">
        <v>-17.57</v>
      </c>
      <c r="Q242" s="11">
        <v>-54.98</v>
      </c>
      <c r="R242" s="11">
        <v>-13.97</v>
      </c>
      <c r="S242" s="11">
        <v>-20.96</v>
      </c>
      <c r="W242" s="11">
        <v>-185.38</v>
      </c>
      <c r="Y242" s="11">
        <v>-75.13</v>
      </c>
      <c r="Z242" s="11">
        <v>-17.57</v>
      </c>
    </row>
    <row r="243" spans="1:28" x14ac:dyDescent="0.3">
      <c r="A243" s="16">
        <v>43577</v>
      </c>
      <c r="B243" s="7" t="s">
        <v>29</v>
      </c>
      <c r="C243" s="7" t="s">
        <v>30</v>
      </c>
      <c r="D243" s="8" t="s">
        <v>667</v>
      </c>
      <c r="E243" s="9" t="s">
        <v>268</v>
      </c>
      <c r="F243" s="9" t="s">
        <v>687</v>
      </c>
      <c r="G243" s="10">
        <v>44467</v>
      </c>
      <c r="H243" s="9" t="s">
        <v>34</v>
      </c>
      <c r="I243" s="11">
        <v>86.67</v>
      </c>
      <c r="L243" s="11">
        <v>958.75</v>
      </c>
      <c r="M243" s="11">
        <v>1397.08</v>
      </c>
      <c r="N243" s="11">
        <v>-70.34</v>
      </c>
      <c r="O243" s="11">
        <v>-75.13</v>
      </c>
      <c r="P243" s="11">
        <v>-17.57</v>
      </c>
      <c r="Q243" s="11">
        <v>-54.98</v>
      </c>
      <c r="R243" s="11">
        <v>-13.97</v>
      </c>
      <c r="S243" s="11">
        <v>-20.96</v>
      </c>
      <c r="W243" s="11">
        <v>-185.38</v>
      </c>
      <c r="Y243" s="11">
        <v>-75.13</v>
      </c>
      <c r="Z243" s="11">
        <v>-17.57</v>
      </c>
    </row>
    <row r="244" spans="1:28" x14ac:dyDescent="0.3">
      <c r="A244" s="16">
        <v>43577</v>
      </c>
      <c r="B244" s="7" t="s">
        <v>29</v>
      </c>
      <c r="C244" s="7" t="s">
        <v>30</v>
      </c>
      <c r="D244" s="8" t="s">
        <v>667</v>
      </c>
      <c r="E244" s="9" t="s">
        <v>268</v>
      </c>
      <c r="F244" s="9" t="s">
        <v>688</v>
      </c>
      <c r="G244" s="10">
        <v>44475</v>
      </c>
      <c r="H244" s="9" t="s">
        <v>34</v>
      </c>
      <c r="L244" s="11">
        <v>217.72</v>
      </c>
      <c r="M244" s="11">
        <v>250</v>
      </c>
      <c r="O244" s="11">
        <v>-15.5</v>
      </c>
      <c r="P244" s="11">
        <v>-3.63</v>
      </c>
      <c r="Q244" s="11">
        <v>-6.9</v>
      </c>
      <c r="R244" s="11">
        <v>-2.5</v>
      </c>
      <c r="S244" s="11">
        <v>-3.75</v>
      </c>
      <c r="Y244" s="11">
        <v>-15.5</v>
      </c>
      <c r="Z244" s="11">
        <v>-3.63</v>
      </c>
    </row>
    <row r="245" spans="1:28" x14ac:dyDescent="0.3">
      <c r="A245" s="16">
        <v>43577</v>
      </c>
      <c r="B245" s="7" t="s">
        <v>29</v>
      </c>
      <c r="C245" s="7" t="s">
        <v>30</v>
      </c>
      <c r="D245" s="8" t="s">
        <v>667</v>
      </c>
      <c r="E245" s="9" t="s">
        <v>268</v>
      </c>
      <c r="F245" s="9" t="s">
        <v>689</v>
      </c>
      <c r="G245" s="10">
        <v>44481</v>
      </c>
      <c r="H245" s="9" t="s">
        <v>34</v>
      </c>
      <c r="I245" s="11">
        <v>86.67</v>
      </c>
      <c r="L245" s="11">
        <v>958.75</v>
      </c>
      <c r="M245" s="11">
        <v>1397.08</v>
      </c>
      <c r="N245" s="11">
        <v>-70.34</v>
      </c>
      <c r="O245" s="11">
        <v>-75.13</v>
      </c>
      <c r="P245" s="11">
        <v>-17.57</v>
      </c>
      <c r="Q245" s="11">
        <v>-54.98</v>
      </c>
      <c r="R245" s="11">
        <v>-13.97</v>
      </c>
      <c r="S245" s="11">
        <v>-20.96</v>
      </c>
      <c r="W245" s="11">
        <v>-185.38</v>
      </c>
      <c r="Y245" s="11">
        <v>-75.13</v>
      </c>
      <c r="Z245" s="11">
        <v>-17.57</v>
      </c>
    </row>
    <row r="246" spans="1:28" x14ac:dyDescent="0.3">
      <c r="A246" s="16">
        <v>43577</v>
      </c>
      <c r="B246" s="7" t="s">
        <v>29</v>
      </c>
      <c r="C246" s="7" t="s">
        <v>30</v>
      </c>
      <c r="D246" s="8" t="s">
        <v>667</v>
      </c>
      <c r="E246" s="9" t="s">
        <v>268</v>
      </c>
      <c r="F246" s="9" t="s">
        <v>690</v>
      </c>
      <c r="G246" s="10">
        <v>44495</v>
      </c>
      <c r="H246" s="9" t="s">
        <v>34</v>
      </c>
      <c r="I246" s="11">
        <v>86.67</v>
      </c>
      <c r="L246" s="11">
        <v>958.75</v>
      </c>
      <c r="M246" s="11">
        <v>1397.08</v>
      </c>
      <c r="N246" s="11">
        <v>-70.34</v>
      </c>
      <c r="O246" s="11">
        <v>-75.13</v>
      </c>
      <c r="P246" s="11">
        <v>-17.57</v>
      </c>
      <c r="Q246" s="11">
        <v>-54.98</v>
      </c>
      <c r="R246" s="11">
        <v>-13.97</v>
      </c>
      <c r="S246" s="11">
        <v>-20.96</v>
      </c>
      <c r="W246" s="11">
        <v>-185.38</v>
      </c>
      <c r="Y246" s="11">
        <v>-75.13</v>
      </c>
      <c r="Z246" s="11">
        <v>-17.57</v>
      </c>
    </row>
    <row r="247" spans="1:28" x14ac:dyDescent="0.3">
      <c r="A247" s="16">
        <v>43577</v>
      </c>
      <c r="B247" s="7" t="s">
        <v>29</v>
      </c>
      <c r="C247" s="7" t="s">
        <v>30</v>
      </c>
      <c r="D247" s="8" t="s">
        <v>667</v>
      </c>
      <c r="E247" s="9" t="s">
        <v>268</v>
      </c>
      <c r="F247" s="9" t="s">
        <v>691</v>
      </c>
      <c r="G247" s="10">
        <v>44503</v>
      </c>
      <c r="H247" s="9" t="s">
        <v>34</v>
      </c>
      <c r="L247" s="11">
        <v>175.3</v>
      </c>
      <c r="M247" s="11">
        <v>200</v>
      </c>
      <c r="O247" s="11">
        <v>-12.4</v>
      </c>
      <c r="P247" s="11">
        <v>-2.9</v>
      </c>
      <c r="Q247" s="11">
        <v>-4.4000000000000004</v>
      </c>
      <c r="R247" s="11">
        <v>-2</v>
      </c>
      <c r="S247" s="11">
        <v>-3</v>
      </c>
      <c r="Y247" s="11">
        <v>-12.4</v>
      </c>
      <c r="Z247" s="11">
        <v>-2.9</v>
      </c>
    </row>
    <row r="248" spans="1:28" x14ac:dyDescent="0.3">
      <c r="A248" s="16">
        <v>43577</v>
      </c>
      <c r="B248" s="7" t="s">
        <v>29</v>
      </c>
      <c r="C248" s="7" t="s">
        <v>30</v>
      </c>
      <c r="D248" s="8" t="s">
        <v>667</v>
      </c>
      <c r="E248" s="9" t="s">
        <v>268</v>
      </c>
      <c r="F248" s="9" t="s">
        <v>692</v>
      </c>
      <c r="G248" s="10">
        <v>44510</v>
      </c>
      <c r="H248" s="9" t="s">
        <v>34</v>
      </c>
      <c r="I248" s="11">
        <v>86.67</v>
      </c>
      <c r="L248" s="11">
        <v>958.75</v>
      </c>
      <c r="M248" s="11">
        <v>1397.08</v>
      </c>
      <c r="N248" s="11">
        <v>-70.34</v>
      </c>
      <c r="O248" s="11">
        <v>-75.13</v>
      </c>
      <c r="P248" s="11">
        <v>-17.57</v>
      </c>
      <c r="Q248" s="11">
        <v>-54.98</v>
      </c>
      <c r="R248" s="11">
        <v>-13.97</v>
      </c>
      <c r="S248" s="11">
        <v>-20.96</v>
      </c>
      <c r="W248" s="11">
        <v>-185.38</v>
      </c>
      <c r="Y248" s="11">
        <v>-75.13</v>
      </c>
      <c r="Z248" s="11">
        <v>-17.57</v>
      </c>
    </row>
    <row r="249" spans="1:28" x14ac:dyDescent="0.3">
      <c r="A249" s="16">
        <v>43577</v>
      </c>
      <c r="B249" s="7" t="s">
        <v>29</v>
      </c>
      <c r="C249" s="7" t="s">
        <v>30</v>
      </c>
      <c r="D249" s="8" t="s">
        <v>667</v>
      </c>
      <c r="E249" s="9" t="s">
        <v>268</v>
      </c>
      <c r="F249" s="9" t="s">
        <v>693</v>
      </c>
      <c r="G249" s="10">
        <v>44512</v>
      </c>
      <c r="H249" s="20" t="s">
        <v>465</v>
      </c>
      <c r="I249" s="21"/>
      <c r="J249" s="21"/>
      <c r="K249" s="21"/>
      <c r="L249" s="21">
        <v>700</v>
      </c>
      <c r="M249" s="11">
        <v>859.82</v>
      </c>
      <c r="N249" s="11">
        <v>-35.15</v>
      </c>
      <c r="O249" s="11">
        <v>-53.31</v>
      </c>
      <c r="P249" s="11">
        <v>-12.47</v>
      </c>
      <c r="Q249" s="11">
        <v>-37.39</v>
      </c>
      <c r="R249" s="11">
        <v>-8.6</v>
      </c>
      <c r="S249" s="11">
        <v>-12.9</v>
      </c>
      <c r="Y249" s="11">
        <v>-53.31</v>
      </c>
      <c r="Z249" s="11">
        <v>-12.47</v>
      </c>
    </row>
    <row r="250" spans="1:28" x14ac:dyDescent="0.3">
      <c r="A250" s="16">
        <v>43577</v>
      </c>
      <c r="B250" s="7" t="s">
        <v>29</v>
      </c>
      <c r="C250" s="7" t="s">
        <v>30</v>
      </c>
      <c r="D250" s="8" t="s">
        <v>667</v>
      </c>
      <c r="E250" s="9" t="s">
        <v>268</v>
      </c>
      <c r="F250" s="9" t="s">
        <v>694</v>
      </c>
      <c r="G250" s="10">
        <v>44522</v>
      </c>
      <c r="H250" s="9" t="s">
        <v>34</v>
      </c>
      <c r="I250" s="11">
        <v>86.67</v>
      </c>
      <c r="L250" s="11">
        <v>958.75</v>
      </c>
      <c r="M250" s="11">
        <v>1397.08</v>
      </c>
      <c r="N250" s="11">
        <v>-70.34</v>
      </c>
      <c r="O250" s="11">
        <v>-75.13</v>
      </c>
      <c r="P250" s="11">
        <v>-17.57</v>
      </c>
      <c r="Q250" s="11">
        <v>-54.98</v>
      </c>
      <c r="R250" s="11">
        <v>-13.97</v>
      </c>
      <c r="S250" s="11">
        <v>-20.96</v>
      </c>
      <c r="W250" s="11">
        <v>-185.38</v>
      </c>
      <c r="Y250" s="11">
        <v>-75.13</v>
      </c>
      <c r="Z250" s="11">
        <v>-17.57</v>
      </c>
    </row>
    <row r="251" spans="1:28" x14ac:dyDescent="0.3">
      <c r="A251" s="16">
        <v>43577</v>
      </c>
      <c r="B251" s="7" t="s">
        <v>29</v>
      </c>
      <c r="C251" s="7" t="s">
        <v>30</v>
      </c>
      <c r="D251" s="8" t="s">
        <v>667</v>
      </c>
      <c r="E251" s="9" t="s">
        <v>268</v>
      </c>
      <c r="F251" s="9" t="s">
        <v>695</v>
      </c>
      <c r="G251" s="10">
        <v>44531</v>
      </c>
      <c r="H251" s="9" t="s">
        <v>34</v>
      </c>
      <c r="L251" s="11">
        <v>217.72</v>
      </c>
      <c r="M251" s="11">
        <v>250</v>
      </c>
      <c r="O251" s="11">
        <v>-15.5</v>
      </c>
      <c r="P251" s="11">
        <v>-3.63</v>
      </c>
      <c r="Q251" s="11">
        <v>-6.9</v>
      </c>
      <c r="R251" s="11">
        <v>-2.5</v>
      </c>
      <c r="S251" s="11">
        <v>-3.75</v>
      </c>
      <c r="Y251" s="11">
        <v>-15.5</v>
      </c>
      <c r="Z251" s="11">
        <v>-3.63</v>
      </c>
    </row>
    <row r="252" spans="1:28" x14ac:dyDescent="0.3">
      <c r="A252" s="16">
        <v>43577</v>
      </c>
      <c r="B252" s="7" t="s">
        <v>29</v>
      </c>
      <c r="C252" s="7" t="s">
        <v>30</v>
      </c>
      <c r="D252" s="8" t="s">
        <v>667</v>
      </c>
      <c r="E252" s="9" t="s">
        <v>268</v>
      </c>
      <c r="F252" s="9" t="s">
        <v>696</v>
      </c>
      <c r="G252" s="10">
        <v>44537</v>
      </c>
      <c r="H252" s="9" t="s">
        <v>34</v>
      </c>
      <c r="L252" s="11">
        <v>333.9</v>
      </c>
      <c r="M252" s="11">
        <v>386.91</v>
      </c>
      <c r="O252" s="11">
        <v>-23.99</v>
      </c>
      <c r="P252" s="11">
        <v>-5.61</v>
      </c>
      <c r="Q252" s="11">
        <v>-13.74</v>
      </c>
      <c r="R252" s="11">
        <v>-3.87</v>
      </c>
      <c r="S252" s="11">
        <v>-5.8</v>
      </c>
      <c r="Y252" s="11">
        <v>-23.99</v>
      </c>
      <c r="Z252" s="11">
        <v>-5.61</v>
      </c>
    </row>
    <row r="253" spans="1:28" x14ac:dyDescent="0.3">
      <c r="A253" s="16">
        <v>43577</v>
      </c>
      <c r="B253" s="7" t="s">
        <v>29</v>
      </c>
      <c r="C253" s="7" t="s">
        <v>30</v>
      </c>
      <c r="D253" s="8" t="s">
        <v>667</v>
      </c>
      <c r="E253" s="9" t="s">
        <v>268</v>
      </c>
      <c r="F253" s="9" t="s">
        <v>697</v>
      </c>
      <c r="G253" s="10">
        <v>44543</v>
      </c>
      <c r="H253" s="9" t="s">
        <v>34</v>
      </c>
      <c r="I253" s="11">
        <v>86.67</v>
      </c>
      <c r="L253" s="11">
        <v>958.75</v>
      </c>
      <c r="M253" s="11">
        <v>1397.08</v>
      </c>
      <c r="N253" s="11">
        <v>-70.34</v>
      </c>
      <c r="O253" s="11">
        <v>-75.13</v>
      </c>
      <c r="P253" s="11">
        <v>-17.57</v>
      </c>
      <c r="Q253" s="11">
        <v>-54.98</v>
      </c>
      <c r="R253" s="11">
        <v>-13.97</v>
      </c>
      <c r="S253" s="11">
        <v>-20.96</v>
      </c>
      <c r="W253" s="11">
        <v>-185.38</v>
      </c>
      <c r="Y253" s="11">
        <v>-75.13</v>
      </c>
      <c r="Z253" s="11">
        <v>-17.57</v>
      </c>
    </row>
    <row r="254" spans="1:28" x14ac:dyDescent="0.3">
      <c r="A254" s="16">
        <v>43577</v>
      </c>
      <c r="B254" s="7" t="s">
        <v>29</v>
      </c>
      <c r="C254" s="7" t="s">
        <v>30</v>
      </c>
      <c r="D254" s="8" t="s">
        <v>667</v>
      </c>
      <c r="E254" s="9" t="s">
        <v>268</v>
      </c>
      <c r="F254" s="9" t="s">
        <v>698</v>
      </c>
      <c r="G254" s="10">
        <v>44558</v>
      </c>
      <c r="H254" s="9" t="s">
        <v>34</v>
      </c>
      <c r="I254" s="11">
        <v>86.67</v>
      </c>
      <c r="L254" s="11">
        <v>958.75</v>
      </c>
      <c r="M254" s="11">
        <v>1397.08</v>
      </c>
      <c r="N254" s="11">
        <v>-70.34</v>
      </c>
      <c r="O254" s="11">
        <v>-75.13</v>
      </c>
      <c r="P254" s="11">
        <v>-17.57</v>
      </c>
      <c r="Q254" s="11">
        <v>-54.98</v>
      </c>
      <c r="R254" s="11">
        <v>-13.97</v>
      </c>
      <c r="S254" s="11">
        <v>-20.96</v>
      </c>
      <c r="W254" s="11">
        <v>-185.38</v>
      </c>
      <c r="Y254" s="11">
        <v>-75.13</v>
      </c>
      <c r="Z254" s="11">
        <v>-17.57</v>
      </c>
    </row>
    <row r="255" spans="1:28" x14ac:dyDescent="0.3">
      <c r="A255" s="16">
        <v>43577</v>
      </c>
      <c r="B255" s="7" t="s">
        <v>29</v>
      </c>
      <c r="C255" s="7" t="s">
        <v>30</v>
      </c>
      <c r="D255" s="8" t="s">
        <v>667</v>
      </c>
      <c r="E255" s="9" t="s">
        <v>268</v>
      </c>
      <c r="F255" s="9" t="s">
        <v>699</v>
      </c>
      <c r="G255" s="10">
        <v>44560</v>
      </c>
      <c r="H255" s="9" t="s">
        <v>34</v>
      </c>
      <c r="I255" s="11" t="s">
        <v>77</v>
      </c>
      <c r="K255" s="11">
        <v>32</v>
      </c>
      <c r="L255" s="11">
        <v>442.58</v>
      </c>
      <c r="M255" s="11">
        <v>515.88</v>
      </c>
      <c r="N255" s="11">
        <v>-0.75</v>
      </c>
      <c r="O255" s="11">
        <v>-31.98</v>
      </c>
      <c r="P255" s="11">
        <v>-7.48</v>
      </c>
      <c r="Q255" s="11">
        <v>-20.190000000000001</v>
      </c>
      <c r="R255" s="11">
        <v>-5.16</v>
      </c>
      <c r="S255" s="11">
        <v>-7.74</v>
      </c>
      <c r="Y255" s="11">
        <v>-31.98</v>
      </c>
      <c r="Z255" s="11">
        <v>-7.48</v>
      </c>
    </row>
    <row r="256" spans="1:28" x14ac:dyDescent="0.3">
      <c r="A256" s="16">
        <v>40126</v>
      </c>
      <c r="B256" s="7" t="s">
        <v>304</v>
      </c>
      <c r="C256" s="7" t="s">
        <v>305</v>
      </c>
      <c r="D256" s="8" t="s">
        <v>314</v>
      </c>
      <c r="E256" s="9" t="s">
        <v>307</v>
      </c>
      <c r="F256" s="9" t="s">
        <v>700</v>
      </c>
      <c r="G256" s="10">
        <v>44210</v>
      </c>
      <c r="H256" s="9" t="s">
        <v>34</v>
      </c>
      <c r="I256" s="11">
        <v>86.67</v>
      </c>
      <c r="L256" s="11">
        <v>1560.19</v>
      </c>
      <c r="M256" s="11">
        <v>2378.35</v>
      </c>
      <c r="N256" s="11">
        <v>-246.18</v>
      </c>
      <c r="O256" s="11">
        <v>-129.5</v>
      </c>
      <c r="P256" s="11">
        <v>-30.29</v>
      </c>
      <c r="Q256" s="11">
        <v>-98.83</v>
      </c>
      <c r="R256" s="11">
        <v>-23.78</v>
      </c>
      <c r="W256" s="11">
        <v>-289.58</v>
      </c>
      <c r="Y256" s="11">
        <v>-129.5</v>
      </c>
      <c r="Z256" s="11">
        <v>-30.29</v>
      </c>
      <c r="AB256" s="11">
        <v>-26.16</v>
      </c>
    </row>
    <row r="257" spans="1:28" x14ac:dyDescent="0.3">
      <c r="A257" s="16">
        <v>40126</v>
      </c>
      <c r="B257" s="7" t="s">
        <v>304</v>
      </c>
      <c r="C257" s="7" t="s">
        <v>305</v>
      </c>
      <c r="D257" s="8" t="s">
        <v>314</v>
      </c>
      <c r="E257" s="9" t="s">
        <v>307</v>
      </c>
      <c r="F257" s="9" t="s">
        <v>701</v>
      </c>
      <c r="G257" s="10">
        <v>44223</v>
      </c>
      <c r="H257" s="9" t="s">
        <v>34</v>
      </c>
      <c r="I257" s="11">
        <v>86.67</v>
      </c>
      <c r="L257" s="11">
        <v>1560.19</v>
      </c>
      <c r="M257" s="11">
        <v>2378.35</v>
      </c>
      <c r="N257" s="11">
        <v>-246.18</v>
      </c>
      <c r="O257" s="11">
        <v>-129.5</v>
      </c>
      <c r="P257" s="11">
        <v>-30.29</v>
      </c>
      <c r="Q257" s="11">
        <v>-98.83</v>
      </c>
      <c r="R257" s="11">
        <v>-23.78</v>
      </c>
      <c r="W257" s="11">
        <v>-289.58</v>
      </c>
      <c r="Y257" s="11">
        <v>-129.5</v>
      </c>
      <c r="Z257" s="11">
        <v>-30.29</v>
      </c>
      <c r="AB257" s="11">
        <v>-26.16</v>
      </c>
    </row>
    <row r="258" spans="1:28" x14ac:dyDescent="0.3">
      <c r="A258" s="16">
        <v>40126</v>
      </c>
      <c r="B258" s="7" t="s">
        <v>304</v>
      </c>
      <c r="C258" s="7" t="s">
        <v>305</v>
      </c>
      <c r="D258" s="8" t="s">
        <v>314</v>
      </c>
      <c r="E258" s="9" t="s">
        <v>307</v>
      </c>
      <c r="F258" s="9" t="s">
        <v>702</v>
      </c>
      <c r="G258" s="10">
        <v>44239</v>
      </c>
      <c r="H258" s="9" t="s">
        <v>34</v>
      </c>
      <c r="I258" s="11">
        <v>86.67</v>
      </c>
      <c r="L258" s="11">
        <v>1560.19</v>
      </c>
      <c r="M258" s="11">
        <v>2378.35</v>
      </c>
      <c r="N258" s="11">
        <v>-246.18</v>
      </c>
      <c r="O258" s="11">
        <v>-129.5</v>
      </c>
      <c r="P258" s="11">
        <v>-30.29</v>
      </c>
      <c r="Q258" s="11">
        <v>-98.83</v>
      </c>
      <c r="R258" s="11">
        <v>-23.78</v>
      </c>
      <c r="W258" s="11">
        <v>-289.58</v>
      </c>
      <c r="Y258" s="11">
        <v>-129.5</v>
      </c>
      <c r="Z258" s="11">
        <v>-30.29</v>
      </c>
      <c r="AB258" s="11">
        <v>-26.16</v>
      </c>
    </row>
    <row r="259" spans="1:28" x14ac:dyDescent="0.3">
      <c r="A259" s="16">
        <v>40126</v>
      </c>
      <c r="B259" s="7" t="s">
        <v>304</v>
      </c>
      <c r="C259" s="7" t="s">
        <v>305</v>
      </c>
      <c r="D259" s="8" t="s">
        <v>314</v>
      </c>
      <c r="E259" s="9" t="s">
        <v>307</v>
      </c>
      <c r="F259" s="9" t="s">
        <v>703</v>
      </c>
      <c r="G259" s="10">
        <v>44251</v>
      </c>
      <c r="H259" s="9" t="s">
        <v>34</v>
      </c>
      <c r="I259" s="11">
        <v>86.67</v>
      </c>
      <c r="L259" s="11">
        <v>1560.19</v>
      </c>
      <c r="M259" s="11">
        <v>2378.35</v>
      </c>
      <c r="N259" s="11">
        <v>-246.18</v>
      </c>
      <c r="O259" s="11">
        <v>-129.5</v>
      </c>
      <c r="P259" s="11">
        <v>-30.29</v>
      </c>
      <c r="Q259" s="11">
        <v>-98.83</v>
      </c>
      <c r="R259" s="11">
        <v>-23.78</v>
      </c>
      <c r="W259" s="11">
        <v>-289.58</v>
      </c>
      <c r="Y259" s="11">
        <v>-129.5</v>
      </c>
      <c r="Z259" s="11">
        <v>-30.29</v>
      </c>
      <c r="AB259" s="11">
        <v>-26.16</v>
      </c>
    </row>
    <row r="260" spans="1:28" x14ac:dyDescent="0.3">
      <c r="A260" s="16">
        <v>40126</v>
      </c>
      <c r="B260" s="7" t="s">
        <v>304</v>
      </c>
      <c r="C260" s="7" t="s">
        <v>305</v>
      </c>
      <c r="D260" s="8" t="s">
        <v>314</v>
      </c>
      <c r="E260" s="9" t="s">
        <v>307</v>
      </c>
      <c r="F260" s="9" t="s">
        <v>704</v>
      </c>
      <c r="G260" s="10">
        <v>44266</v>
      </c>
      <c r="H260" s="9" t="s">
        <v>34</v>
      </c>
      <c r="I260" s="11">
        <v>86.67</v>
      </c>
      <c r="L260" s="11">
        <v>1560.19</v>
      </c>
      <c r="M260" s="11">
        <v>2378.35</v>
      </c>
      <c r="N260" s="11">
        <v>-246.18</v>
      </c>
      <c r="O260" s="11">
        <v>-129.5</v>
      </c>
      <c r="P260" s="11">
        <v>-30.29</v>
      </c>
      <c r="Q260" s="11">
        <v>-98.83</v>
      </c>
      <c r="R260" s="11">
        <v>-23.78</v>
      </c>
      <c r="W260" s="11">
        <v>-289.58</v>
      </c>
      <c r="Y260" s="11">
        <v>-129.5</v>
      </c>
      <c r="Z260" s="11">
        <v>-30.29</v>
      </c>
      <c r="AB260" s="11">
        <v>-17.45</v>
      </c>
    </row>
    <row r="261" spans="1:28" x14ac:dyDescent="0.3">
      <c r="A261" s="16">
        <v>40126</v>
      </c>
      <c r="B261" s="7" t="s">
        <v>304</v>
      </c>
      <c r="C261" s="7" t="s">
        <v>305</v>
      </c>
      <c r="D261" s="8" t="s">
        <v>314</v>
      </c>
      <c r="E261" s="9" t="s">
        <v>307</v>
      </c>
      <c r="F261" s="9" t="s">
        <v>705</v>
      </c>
      <c r="G261" s="10">
        <v>44280</v>
      </c>
      <c r="H261" s="9" t="s">
        <v>34</v>
      </c>
      <c r="I261" s="11">
        <v>86.67</v>
      </c>
      <c r="L261" s="11">
        <v>1560.19</v>
      </c>
      <c r="M261" s="11">
        <v>2378.35</v>
      </c>
      <c r="N261" s="11">
        <v>-246.18</v>
      </c>
      <c r="O261" s="11">
        <v>-129.5</v>
      </c>
      <c r="P261" s="11">
        <v>-30.29</v>
      </c>
      <c r="Q261" s="11">
        <v>-98.83</v>
      </c>
      <c r="R261" s="11">
        <v>-23.78</v>
      </c>
      <c r="W261" s="11">
        <v>-289.58</v>
      </c>
      <c r="Y261" s="11">
        <v>-129.5</v>
      </c>
      <c r="Z261" s="11">
        <v>-30.29</v>
      </c>
    </row>
    <row r="262" spans="1:28" x14ac:dyDescent="0.3">
      <c r="A262" s="16">
        <v>40126</v>
      </c>
      <c r="B262" s="7" t="s">
        <v>304</v>
      </c>
      <c r="C262" s="7" t="s">
        <v>305</v>
      </c>
      <c r="D262" s="8" t="s">
        <v>706</v>
      </c>
      <c r="E262" s="9" t="s">
        <v>307</v>
      </c>
      <c r="F262" s="9" t="s">
        <v>707</v>
      </c>
      <c r="G262" s="10">
        <v>44300</v>
      </c>
      <c r="H262" s="9" t="s">
        <v>34</v>
      </c>
      <c r="I262" s="11">
        <v>86.67</v>
      </c>
      <c r="L262" s="11">
        <v>1621.41</v>
      </c>
      <c r="M262" s="11">
        <v>2473.4899999999998</v>
      </c>
      <c r="N262" s="11">
        <v>-267.11</v>
      </c>
      <c r="O262" s="11">
        <v>-135.4</v>
      </c>
      <c r="P262" s="11">
        <v>-31.67</v>
      </c>
      <c r="Q262" s="11">
        <v>-103.59</v>
      </c>
      <c r="R262" s="11">
        <v>-24.73</v>
      </c>
      <c r="W262" s="11">
        <v>-289.58</v>
      </c>
      <c r="Y262" s="11">
        <v>-135.4</v>
      </c>
      <c r="Z262" s="11">
        <v>-31.67</v>
      </c>
    </row>
    <row r="263" spans="1:28" x14ac:dyDescent="0.3">
      <c r="A263" s="16">
        <v>40126</v>
      </c>
      <c r="B263" s="7" t="s">
        <v>304</v>
      </c>
      <c r="C263" s="7" t="s">
        <v>305</v>
      </c>
      <c r="D263" s="8" t="s">
        <v>706</v>
      </c>
      <c r="E263" s="9" t="s">
        <v>307</v>
      </c>
      <c r="F263" s="9" t="s">
        <v>708</v>
      </c>
      <c r="G263" s="10">
        <v>44313</v>
      </c>
      <c r="H263" s="9" t="s">
        <v>34</v>
      </c>
      <c r="I263" s="11">
        <v>86.67</v>
      </c>
      <c r="L263" s="11">
        <v>1621.41</v>
      </c>
      <c r="M263" s="11">
        <v>2473.4899999999998</v>
      </c>
      <c r="N263" s="11">
        <v>-267.11</v>
      </c>
      <c r="O263" s="11">
        <v>-135.4</v>
      </c>
      <c r="P263" s="11">
        <v>-31.67</v>
      </c>
      <c r="Q263" s="11">
        <v>-103.59</v>
      </c>
      <c r="R263" s="11">
        <v>-24.73</v>
      </c>
      <c r="W263" s="11">
        <v>-289.58</v>
      </c>
      <c r="Y263" s="11">
        <v>-135.4</v>
      </c>
      <c r="Z263" s="11">
        <v>-31.67</v>
      </c>
    </row>
    <row r="264" spans="1:28" x14ac:dyDescent="0.3">
      <c r="A264" s="16">
        <v>40126</v>
      </c>
      <c r="B264" s="7" t="s">
        <v>304</v>
      </c>
      <c r="C264" s="7" t="s">
        <v>305</v>
      </c>
      <c r="D264" s="8" t="s">
        <v>706</v>
      </c>
      <c r="E264" s="9" t="s">
        <v>307</v>
      </c>
      <c r="F264" s="9" t="s">
        <v>709</v>
      </c>
      <c r="G264" s="10">
        <v>44329</v>
      </c>
      <c r="H264" s="9" t="s">
        <v>34</v>
      </c>
      <c r="I264" s="11">
        <v>86.67</v>
      </c>
      <c r="L264" s="11">
        <v>1602.69</v>
      </c>
      <c r="M264" s="11">
        <v>2473.4899999999998</v>
      </c>
      <c r="N264" s="11">
        <v>-260.8</v>
      </c>
      <c r="O264" s="11">
        <v>-133.63</v>
      </c>
      <c r="P264" s="11">
        <v>-31.25</v>
      </c>
      <c r="Q264" s="11">
        <v>-102.16</v>
      </c>
      <c r="R264" s="11">
        <v>-24.73</v>
      </c>
      <c r="W264" s="11">
        <v>-318.23</v>
      </c>
      <c r="Y264" s="11">
        <v>-133.63</v>
      </c>
      <c r="Z264" s="11">
        <v>-31.25</v>
      </c>
    </row>
    <row r="265" spans="1:28" x14ac:dyDescent="0.3">
      <c r="A265" s="16">
        <v>40126</v>
      </c>
      <c r="B265" s="7" t="s">
        <v>304</v>
      </c>
      <c r="C265" s="7" t="s">
        <v>305</v>
      </c>
      <c r="D265" s="8" t="s">
        <v>706</v>
      </c>
      <c r="E265" s="9" t="s">
        <v>307</v>
      </c>
      <c r="F265" s="9" t="s">
        <v>710</v>
      </c>
      <c r="G265" s="10">
        <v>44341</v>
      </c>
      <c r="H265" s="9" t="s">
        <v>34</v>
      </c>
      <c r="I265" s="11">
        <v>86.67</v>
      </c>
      <c r="L265" s="11">
        <v>1602.69</v>
      </c>
      <c r="M265" s="11">
        <v>2473.4899999999998</v>
      </c>
      <c r="N265" s="11">
        <v>-260.8</v>
      </c>
      <c r="O265" s="11">
        <v>-133.63</v>
      </c>
      <c r="P265" s="11">
        <v>-31.25</v>
      </c>
      <c r="Q265" s="11">
        <v>-102.16</v>
      </c>
      <c r="R265" s="11">
        <v>-24.73</v>
      </c>
      <c r="W265" s="11">
        <v>-318.23</v>
      </c>
      <c r="Y265" s="11">
        <v>-133.63</v>
      </c>
      <c r="Z265" s="11">
        <v>-31.25</v>
      </c>
    </row>
    <row r="266" spans="1:28" x14ac:dyDescent="0.3">
      <c r="A266" s="16">
        <v>40126</v>
      </c>
      <c r="B266" s="7" t="s">
        <v>304</v>
      </c>
      <c r="C266" s="7" t="s">
        <v>305</v>
      </c>
      <c r="D266" s="8" t="s">
        <v>706</v>
      </c>
      <c r="E266" s="9" t="s">
        <v>307</v>
      </c>
      <c r="F266" s="9" t="s">
        <v>711</v>
      </c>
      <c r="G266" s="10">
        <v>44357</v>
      </c>
      <c r="H266" s="9" t="s">
        <v>34</v>
      </c>
      <c r="I266" s="11">
        <v>86.67</v>
      </c>
      <c r="L266" s="11">
        <v>1602.69</v>
      </c>
      <c r="M266" s="11">
        <v>2473.4899999999998</v>
      </c>
      <c r="N266" s="11">
        <v>-260.8</v>
      </c>
      <c r="O266" s="11">
        <v>-133.63</v>
      </c>
      <c r="P266" s="11">
        <v>-31.25</v>
      </c>
      <c r="Q266" s="11">
        <v>-102.16</v>
      </c>
      <c r="R266" s="11">
        <v>-24.73</v>
      </c>
      <c r="W266" s="11">
        <v>-318.23</v>
      </c>
      <c r="Y266" s="11">
        <v>-133.63</v>
      </c>
      <c r="Z266" s="11">
        <v>-31.25</v>
      </c>
    </row>
    <row r="267" spans="1:28" x14ac:dyDescent="0.3">
      <c r="A267" s="16">
        <v>40126</v>
      </c>
      <c r="B267" s="7" t="s">
        <v>304</v>
      </c>
      <c r="C267" s="7" t="s">
        <v>305</v>
      </c>
      <c r="D267" s="8" t="s">
        <v>706</v>
      </c>
      <c r="E267" s="9" t="s">
        <v>307</v>
      </c>
      <c r="F267" s="9" t="s">
        <v>712</v>
      </c>
      <c r="G267" s="10">
        <v>44375</v>
      </c>
      <c r="H267" s="9" t="s">
        <v>34</v>
      </c>
      <c r="I267" s="11">
        <v>86.67</v>
      </c>
      <c r="L267" s="11">
        <v>1602.69</v>
      </c>
      <c r="M267" s="11">
        <v>2473.4899999999998</v>
      </c>
      <c r="N267" s="11">
        <v>-260.8</v>
      </c>
      <c r="O267" s="11">
        <v>-133.63</v>
      </c>
      <c r="P267" s="11">
        <v>-31.25</v>
      </c>
      <c r="Q267" s="11">
        <v>-102.16</v>
      </c>
      <c r="R267" s="11">
        <v>-24.73</v>
      </c>
      <c r="W267" s="11">
        <v>-318.23</v>
      </c>
      <c r="Y267" s="11">
        <v>-133.63</v>
      </c>
      <c r="Z267" s="11">
        <v>-31.25</v>
      </c>
    </row>
    <row r="268" spans="1:28" x14ac:dyDescent="0.3">
      <c r="A268" s="16">
        <v>40126</v>
      </c>
      <c r="B268" s="7" t="s">
        <v>304</v>
      </c>
      <c r="C268" s="7" t="s">
        <v>305</v>
      </c>
      <c r="D268" s="8" t="s">
        <v>706</v>
      </c>
      <c r="E268" s="9" t="s">
        <v>307</v>
      </c>
      <c r="F268" s="9" t="s">
        <v>713</v>
      </c>
      <c r="G268" s="10">
        <v>44390</v>
      </c>
      <c r="H268" s="9" t="s">
        <v>34</v>
      </c>
      <c r="I268" s="11">
        <v>86.67</v>
      </c>
      <c r="L268" s="11">
        <v>1602.69</v>
      </c>
      <c r="M268" s="11">
        <v>2473.4899999999998</v>
      </c>
      <c r="N268" s="11">
        <v>-260.8</v>
      </c>
      <c r="O268" s="11">
        <v>-133.63</v>
      </c>
      <c r="P268" s="11">
        <v>-31.25</v>
      </c>
      <c r="Q268" s="11">
        <v>-102.16</v>
      </c>
      <c r="R268" s="11">
        <v>-24.73</v>
      </c>
      <c r="W268" s="11">
        <v>-318.23</v>
      </c>
      <c r="Y268" s="11">
        <v>-133.63</v>
      </c>
      <c r="Z268" s="11">
        <v>-31.25</v>
      </c>
    </row>
    <row r="269" spans="1:28" x14ac:dyDescent="0.3">
      <c r="A269" s="16">
        <v>40126</v>
      </c>
      <c r="B269" s="7" t="s">
        <v>304</v>
      </c>
      <c r="C269" s="7" t="s">
        <v>305</v>
      </c>
      <c r="D269" s="8" t="s">
        <v>706</v>
      </c>
      <c r="E269" s="9" t="s">
        <v>307</v>
      </c>
      <c r="F269" s="9" t="s">
        <v>714</v>
      </c>
      <c r="G269" s="10">
        <v>44406</v>
      </c>
      <c r="H269" s="9" t="s">
        <v>34</v>
      </c>
      <c r="I269" s="11">
        <v>86.67</v>
      </c>
      <c r="L269" s="11">
        <v>1602.69</v>
      </c>
      <c r="M269" s="11">
        <v>2473.4899999999998</v>
      </c>
      <c r="N269" s="11">
        <v>-260.8</v>
      </c>
      <c r="O269" s="11">
        <v>-133.63</v>
      </c>
      <c r="P269" s="11">
        <v>-31.25</v>
      </c>
      <c r="Q269" s="11">
        <v>-102.16</v>
      </c>
      <c r="R269" s="11">
        <v>-24.73</v>
      </c>
      <c r="W269" s="11">
        <v>-318.23</v>
      </c>
      <c r="Y269" s="11">
        <v>-133.63</v>
      </c>
      <c r="Z269" s="11">
        <v>-31.25</v>
      </c>
    </row>
    <row r="270" spans="1:28" x14ac:dyDescent="0.3">
      <c r="A270" s="16">
        <v>40126</v>
      </c>
      <c r="B270" s="7" t="s">
        <v>304</v>
      </c>
      <c r="C270" s="7" t="s">
        <v>305</v>
      </c>
      <c r="D270" s="8" t="s">
        <v>706</v>
      </c>
      <c r="E270" s="9" t="s">
        <v>307</v>
      </c>
      <c r="F270" s="9" t="s">
        <v>715</v>
      </c>
      <c r="G270" s="10">
        <v>44420</v>
      </c>
      <c r="H270" s="9" t="s">
        <v>34</v>
      </c>
      <c r="I270" s="11">
        <v>86.67</v>
      </c>
      <c r="L270" s="11">
        <v>1602.69</v>
      </c>
      <c r="M270" s="11">
        <v>2473.4899999999998</v>
      </c>
      <c r="N270" s="11">
        <v>-260.8</v>
      </c>
      <c r="O270" s="11">
        <v>-133.63</v>
      </c>
      <c r="P270" s="11">
        <v>-31.25</v>
      </c>
      <c r="Q270" s="11">
        <v>-102.16</v>
      </c>
      <c r="R270" s="11">
        <v>-24.73</v>
      </c>
      <c r="W270" s="11">
        <v>-318.23</v>
      </c>
      <c r="Y270" s="11">
        <v>-133.63</v>
      </c>
      <c r="Z270" s="11">
        <v>-31.25</v>
      </c>
    </row>
    <row r="271" spans="1:28" x14ac:dyDescent="0.3">
      <c r="A271" s="16">
        <v>40126</v>
      </c>
      <c r="B271" s="7" t="s">
        <v>304</v>
      </c>
      <c r="C271" s="7" t="s">
        <v>305</v>
      </c>
      <c r="D271" s="8" t="s">
        <v>706</v>
      </c>
      <c r="E271" s="9" t="s">
        <v>307</v>
      </c>
      <c r="F271" s="9" t="s">
        <v>716</v>
      </c>
      <c r="G271" s="10">
        <v>44434</v>
      </c>
      <c r="H271" s="9" t="s">
        <v>34</v>
      </c>
      <c r="I271" s="11">
        <v>86.67</v>
      </c>
      <c r="L271" s="11">
        <v>1602.69</v>
      </c>
      <c r="M271" s="11">
        <v>2473.4899999999998</v>
      </c>
      <c r="N271" s="11">
        <v>-260.8</v>
      </c>
      <c r="O271" s="11">
        <v>-133.63</v>
      </c>
      <c r="P271" s="11">
        <v>-31.25</v>
      </c>
      <c r="Q271" s="11">
        <v>-102.16</v>
      </c>
      <c r="R271" s="11">
        <v>-24.73</v>
      </c>
      <c r="W271" s="11">
        <v>-318.23</v>
      </c>
      <c r="Y271" s="11">
        <v>-133.63</v>
      </c>
      <c r="Z271" s="11">
        <v>-31.25</v>
      </c>
    </row>
    <row r="272" spans="1:28" x14ac:dyDescent="0.3">
      <c r="A272" s="16">
        <v>40126</v>
      </c>
      <c r="B272" s="7" t="s">
        <v>304</v>
      </c>
      <c r="C272" s="7" t="s">
        <v>305</v>
      </c>
      <c r="D272" s="8" t="s">
        <v>706</v>
      </c>
      <c r="E272" s="9" t="s">
        <v>307</v>
      </c>
      <c r="F272" s="9" t="s">
        <v>717</v>
      </c>
      <c r="G272" s="10">
        <v>44452</v>
      </c>
      <c r="H272" s="9" t="s">
        <v>34</v>
      </c>
      <c r="I272" s="11">
        <v>86.67</v>
      </c>
      <c r="L272" s="11">
        <v>1602.69</v>
      </c>
      <c r="M272" s="11">
        <v>2473.4899999999998</v>
      </c>
      <c r="N272" s="11">
        <v>-260.8</v>
      </c>
      <c r="O272" s="11">
        <v>-133.63</v>
      </c>
      <c r="P272" s="11">
        <v>-31.25</v>
      </c>
      <c r="Q272" s="11">
        <v>-102.16</v>
      </c>
      <c r="R272" s="11">
        <v>-24.73</v>
      </c>
      <c r="W272" s="11">
        <v>-318.23</v>
      </c>
      <c r="Y272" s="11">
        <v>-133.63</v>
      </c>
      <c r="Z272" s="11">
        <v>-31.25</v>
      </c>
    </row>
    <row r="273" spans="1:28" x14ac:dyDescent="0.3">
      <c r="A273" s="16">
        <v>40126</v>
      </c>
      <c r="B273" s="7" t="s">
        <v>304</v>
      </c>
      <c r="C273" s="7" t="s">
        <v>305</v>
      </c>
      <c r="D273" s="8" t="s">
        <v>706</v>
      </c>
      <c r="E273" s="9" t="s">
        <v>307</v>
      </c>
      <c r="F273" s="9" t="s">
        <v>718</v>
      </c>
      <c r="G273" s="10">
        <v>44467</v>
      </c>
      <c r="H273" s="9" t="s">
        <v>34</v>
      </c>
      <c r="I273" s="11">
        <v>86.67</v>
      </c>
      <c r="L273" s="11">
        <v>1602.69</v>
      </c>
      <c r="M273" s="11">
        <v>2473.4899999999998</v>
      </c>
      <c r="N273" s="11">
        <v>-260.8</v>
      </c>
      <c r="O273" s="11">
        <v>-133.63</v>
      </c>
      <c r="P273" s="11">
        <v>-31.25</v>
      </c>
      <c r="Q273" s="11">
        <v>-102.16</v>
      </c>
      <c r="R273" s="11">
        <v>-24.73</v>
      </c>
      <c r="W273" s="11">
        <v>-318.23</v>
      </c>
      <c r="Y273" s="11">
        <v>-133.63</v>
      </c>
      <c r="Z273" s="11">
        <v>-31.25</v>
      </c>
    </row>
    <row r="274" spans="1:28" x14ac:dyDescent="0.3">
      <c r="A274" s="16">
        <v>40126</v>
      </c>
      <c r="B274" s="7" t="s">
        <v>304</v>
      </c>
      <c r="C274" s="7" t="s">
        <v>305</v>
      </c>
      <c r="D274" s="8" t="s">
        <v>706</v>
      </c>
      <c r="E274" s="9" t="s">
        <v>307</v>
      </c>
      <c r="F274" s="9" t="s">
        <v>719</v>
      </c>
      <c r="G274" s="10">
        <v>44481</v>
      </c>
      <c r="H274" s="9" t="s">
        <v>34</v>
      </c>
      <c r="I274" s="11">
        <v>86.67</v>
      </c>
      <c r="L274" s="11">
        <v>1602.69</v>
      </c>
      <c r="M274" s="11">
        <v>2473.4899999999998</v>
      </c>
      <c r="N274" s="11">
        <v>-260.8</v>
      </c>
      <c r="O274" s="11">
        <v>-133.63</v>
      </c>
      <c r="P274" s="11">
        <v>-31.25</v>
      </c>
      <c r="Q274" s="11">
        <v>-102.16</v>
      </c>
      <c r="R274" s="11">
        <v>-24.73</v>
      </c>
      <c r="W274" s="11">
        <v>-318.23</v>
      </c>
      <c r="Y274" s="11">
        <v>-133.63</v>
      </c>
      <c r="Z274" s="11">
        <v>-31.25</v>
      </c>
    </row>
    <row r="275" spans="1:28" x14ac:dyDescent="0.3">
      <c r="A275" s="16">
        <v>40126</v>
      </c>
      <c r="B275" s="7" t="s">
        <v>304</v>
      </c>
      <c r="C275" s="7" t="s">
        <v>305</v>
      </c>
      <c r="D275" s="8" t="s">
        <v>706</v>
      </c>
      <c r="E275" s="9" t="s">
        <v>307</v>
      </c>
      <c r="F275" s="9" t="s">
        <v>720</v>
      </c>
      <c r="G275" s="10">
        <v>44495</v>
      </c>
      <c r="H275" s="9" t="s">
        <v>34</v>
      </c>
      <c r="I275" s="11">
        <v>86.67</v>
      </c>
      <c r="L275" s="11">
        <v>1602.69</v>
      </c>
      <c r="M275" s="11">
        <v>2473.4899999999998</v>
      </c>
      <c r="N275" s="11">
        <v>-260.8</v>
      </c>
      <c r="O275" s="11">
        <v>-133.63</v>
      </c>
      <c r="P275" s="11">
        <v>-31.25</v>
      </c>
      <c r="Q275" s="11">
        <v>-102.16</v>
      </c>
      <c r="R275" s="11">
        <v>-24.73</v>
      </c>
      <c r="W275" s="11">
        <v>-318.23</v>
      </c>
      <c r="Y275" s="11">
        <v>-133.63</v>
      </c>
      <c r="Z275" s="11">
        <v>-31.25</v>
      </c>
    </row>
    <row r="276" spans="1:28" x14ac:dyDescent="0.3">
      <c r="A276" s="16">
        <v>40126</v>
      </c>
      <c r="B276" s="7" t="s">
        <v>304</v>
      </c>
      <c r="C276" s="7" t="s">
        <v>305</v>
      </c>
      <c r="D276" s="8" t="s">
        <v>706</v>
      </c>
      <c r="E276" s="9" t="s">
        <v>307</v>
      </c>
      <c r="F276" s="9" t="s">
        <v>721</v>
      </c>
      <c r="G276" s="10">
        <v>44510</v>
      </c>
      <c r="H276" s="9" t="s">
        <v>34</v>
      </c>
      <c r="I276" s="11">
        <v>86.67</v>
      </c>
      <c r="L276" s="11">
        <v>1602.69</v>
      </c>
      <c r="M276" s="11">
        <v>2473.4899999999998</v>
      </c>
      <c r="N276" s="11">
        <v>-260.8</v>
      </c>
      <c r="O276" s="11">
        <v>-133.63</v>
      </c>
      <c r="P276" s="11">
        <v>-31.25</v>
      </c>
      <c r="Q276" s="11">
        <v>-102.16</v>
      </c>
      <c r="R276" s="11">
        <v>-24.73</v>
      </c>
      <c r="W276" s="11">
        <v>-318.23</v>
      </c>
      <c r="Y276" s="11">
        <v>-133.63</v>
      </c>
      <c r="Z276" s="11">
        <v>-31.25</v>
      </c>
    </row>
    <row r="277" spans="1:28" x14ac:dyDescent="0.3">
      <c r="A277" s="16">
        <v>40126</v>
      </c>
      <c r="B277" s="7" t="s">
        <v>304</v>
      </c>
      <c r="C277" s="7" t="s">
        <v>305</v>
      </c>
      <c r="D277" s="8" t="s">
        <v>706</v>
      </c>
      <c r="E277" s="9" t="s">
        <v>307</v>
      </c>
      <c r="F277" s="9" t="s">
        <v>722</v>
      </c>
      <c r="G277" s="10">
        <v>44512</v>
      </c>
      <c r="H277" s="20" t="s">
        <v>465</v>
      </c>
      <c r="I277" s="21"/>
      <c r="J277" s="21"/>
      <c r="K277" s="21"/>
      <c r="L277" s="21">
        <v>700</v>
      </c>
      <c r="M277" s="11">
        <v>896.25</v>
      </c>
      <c r="N277" s="11">
        <v>-79.510000000000005</v>
      </c>
      <c r="O277" s="11">
        <v>-55.57</v>
      </c>
      <c r="P277" s="11">
        <v>-13</v>
      </c>
      <c r="Q277" s="11">
        <v>-39.21</v>
      </c>
      <c r="R277" s="11">
        <v>-8.9600000000000009</v>
      </c>
      <c r="Y277" s="11">
        <v>-55.57</v>
      </c>
      <c r="Z277" s="11">
        <v>-13</v>
      </c>
    </row>
    <row r="278" spans="1:28" x14ac:dyDescent="0.3">
      <c r="A278" s="16">
        <v>40126</v>
      </c>
      <c r="B278" s="7" t="s">
        <v>304</v>
      </c>
      <c r="C278" s="7" t="s">
        <v>305</v>
      </c>
      <c r="D278" s="8" t="s">
        <v>706</v>
      </c>
      <c r="E278" s="9" t="s">
        <v>307</v>
      </c>
      <c r="F278" s="9" t="s">
        <v>723</v>
      </c>
      <c r="G278" s="10">
        <v>44522</v>
      </c>
      <c r="H278" s="9" t="s">
        <v>34</v>
      </c>
      <c r="I278" s="11">
        <v>86.67</v>
      </c>
      <c r="L278" s="11">
        <v>1602.69</v>
      </c>
      <c r="M278" s="11">
        <v>2473.4899999999998</v>
      </c>
      <c r="N278" s="11">
        <v>-260.8</v>
      </c>
      <c r="O278" s="11">
        <v>-133.63</v>
      </c>
      <c r="P278" s="11">
        <v>-31.25</v>
      </c>
      <c r="Q278" s="11">
        <v>-102.16</v>
      </c>
      <c r="R278" s="11">
        <v>-24.73</v>
      </c>
      <c r="W278" s="11">
        <v>-318.23</v>
      </c>
      <c r="Y278" s="11">
        <v>-133.63</v>
      </c>
      <c r="Z278" s="11">
        <v>-31.25</v>
      </c>
    </row>
    <row r="279" spans="1:28" x14ac:dyDescent="0.3">
      <c r="A279" s="16">
        <v>40126</v>
      </c>
      <c r="B279" s="7" t="s">
        <v>304</v>
      </c>
      <c r="C279" s="7" t="s">
        <v>305</v>
      </c>
      <c r="D279" s="8" t="s">
        <v>706</v>
      </c>
      <c r="E279" s="9" t="s">
        <v>307</v>
      </c>
      <c r="F279" s="9" t="s">
        <v>724</v>
      </c>
      <c r="G279" s="10">
        <v>44543</v>
      </c>
      <c r="H279" s="9" t="s">
        <v>34</v>
      </c>
      <c r="I279" s="11">
        <v>86.67</v>
      </c>
      <c r="L279" s="11">
        <v>1602.69</v>
      </c>
      <c r="M279" s="11">
        <v>2473.4899999999998</v>
      </c>
      <c r="N279" s="11">
        <v>-260.8</v>
      </c>
      <c r="O279" s="11">
        <v>-133.63</v>
      </c>
      <c r="P279" s="11">
        <v>-31.25</v>
      </c>
      <c r="Q279" s="11">
        <v>-102.16</v>
      </c>
      <c r="R279" s="11">
        <v>-24.73</v>
      </c>
      <c r="W279" s="11">
        <v>-318.23</v>
      </c>
      <c r="Y279" s="11">
        <v>-133.63</v>
      </c>
      <c r="Z279" s="11">
        <v>-31.25</v>
      </c>
    </row>
    <row r="280" spans="1:28" x14ac:dyDescent="0.3">
      <c r="A280" s="16">
        <v>40126</v>
      </c>
      <c r="B280" s="7" t="s">
        <v>304</v>
      </c>
      <c r="C280" s="7" t="s">
        <v>305</v>
      </c>
      <c r="D280" s="8" t="s">
        <v>706</v>
      </c>
      <c r="E280" s="9" t="s">
        <v>307</v>
      </c>
      <c r="F280" s="9" t="s">
        <v>725</v>
      </c>
      <c r="G280" s="10">
        <v>44558</v>
      </c>
      <c r="H280" s="9" t="s">
        <v>34</v>
      </c>
      <c r="I280" s="11">
        <v>86.67</v>
      </c>
      <c r="L280" s="11">
        <v>1602.69</v>
      </c>
      <c r="M280" s="11">
        <v>2473.4899999999998</v>
      </c>
      <c r="N280" s="11">
        <v>-260.8</v>
      </c>
      <c r="O280" s="11">
        <v>-133.63</v>
      </c>
      <c r="P280" s="11">
        <v>-31.25</v>
      </c>
      <c r="Q280" s="11">
        <v>-102.16</v>
      </c>
      <c r="R280" s="11">
        <v>-24.73</v>
      </c>
      <c r="W280" s="11">
        <v>-318.23</v>
      </c>
      <c r="Y280" s="11">
        <v>-133.63</v>
      </c>
      <c r="Z280" s="11">
        <v>-31.25</v>
      </c>
    </row>
    <row r="281" spans="1:28" x14ac:dyDescent="0.3">
      <c r="A281" s="16">
        <v>38839</v>
      </c>
      <c r="B281" s="7" t="s">
        <v>41</v>
      </c>
      <c r="C281" s="7" t="s">
        <v>42</v>
      </c>
      <c r="D281" s="8" t="s">
        <v>337</v>
      </c>
      <c r="E281" s="9" t="s">
        <v>338</v>
      </c>
      <c r="F281" s="9" t="s">
        <v>726</v>
      </c>
      <c r="G281" s="10">
        <v>44202</v>
      </c>
      <c r="H281" s="9" t="s">
        <v>46</v>
      </c>
      <c r="I281" s="11">
        <v>32</v>
      </c>
      <c r="L281" s="11">
        <v>301.56</v>
      </c>
      <c r="M281" s="11">
        <v>366.08</v>
      </c>
      <c r="N281" s="11">
        <v>-20.149999999999999</v>
      </c>
      <c r="O281" s="11">
        <v>-22.7</v>
      </c>
      <c r="P281" s="11">
        <v>-5.31</v>
      </c>
      <c r="Q281" s="11">
        <v>-12.7</v>
      </c>
      <c r="R281" s="11">
        <v>-3.66</v>
      </c>
      <c r="Y281" s="11">
        <v>-22.7</v>
      </c>
      <c r="Z281" s="11">
        <v>-5.31</v>
      </c>
      <c r="AB281" s="11">
        <v>-4.03</v>
      </c>
    </row>
    <row r="282" spans="1:28" x14ac:dyDescent="0.3">
      <c r="A282" s="16">
        <v>38839</v>
      </c>
      <c r="B282" s="7" t="s">
        <v>41</v>
      </c>
      <c r="C282" s="7" t="s">
        <v>42</v>
      </c>
      <c r="D282" s="8" t="s">
        <v>337</v>
      </c>
      <c r="E282" s="9" t="s">
        <v>338</v>
      </c>
      <c r="F282" s="9" t="s">
        <v>727</v>
      </c>
      <c r="G282" s="10">
        <v>44215</v>
      </c>
      <c r="H282" s="9" t="s">
        <v>59</v>
      </c>
      <c r="I282" s="11">
        <v>8</v>
      </c>
      <c r="L282" s="11">
        <v>83.6</v>
      </c>
      <c r="M282" s="11">
        <v>91.52</v>
      </c>
      <c r="O282" s="11">
        <v>-5.67</v>
      </c>
      <c r="P282" s="11">
        <v>-1.33</v>
      </c>
      <c r="R282" s="11">
        <v>-0.92</v>
      </c>
      <c r="Y282" s="11">
        <v>-5.67</v>
      </c>
      <c r="Z282" s="11">
        <v>-1.33</v>
      </c>
      <c r="AB282" s="11">
        <v>-1.01</v>
      </c>
    </row>
    <row r="283" spans="1:28" x14ac:dyDescent="0.3">
      <c r="A283" s="16">
        <v>38839</v>
      </c>
      <c r="B283" s="7" t="s">
        <v>41</v>
      </c>
      <c r="C283" s="7" t="s">
        <v>42</v>
      </c>
      <c r="D283" s="8" t="s">
        <v>337</v>
      </c>
      <c r="E283" s="9" t="s">
        <v>338</v>
      </c>
      <c r="F283" s="9" t="s">
        <v>728</v>
      </c>
      <c r="G283" s="10">
        <v>44231</v>
      </c>
      <c r="H283" s="9" t="s">
        <v>46</v>
      </c>
      <c r="I283" s="11">
        <v>32</v>
      </c>
      <c r="L283" s="11">
        <v>301.56</v>
      </c>
      <c r="M283" s="11">
        <v>366.08</v>
      </c>
      <c r="N283" s="11">
        <v>-20.149999999999999</v>
      </c>
      <c r="O283" s="11">
        <v>-22.7</v>
      </c>
      <c r="P283" s="11">
        <v>-5.31</v>
      </c>
      <c r="Q283" s="11">
        <v>-12.7</v>
      </c>
      <c r="R283" s="11">
        <v>-3.66</v>
      </c>
      <c r="Y283" s="11">
        <v>-22.7</v>
      </c>
      <c r="Z283" s="11">
        <v>-5.31</v>
      </c>
      <c r="AB283" s="11">
        <v>-4.03</v>
      </c>
    </row>
    <row r="284" spans="1:28" x14ac:dyDescent="0.3">
      <c r="A284" s="16">
        <v>38839</v>
      </c>
      <c r="B284" s="7" t="s">
        <v>41</v>
      </c>
      <c r="C284" s="7" t="s">
        <v>42</v>
      </c>
      <c r="D284" s="8" t="s">
        <v>337</v>
      </c>
      <c r="E284" s="9" t="s">
        <v>338</v>
      </c>
      <c r="F284" s="9" t="s">
        <v>729</v>
      </c>
      <c r="G284" s="10">
        <v>44249</v>
      </c>
      <c r="H284" s="9" t="s">
        <v>59</v>
      </c>
      <c r="I284" s="11">
        <v>8</v>
      </c>
      <c r="L284" s="11">
        <v>83.6</v>
      </c>
      <c r="M284" s="11">
        <v>91.52</v>
      </c>
      <c r="O284" s="11">
        <v>-5.67</v>
      </c>
      <c r="P284" s="11">
        <v>-1.33</v>
      </c>
      <c r="R284" s="11">
        <v>-0.92</v>
      </c>
      <c r="Y284" s="11">
        <v>-5.67</v>
      </c>
      <c r="Z284" s="11">
        <v>-1.33</v>
      </c>
      <c r="AB284" s="11">
        <v>-1.01</v>
      </c>
    </row>
    <row r="285" spans="1:28" x14ac:dyDescent="0.3">
      <c r="A285" s="16">
        <v>38839</v>
      </c>
      <c r="B285" s="7" t="s">
        <v>41</v>
      </c>
      <c r="C285" s="7" t="s">
        <v>42</v>
      </c>
      <c r="D285" s="8" t="s">
        <v>337</v>
      </c>
      <c r="E285" s="9" t="s">
        <v>338</v>
      </c>
      <c r="F285" s="9" t="s">
        <v>730</v>
      </c>
      <c r="G285" s="10">
        <v>44258</v>
      </c>
      <c r="H285" s="9" t="s">
        <v>46</v>
      </c>
      <c r="I285" s="11">
        <v>32</v>
      </c>
      <c r="L285" s="11">
        <v>301.56</v>
      </c>
      <c r="M285" s="11">
        <v>366.08</v>
      </c>
      <c r="N285" s="11">
        <v>-20.149999999999999</v>
      </c>
      <c r="O285" s="11">
        <v>-22.7</v>
      </c>
      <c r="P285" s="11">
        <v>-5.31</v>
      </c>
      <c r="Q285" s="11">
        <v>-12.7</v>
      </c>
      <c r="R285" s="11">
        <v>-3.66</v>
      </c>
      <c r="Y285" s="11">
        <v>-22.7</v>
      </c>
      <c r="Z285" s="11">
        <v>-5.31</v>
      </c>
      <c r="AB285" s="11">
        <v>-4.03</v>
      </c>
    </row>
    <row r="286" spans="1:28" x14ac:dyDescent="0.3">
      <c r="A286" s="16">
        <v>38839</v>
      </c>
      <c r="B286" s="7" t="s">
        <v>41</v>
      </c>
      <c r="C286" s="7" t="s">
        <v>42</v>
      </c>
      <c r="D286" s="8" t="s">
        <v>337</v>
      </c>
      <c r="E286" s="9" t="s">
        <v>338</v>
      </c>
      <c r="F286" s="9" t="s">
        <v>731</v>
      </c>
      <c r="G286" s="10">
        <v>44273</v>
      </c>
      <c r="H286" s="9" t="s">
        <v>59</v>
      </c>
      <c r="I286" s="11">
        <v>8</v>
      </c>
      <c r="L286" s="11">
        <v>83.6</v>
      </c>
      <c r="M286" s="11">
        <v>91.52</v>
      </c>
      <c r="O286" s="11">
        <v>-5.67</v>
      </c>
      <c r="P286" s="11">
        <v>-1.33</v>
      </c>
      <c r="R286" s="11">
        <v>-0.92</v>
      </c>
      <c r="Y286" s="11">
        <v>-5.67</v>
      </c>
      <c r="Z286" s="11">
        <v>-1.33</v>
      </c>
      <c r="AB286" s="11">
        <v>-1.01</v>
      </c>
    </row>
    <row r="287" spans="1:28" x14ac:dyDescent="0.3">
      <c r="A287" s="16">
        <v>38839</v>
      </c>
      <c r="B287" s="7" t="s">
        <v>41</v>
      </c>
      <c r="C287" s="7" t="s">
        <v>42</v>
      </c>
      <c r="D287" s="8" t="s">
        <v>337</v>
      </c>
      <c r="E287" s="9" t="s">
        <v>338</v>
      </c>
      <c r="F287" s="9" t="s">
        <v>732</v>
      </c>
      <c r="G287" s="10">
        <v>44293</v>
      </c>
      <c r="H287" s="9" t="s">
        <v>46</v>
      </c>
      <c r="I287" s="11">
        <v>32</v>
      </c>
      <c r="L287" s="11">
        <v>301.56</v>
      </c>
      <c r="M287" s="11">
        <v>366.08</v>
      </c>
      <c r="N287" s="11">
        <v>-20.149999999999999</v>
      </c>
      <c r="O287" s="11">
        <v>-22.7</v>
      </c>
      <c r="P287" s="11">
        <v>-5.31</v>
      </c>
      <c r="Q287" s="11">
        <v>-12.7</v>
      </c>
      <c r="R287" s="11">
        <v>-3.66</v>
      </c>
      <c r="Y287" s="11">
        <v>-22.7</v>
      </c>
      <c r="Z287" s="11">
        <v>-5.31</v>
      </c>
      <c r="AB287" s="11">
        <v>-4.03</v>
      </c>
    </row>
    <row r="288" spans="1:28" x14ac:dyDescent="0.3">
      <c r="A288" s="16">
        <v>38839</v>
      </c>
      <c r="B288" s="7" t="s">
        <v>41</v>
      </c>
      <c r="C288" s="7" t="s">
        <v>42</v>
      </c>
      <c r="D288" s="8" t="s">
        <v>337</v>
      </c>
      <c r="E288" s="9" t="s">
        <v>338</v>
      </c>
      <c r="F288" s="9" t="s">
        <v>733</v>
      </c>
      <c r="G288" s="10">
        <v>44301</v>
      </c>
      <c r="H288" s="9" t="s">
        <v>59</v>
      </c>
      <c r="I288" s="11">
        <v>35</v>
      </c>
      <c r="L288" s="11">
        <v>327.77</v>
      </c>
      <c r="M288" s="11">
        <v>400.4</v>
      </c>
      <c r="N288" s="11">
        <v>-23.58</v>
      </c>
      <c r="O288" s="11">
        <v>-24.82</v>
      </c>
      <c r="P288" s="11">
        <v>-5.81</v>
      </c>
      <c r="Q288" s="11">
        <v>-14.42</v>
      </c>
      <c r="R288" s="11">
        <v>-4</v>
      </c>
      <c r="Y288" s="11">
        <v>-24.82</v>
      </c>
      <c r="Z288" s="11">
        <v>-5.81</v>
      </c>
      <c r="AB288" s="11">
        <v>-4.4000000000000004</v>
      </c>
    </row>
    <row r="289" spans="1:28" x14ac:dyDescent="0.3">
      <c r="A289" s="16">
        <v>38839</v>
      </c>
      <c r="B289" s="7" t="s">
        <v>41</v>
      </c>
      <c r="C289" s="7" t="s">
        <v>42</v>
      </c>
      <c r="D289" s="8" t="s">
        <v>337</v>
      </c>
      <c r="E289" s="9" t="s">
        <v>338</v>
      </c>
      <c r="F289" s="9" t="s">
        <v>734</v>
      </c>
      <c r="G289" s="10">
        <v>44305</v>
      </c>
      <c r="H289" s="9" t="s">
        <v>59</v>
      </c>
      <c r="I289" s="11">
        <v>8</v>
      </c>
      <c r="L289" s="11">
        <v>83.6</v>
      </c>
      <c r="M289" s="11">
        <v>91.52</v>
      </c>
      <c r="O289" s="11">
        <v>-5.67</v>
      </c>
      <c r="P289" s="11">
        <v>-1.33</v>
      </c>
      <c r="R289" s="11">
        <v>-0.92</v>
      </c>
      <c r="Y289" s="11">
        <v>-5.67</v>
      </c>
      <c r="Z289" s="11">
        <v>-1.33</v>
      </c>
      <c r="AB289" s="11">
        <v>-1.01</v>
      </c>
    </row>
    <row r="290" spans="1:28" x14ac:dyDescent="0.3">
      <c r="A290" s="16">
        <v>38839</v>
      </c>
      <c r="B290" s="7" t="s">
        <v>41</v>
      </c>
      <c r="C290" s="7" t="s">
        <v>42</v>
      </c>
      <c r="D290" s="8" t="s">
        <v>337</v>
      </c>
      <c r="E290" s="9" t="s">
        <v>338</v>
      </c>
      <c r="F290" s="9" t="s">
        <v>735</v>
      </c>
      <c r="G290" s="10">
        <v>44309</v>
      </c>
      <c r="H290" s="9" t="s">
        <v>59</v>
      </c>
      <c r="I290" s="11">
        <v>28</v>
      </c>
      <c r="L290" s="11">
        <v>266.64</v>
      </c>
      <c r="M290" s="11">
        <v>320.32</v>
      </c>
      <c r="N290" s="11">
        <v>-15.57</v>
      </c>
      <c r="O290" s="11">
        <v>-19.86</v>
      </c>
      <c r="P290" s="11">
        <v>-4.6399999999999997</v>
      </c>
      <c r="Q290" s="11">
        <v>-10.41</v>
      </c>
      <c r="R290" s="11">
        <v>-3.2</v>
      </c>
      <c r="Y290" s="11">
        <v>-19.86</v>
      </c>
      <c r="Z290" s="11">
        <v>-4.6399999999999997</v>
      </c>
      <c r="AB290" s="11">
        <v>-1.6</v>
      </c>
    </row>
    <row r="291" spans="1:28" x14ac:dyDescent="0.3">
      <c r="A291" s="16">
        <v>38839</v>
      </c>
      <c r="B291" s="7" t="s">
        <v>41</v>
      </c>
      <c r="C291" s="7" t="s">
        <v>42</v>
      </c>
      <c r="D291" s="8" t="s">
        <v>337</v>
      </c>
      <c r="E291" s="9" t="s">
        <v>338</v>
      </c>
      <c r="F291" s="9" t="s">
        <v>736</v>
      </c>
      <c r="G291" s="10">
        <v>44322</v>
      </c>
      <c r="H291" s="9" t="s">
        <v>46</v>
      </c>
      <c r="I291" s="11">
        <v>40</v>
      </c>
      <c r="L291" s="11">
        <v>371.43</v>
      </c>
      <c r="M291" s="11">
        <v>457.6</v>
      </c>
      <c r="N291" s="11">
        <v>-29.3</v>
      </c>
      <c r="O291" s="11">
        <v>-28.37</v>
      </c>
      <c r="P291" s="11">
        <v>-6.64</v>
      </c>
      <c r="Q291" s="11">
        <v>-17.28</v>
      </c>
      <c r="R291" s="11">
        <v>-4.58</v>
      </c>
      <c r="Y291" s="11">
        <v>-28.37</v>
      </c>
      <c r="Z291" s="11">
        <v>-6.64</v>
      </c>
      <c r="AB291" s="11">
        <v>-2.29</v>
      </c>
    </row>
    <row r="292" spans="1:28" x14ac:dyDescent="0.3">
      <c r="A292" s="16">
        <v>38839</v>
      </c>
      <c r="B292" s="7" t="s">
        <v>41</v>
      </c>
      <c r="C292" s="7" t="s">
        <v>42</v>
      </c>
      <c r="D292" s="8" t="s">
        <v>337</v>
      </c>
      <c r="E292" s="9" t="s">
        <v>338</v>
      </c>
      <c r="F292" s="9" t="s">
        <v>737</v>
      </c>
      <c r="G292" s="10">
        <v>44412</v>
      </c>
      <c r="H292" s="9" t="s">
        <v>46</v>
      </c>
      <c r="I292" s="11">
        <v>25</v>
      </c>
      <c r="L292" s="11">
        <v>240.42</v>
      </c>
      <c r="M292" s="11">
        <v>286</v>
      </c>
      <c r="N292" s="11">
        <v>-12.14</v>
      </c>
      <c r="O292" s="11">
        <v>-17.73</v>
      </c>
      <c r="P292" s="11">
        <v>-4.1500000000000004</v>
      </c>
      <c r="Q292" s="11">
        <v>-8.6999999999999993</v>
      </c>
      <c r="R292" s="11">
        <v>-2.86</v>
      </c>
      <c r="Y292" s="11">
        <v>-17.73</v>
      </c>
      <c r="Z292" s="11">
        <v>-4.1500000000000004</v>
      </c>
      <c r="AB292" s="11">
        <v>-1.43</v>
      </c>
    </row>
    <row r="293" spans="1:28" x14ac:dyDescent="0.3">
      <c r="A293" s="16">
        <v>38839</v>
      </c>
      <c r="B293" s="7" t="s">
        <v>41</v>
      </c>
      <c r="C293" s="7" t="s">
        <v>42</v>
      </c>
      <c r="D293" s="8" t="s">
        <v>337</v>
      </c>
      <c r="E293" s="9" t="s">
        <v>338</v>
      </c>
      <c r="F293" s="9" t="s">
        <v>738</v>
      </c>
      <c r="G293" s="10">
        <v>44426</v>
      </c>
      <c r="H293" s="9" t="s">
        <v>59</v>
      </c>
      <c r="I293" s="11">
        <v>8</v>
      </c>
      <c r="L293" s="11">
        <v>83.6</v>
      </c>
      <c r="M293" s="11">
        <v>91.52</v>
      </c>
      <c r="O293" s="11">
        <v>-5.67</v>
      </c>
      <c r="P293" s="11">
        <v>-1.33</v>
      </c>
      <c r="R293" s="11">
        <v>-0.92</v>
      </c>
      <c r="Y293" s="11">
        <v>-5.67</v>
      </c>
      <c r="Z293" s="11">
        <v>-1.33</v>
      </c>
      <c r="AB293" s="11">
        <v>-0.46</v>
      </c>
    </row>
    <row r="294" spans="1:28" x14ac:dyDescent="0.3">
      <c r="A294" s="16">
        <v>38839</v>
      </c>
      <c r="B294" s="7" t="s">
        <v>41</v>
      </c>
      <c r="C294" s="7" t="s">
        <v>42</v>
      </c>
      <c r="D294" s="8" t="s">
        <v>337</v>
      </c>
      <c r="E294" s="9" t="s">
        <v>338</v>
      </c>
      <c r="F294" s="9" t="s">
        <v>739</v>
      </c>
      <c r="G294" s="10">
        <v>44455</v>
      </c>
      <c r="H294" s="9" t="s">
        <v>59</v>
      </c>
      <c r="I294" s="11">
        <v>8</v>
      </c>
      <c r="L294" s="11">
        <v>83.6</v>
      </c>
      <c r="M294" s="11">
        <v>91.52</v>
      </c>
      <c r="O294" s="11">
        <v>-5.67</v>
      </c>
      <c r="P294" s="11">
        <v>-1.33</v>
      </c>
      <c r="R294" s="11">
        <v>-0.92</v>
      </c>
      <c r="Y294" s="11">
        <v>-5.67</v>
      </c>
      <c r="Z294" s="11">
        <v>-1.33</v>
      </c>
      <c r="AB294" s="11">
        <v>-0.46</v>
      </c>
    </row>
    <row r="295" spans="1:28" x14ac:dyDescent="0.3">
      <c r="A295" s="16">
        <v>38839</v>
      </c>
      <c r="B295" s="7" t="s">
        <v>41</v>
      </c>
      <c r="C295" s="7" t="s">
        <v>42</v>
      </c>
      <c r="D295" s="8" t="s">
        <v>337</v>
      </c>
      <c r="E295" s="9" t="s">
        <v>338</v>
      </c>
      <c r="F295" s="9" t="s">
        <v>740</v>
      </c>
      <c r="G295" s="10">
        <v>44475</v>
      </c>
      <c r="H295" s="9" t="s">
        <v>46</v>
      </c>
      <c r="I295" s="11">
        <v>8</v>
      </c>
      <c r="L295" s="11">
        <v>83.6</v>
      </c>
      <c r="M295" s="11">
        <v>91.52</v>
      </c>
      <c r="O295" s="11">
        <v>-5.67</v>
      </c>
      <c r="P295" s="11">
        <v>-1.33</v>
      </c>
      <c r="R295" s="11">
        <v>-0.92</v>
      </c>
      <c r="Y295" s="11">
        <v>-5.67</v>
      </c>
      <c r="Z295" s="11">
        <v>-1.33</v>
      </c>
      <c r="AB295" s="11">
        <v>-0.46</v>
      </c>
    </row>
    <row r="296" spans="1:28" x14ac:dyDescent="0.3">
      <c r="A296" s="16">
        <v>38839</v>
      </c>
      <c r="B296" s="7" t="s">
        <v>41</v>
      </c>
      <c r="C296" s="7" t="s">
        <v>42</v>
      </c>
      <c r="D296" s="8" t="s">
        <v>337</v>
      </c>
      <c r="E296" s="9" t="s">
        <v>338</v>
      </c>
      <c r="F296" s="9" t="s">
        <v>741</v>
      </c>
      <c r="G296" s="10">
        <v>44488</v>
      </c>
      <c r="H296" s="9" t="s">
        <v>59</v>
      </c>
      <c r="I296" s="11">
        <v>8</v>
      </c>
      <c r="L296" s="11">
        <v>83.6</v>
      </c>
      <c r="M296" s="11">
        <v>91.52</v>
      </c>
      <c r="O296" s="11">
        <v>-5.67</v>
      </c>
      <c r="P296" s="11">
        <v>-1.33</v>
      </c>
      <c r="R296" s="11">
        <v>-0.92</v>
      </c>
      <c r="Y296" s="11">
        <v>-5.67</v>
      </c>
      <c r="Z296" s="11">
        <v>-1.33</v>
      </c>
      <c r="AB296" s="11">
        <v>-0.46</v>
      </c>
    </row>
    <row r="297" spans="1:28" x14ac:dyDescent="0.3">
      <c r="A297" s="16">
        <v>38839</v>
      </c>
      <c r="B297" s="7" t="s">
        <v>41</v>
      </c>
      <c r="C297" s="7" t="s">
        <v>42</v>
      </c>
      <c r="D297" s="8" t="s">
        <v>337</v>
      </c>
      <c r="E297" s="9" t="s">
        <v>338</v>
      </c>
      <c r="F297" s="9" t="s">
        <v>742</v>
      </c>
      <c r="G297" s="10">
        <v>44503</v>
      </c>
      <c r="H297" s="9" t="s">
        <v>46</v>
      </c>
      <c r="I297" s="11">
        <v>24</v>
      </c>
      <c r="L297" s="11">
        <v>231.69</v>
      </c>
      <c r="M297" s="11">
        <v>274.56</v>
      </c>
      <c r="N297" s="11">
        <v>-11</v>
      </c>
      <c r="O297" s="11">
        <v>-17.02</v>
      </c>
      <c r="P297" s="11">
        <v>-3.98</v>
      </c>
      <c r="Q297" s="11">
        <v>-8.1199999999999992</v>
      </c>
      <c r="R297" s="11">
        <v>-2.75</v>
      </c>
      <c r="Y297" s="11">
        <v>-17.02</v>
      </c>
      <c r="Z297" s="11">
        <v>-3.98</v>
      </c>
      <c r="AB297" s="11">
        <v>-1.37</v>
      </c>
    </row>
    <row r="298" spans="1:28" x14ac:dyDescent="0.3">
      <c r="A298" s="16">
        <v>38839</v>
      </c>
      <c r="B298" s="7" t="s">
        <v>41</v>
      </c>
      <c r="C298" s="7" t="s">
        <v>42</v>
      </c>
      <c r="D298" s="8" t="s">
        <v>337</v>
      </c>
      <c r="E298" s="9" t="s">
        <v>338</v>
      </c>
      <c r="F298" s="9" t="s">
        <v>743</v>
      </c>
      <c r="G298" s="10">
        <v>44512</v>
      </c>
      <c r="H298" s="20" t="s">
        <v>465</v>
      </c>
      <c r="I298" s="21">
        <v>1</v>
      </c>
      <c r="J298" s="21"/>
      <c r="K298" s="21"/>
      <c r="L298" s="21">
        <v>300</v>
      </c>
      <c r="M298" s="11">
        <v>365.12</v>
      </c>
      <c r="N298" s="11">
        <v>-20.89</v>
      </c>
      <c r="O298" s="11">
        <v>-22.64</v>
      </c>
      <c r="P298" s="11">
        <v>-5.29</v>
      </c>
      <c r="Q298" s="11">
        <v>-12.65</v>
      </c>
      <c r="R298" s="11">
        <v>-3.65</v>
      </c>
      <c r="Y298" s="11">
        <v>-22.64</v>
      </c>
      <c r="Z298" s="11">
        <v>-5.29</v>
      </c>
      <c r="AB298" s="11">
        <v>-1.83</v>
      </c>
    </row>
    <row r="299" spans="1:28" x14ac:dyDescent="0.3">
      <c r="A299" s="16">
        <v>38839</v>
      </c>
      <c r="B299" s="7" t="s">
        <v>41</v>
      </c>
      <c r="C299" s="7" t="s">
        <v>42</v>
      </c>
      <c r="D299" s="8" t="s">
        <v>337</v>
      </c>
      <c r="E299" s="9" t="s">
        <v>338</v>
      </c>
      <c r="F299" s="9" t="s">
        <v>744</v>
      </c>
      <c r="G299" s="10">
        <v>44518</v>
      </c>
      <c r="H299" s="9" t="s">
        <v>59</v>
      </c>
      <c r="I299" s="11">
        <v>8</v>
      </c>
      <c r="L299" s="11">
        <v>83.6</v>
      </c>
      <c r="M299" s="11">
        <v>91.52</v>
      </c>
      <c r="O299" s="11">
        <v>-5.67</v>
      </c>
      <c r="P299" s="11">
        <v>-1.33</v>
      </c>
      <c r="R299" s="11">
        <v>-0.92</v>
      </c>
      <c r="Y299" s="11">
        <v>-5.67</v>
      </c>
      <c r="Z299" s="11">
        <v>-1.33</v>
      </c>
      <c r="AB299" s="11">
        <v>-0.46</v>
      </c>
    </row>
    <row r="300" spans="1:28" x14ac:dyDescent="0.3">
      <c r="A300" s="16">
        <v>38839</v>
      </c>
      <c r="B300" s="7" t="s">
        <v>41</v>
      </c>
      <c r="C300" s="7" t="s">
        <v>42</v>
      </c>
      <c r="D300" s="8" t="s">
        <v>337</v>
      </c>
      <c r="E300" s="9" t="s">
        <v>338</v>
      </c>
      <c r="F300" s="9" t="s">
        <v>745</v>
      </c>
      <c r="G300" s="10">
        <v>44532</v>
      </c>
      <c r="H300" s="9" t="s">
        <v>46</v>
      </c>
      <c r="I300" s="11">
        <v>24</v>
      </c>
      <c r="L300" s="11">
        <v>231.69</v>
      </c>
      <c r="M300" s="11">
        <v>274.56</v>
      </c>
      <c r="N300" s="11">
        <v>-11</v>
      </c>
      <c r="O300" s="11">
        <v>-17.02</v>
      </c>
      <c r="P300" s="11">
        <v>-3.98</v>
      </c>
      <c r="Q300" s="11">
        <v>-8.1199999999999992</v>
      </c>
      <c r="R300" s="11">
        <v>-2.75</v>
      </c>
      <c r="Y300" s="11">
        <v>-17.02</v>
      </c>
      <c r="Z300" s="11">
        <v>-3.98</v>
      </c>
      <c r="AB300" s="11">
        <v>-1.37</v>
      </c>
    </row>
    <row r="301" spans="1:28" x14ac:dyDescent="0.3">
      <c r="A301" s="16">
        <v>38839</v>
      </c>
      <c r="B301" s="7" t="s">
        <v>41</v>
      </c>
      <c r="C301" s="7" t="s">
        <v>42</v>
      </c>
      <c r="D301" s="8" t="s">
        <v>337</v>
      </c>
      <c r="E301" s="9" t="s">
        <v>338</v>
      </c>
      <c r="F301" s="9" t="s">
        <v>746</v>
      </c>
      <c r="G301" s="10">
        <v>44550</v>
      </c>
      <c r="H301" s="9" t="s">
        <v>59</v>
      </c>
      <c r="I301" s="11">
        <v>8</v>
      </c>
      <c r="L301" s="11">
        <v>83.6</v>
      </c>
      <c r="M301" s="11">
        <v>91.52</v>
      </c>
      <c r="O301" s="11">
        <v>-5.67</v>
      </c>
      <c r="P301" s="11">
        <v>-1.33</v>
      </c>
      <c r="R301" s="11">
        <v>-0.92</v>
      </c>
      <c r="Y301" s="11">
        <v>-5.67</v>
      </c>
      <c r="Z301" s="11">
        <v>-1.33</v>
      </c>
      <c r="AB301" s="11">
        <v>-0.46</v>
      </c>
    </row>
    <row r="302" spans="1:28" x14ac:dyDescent="0.3">
      <c r="A302" s="16">
        <v>41000</v>
      </c>
      <c r="B302" s="7" t="s">
        <v>393</v>
      </c>
      <c r="C302" s="7" t="s">
        <v>394</v>
      </c>
      <c r="D302" s="8" t="s">
        <v>407</v>
      </c>
      <c r="E302" s="9" t="s">
        <v>396</v>
      </c>
      <c r="F302" s="9" t="s">
        <v>747</v>
      </c>
      <c r="G302" s="10">
        <v>44210</v>
      </c>
      <c r="H302" s="9" t="s">
        <v>34</v>
      </c>
      <c r="I302" s="11">
        <v>86.67</v>
      </c>
      <c r="L302" s="11">
        <v>2254.6</v>
      </c>
      <c r="M302" s="11">
        <v>3259.37</v>
      </c>
      <c r="N302" s="11">
        <v>-502.81</v>
      </c>
      <c r="O302" s="11">
        <v>-201.83</v>
      </c>
      <c r="P302" s="11">
        <v>-47.2</v>
      </c>
      <c r="Q302" s="11">
        <v>-162.16</v>
      </c>
      <c r="R302" s="11">
        <v>-32.590000000000003</v>
      </c>
      <c r="S302" s="11">
        <v>-12.22</v>
      </c>
      <c r="V302" s="11">
        <v>-41.86</v>
      </c>
      <c r="W302" s="11">
        <v>-4.0999999999999996</v>
      </c>
      <c r="Y302" s="11">
        <v>-201.83</v>
      </c>
      <c r="Z302" s="11">
        <v>-47.2</v>
      </c>
      <c r="AB302" s="11">
        <v>-35.85</v>
      </c>
    </row>
    <row r="303" spans="1:28" x14ac:dyDescent="0.3">
      <c r="A303" s="16">
        <v>41000</v>
      </c>
      <c r="B303" s="7" t="s">
        <v>393</v>
      </c>
      <c r="C303" s="7" t="s">
        <v>394</v>
      </c>
      <c r="D303" s="8" t="s">
        <v>407</v>
      </c>
      <c r="E303" s="9" t="s">
        <v>396</v>
      </c>
      <c r="F303" s="9" t="s">
        <v>748</v>
      </c>
      <c r="G303" s="10">
        <v>44218</v>
      </c>
      <c r="H303" s="9" t="s">
        <v>34</v>
      </c>
      <c r="I303" s="11" t="s">
        <v>77</v>
      </c>
      <c r="K303" s="11">
        <v>16</v>
      </c>
      <c r="L303" s="11">
        <v>473.77</v>
      </c>
      <c r="M303" s="11">
        <v>601.74</v>
      </c>
      <c r="N303" s="11">
        <v>-44.17</v>
      </c>
      <c r="O303" s="11">
        <v>-37.31</v>
      </c>
      <c r="P303" s="11">
        <v>-8.73</v>
      </c>
      <c r="Q303" s="11">
        <v>-29.48</v>
      </c>
      <c r="R303" s="11">
        <v>-6.02</v>
      </c>
      <c r="S303" s="11">
        <v>-2.2599999999999998</v>
      </c>
      <c r="Y303" s="11">
        <v>-37.31</v>
      </c>
      <c r="Z303" s="11">
        <v>-8.73</v>
      </c>
      <c r="AB303" s="11">
        <v>-6.62</v>
      </c>
    </row>
    <row r="304" spans="1:28" x14ac:dyDescent="0.3">
      <c r="A304" s="16">
        <v>41000</v>
      </c>
      <c r="B304" s="7" t="s">
        <v>393</v>
      </c>
      <c r="C304" s="7" t="s">
        <v>394</v>
      </c>
      <c r="D304" s="8" t="s">
        <v>407</v>
      </c>
      <c r="E304" s="9" t="s">
        <v>396</v>
      </c>
      <c r="F304" s="9" t="s">
        <v>749</v>
      </c>
      <c r="G304" s="10">
        <v>44223</v>
      </c>
      <c r="H304" s="9" t="s">
        <v>34</v>
      </c>
      <c r="I304" s="11">
        <v>86.67</v>
      </c>
      <c r="L304" s="11">
        <v>2254.6</v>
      </c>
      <c r="M304" s="11">
        <v>3259.37</v>
      </c>
      <c r="N304" s="11">
        <v>-502.81</v>
      </c>
      <c r="O304" s="11">
        <v>-201.83</v>
      </c>
      <c r="P304" s="11">
        <v>-47.2</v>
      </c>
      <c r="Q304" s="11">
        <v>-162.16</v>
      </c>
      <c r="R304" s="11">
        <v>-32.590000000000003</v>
      </c>
      <c r="S304" s="11">
        <v>-12.22</v>
      </c>
      <c r="V304" s="11">
        <v>-41.86</v>
      </c>
      <c r="W304" s="11">
        <v>-4.0999999999999996</v>
      </c>
      <c r="Y304" s="11">
        <v>-201.83</v>
      </c>
      <c r="Z304" s="11">
        <v>-47.2</v>
      </c>
      <c r="AB304" s="11">
        <v>-35.85</v>
      </c>
    </row>
    <row r="305" spans="1:28" x14ac:dyDescent="0.3">
      <c r="A305" s="16">
        <v>41000</v>
      </c>
      <c r="B305" s="7" t="s">
        <v>393</v>
      </c>
      <c r="C305" s="7" t="s">
        <v>394</v>
      </c>
      <c r="D305" s="8" t="s">
        <v>407</v>
      </c>
      <c r="E305" s="9" t="s">
        <v>396</v>
      </c>
      <c r="F305" s="9" t="s">
        <v>750</v>
      </c>
      <c r="G305" s="10">
        <v>44231</v>
      </c>
      <c r="H305" s="9" t="s">
        <v>34</v>
      </c>
      <c r="I305" s="11" t="s">
        <v>77</v>
      </c>
      <c r="K305" s="11">
        <v>16</v>
      </c>
      <c r="L305" s="11">
        <v>473.77</v>
      </c>
      <c r="M305" s="11">
        <v>601.74</v>
      </c>
      <c r="N305" s="11">
        <v>-44.17</v>
      </c>
      <c r="O305" s="11">
        <v>-37.31</v>
      </c>
      <c r="P305" s="11">
        <v>-8.73</v>
      </c>
      <c r="Q305" s="11">
        <v>-29.48</v>
      </c>
      <c r="R305" s="11">
        <v>-6.02</v>
      </c>
      <c r="S305" s="11">
        <v>-2.2599999999999998</v>
      </c>
      <c r="Y305" s="11">
        <v>-37.31</v>
      </c>
      <c r="Z305" s="11">
        <v>-8.73</v>
      </c>
      <c r="AB305" s="11">
        <v>-6.62</v>
      </c>
    </row>
    <row r="306" spans="1:28" x14ac:dyDescent="0.3">
      <c r="A306" s="16">
        <v>41000</v>
      </c>
      <c r="B306" s="7" t="s">
        <v>393</v>
      </c>
      <c r="C306" s="7" t="s">
        <v>394</v>
      </c>
      <c r="D306" s="8" t="s">
        <v>407</v>
      </c>
      <c r="E306" s="9" t="s">
        <v>396</v>
      </c>
      <c r="F306" s="9" t="s">
        <v>751</v>
      </c>
      <c r="G306" s="10">
        <v>44239</v>
      </c>
      <c r="H306" s="9" t="s">
        <v>34</v>
      </c>
      <c r="I306" s="11">
        <v>86.67</v>
      </c>
      <c r="L306" s="11">
        <v>2254.6</v>
      </c>
      <c r="M306" s="11">
        <v>3259.37</v>
      </c>
      <c r="N306" s="11">
        <v>-502.81</v>
      </c>
      <c r="O306" s="11">
        <v>-201.83</v>
      </c>
      <c r="P306" s="11">
        <v>-47.2</v>
      </c>
      <c r="Q306" s="11">
        <v>-162.16</v>
      </c>
      <c r="R306" s="11">
        <v>-32.590000000000003</v>
      </c>
      <c r="S306" s="11">
        <v>-12.22</v>
      </c>
      <c r="V306" s="11">
        <v>-41.86</v>
      </c>
      <c r="W306" s="11">
        <v>-4.0999999999999996</v>
      </c>
      <c r="Y306" s="11">
        <v>-201.83</v>
      </c>
      <c r="Z306" s="11">
        <v>-47.2</v>
      </c>
      <c r="AB306" s="11">
        <v>-35.85</v>
      </c>
    </row>
    <row r="307" spans="1:28" x14ac:dyDescent="0.3">
      <c r="A307" s="16">
        <v>41000</v>
      </c>
      <c r="B307" s="7" t="s">
        <v>393</v>
      </c>
      <c r="C307" s="7" t="s">
        <v>394</v>
      </c>
      <c r="D307" s="8" t="s">
        <v>407</v>
      </c>
      <c r="E307" s="9" t="s">
        <v>396</v>
      </c>
      <c r="F307" s="9" t="s">
        <v>752</v>
      </c>
      <c r="G307" s="10">
        <v>44251</v>
      </c>
      <c r="H307" s="9" t="s">
        <v>34</v>
      </c>
      <c r="I307" s="11">
        <v>86.67</v>
      </c>
      <c r="L307" s="11">
        <v>2254.6</v>
      </c>
      <c r="M307" s="11">
        <v>3259.37</v>
      </c>
      <c r="N307" s="11">
        <v>-502.81</v>
      </c>
      <c r="O307" s="11">
        <v>-201.83</v>
      </c>
      <c r="P307" s="11">
        <v>-47.2</v>
      </c>
      <c r="Q307" s="11">
        <v>-162.16</v>
      </c>
      <c r="R307" s="11">
        <v>-32.590000000000003</v>
      </c>
      <c r="S307" s="11">
        <v>-12.22</v>
      </c>
      <c r="V307" s="11">
        <v>-41.86</v>
      </c>
      <c r="W307" s="11">
        <v>-4.0999999999999996</v>
      </c>
      <c r="Y307" s="11">
        <v>-201.83</v>
      </c>
      <c r="Z307" s="11">
        <v>-47.2</v>
      </c>
      <c r="AB307" s="11">
        <v>-1.3</v>
      </c>
    </row>
    <row r="308" spans="1:28" x14ac:dyDescent="0.3">
      <c r="A308" s="16">
        <v>41000</v>
      </c>
      <c r="B308" s="7" t="s">
        <v>393</v>
      </c>
      <c r="C308" s="7" t="s">
        <v>394</v>
      </c>
      <c r="D308" s="8" t="s">
        <v>407</v>
      </c>
      <c r="E308" s="9" t="s">
        <v>396</v>
      </c>
      <c r="F308" s="9" t="s">
        <v>753</v>
      </c>
      <c r="G308" s="10">
        <v>44266</v>
      </c>
      <c r="H308" s="9" t="s">
        <v>34</v>
      </c>
      <c r="I308" s="11">
        <v>86.67</v>
      </c>
      <c r="L308" s="11">
        <v>2254.6</v>
      </c>
      <c r="M308" s="11">
        <v>3259.37</v>
      </c>
      <c r="N308" s="11">
        <v>-502.81</v>
      </c>
      <c r="O308" s="11">
        <v>-201.83</v>
      </c>
      <c r="P308" s="11">
        <v>-47.2</v>
      </c>
      <c r="Q308" s="11">
        <v>-162.16</v>
      </c>
      <c r="R308" s="11">
        <v>-32.590000000000003</v>
      </c>
      <c r="S308" s="11">
        <v>-12.22</v>
      </c>
      <c r="V308" s="11">
        <v>-41.86</v>
      </c>
      <c r="W308" s="11">
        <v>-4.0999999999999996</v>
      </c>
      <c r="Y308" s="11">
        <v>-201.83</v>
      </c>
      <c r="Z308" s="11">
        <v>-47.2</v>
      </c>
    </row>
    <row r="309" spans="1:28" x14ac:dyDescent="0.3">
      <c r="A309" s="16">
        <v>41000</v>
      </c>
      <c r="B309" s="7" t="s">
        <v>393</v>
      </c>
      <c r="C309" s="7" t="s">
        <v>394</v>
      </c>
      <c r="D309" s="8" t="s">
        <v>407</v>
      </c>
      <c r="E309" s="9" t="s">
        <v>396</v>
      </c>
      <c r="F309" s="9" t="s">
        <v>754</v>
      </c>
      <c r="G309" s="10">
        <v>44280</v>
      </c>
      <c r="H309" s="9" t="s">
        <v>34</v>
      </c>
      <c r="I309" s="11">
        <v>86.67</v>
      </c>
      <c r="L309" s="11">
        <v>2254.6</v>
      </c>
      <c r="M309" s="11">
        <v>3259.37</v>
      </c>
      <c r="N309" s="11">
        <v>-502.81</v>
      </c>
      <c r="O309" s="11">
        <v>-201.83</v>
      </c>
      <c r="P309" s="11">
        <v>-47.2</v>
      </c>
      <c r="Q309" s="11">
        <v>-162.16</v>
      </c>
      <c r="R309" s="11">
        <v>-32.590000000000003</v>
      </c>
      <c r="S309" s="11">
        <v>-12.22</v>
      </c>
      <c r="V309" s="11">
        <v>-41.86</v>
      </c>
      <c r="W309" s="11">
        <v>-4.0999999999999996</v>
      </c>
      <c r="Y309" s="11">
        <v>-201.83</v>
      </c>
      <c r="Z309" s="11">
        <v>-47.2</v>
      </c>
    </row>
    <row r="310" spans="1:28" x14ac:dyDescent="0.3">
      <c r="A310" s="16">
        <v>41000</v>
      </c>
      <c r="B310" s="7" t="s">
        <v>393</v>
      </c>
      <c r="C310" s="7" t="s">
        <v>394</v>
      </c>
      <c r="D310" s="8" t="s">
        <v>755</v>
      </c>
      <c r="E310" s="9" t="s">
        <v>396</v>
      </c>
      <c r="F310" s="9" t="s">
        <v>756</v>
      </c>
      <c r="G310" s="10">
        <v>44300</v>
      </c>
      <c r="H310" s="9" t="s">
        <v>34</v>
      </c>
      <c r="I310" s="11">
        <v>86.67</v>
      </c>
      <c r="L310" s="11">
        <v>2338.0100000000002</v>
      </c>
      <c r="M310" s="11">
        <v>3389.75</v>
      </c>
      <c r="N310" s="11">
        <v>-531.49</v>
      </c>
      <c r="O310" s="11">
        <v>-209.91</v>
      </c>
      <c r="P310" s="11">
        <v>-49.09</v>
      </c>
      <c r="Q310" s="11">
        <v>-168.68</v>
      </c>
      <c r="R310" s="11">
        <v>-33.9</v>
      </c>
      <c r="S310" s="11">
        <v>-12.71</v>
      </c>
      <c r="V310" s="11">
        <v>-41.86</v>
      </c>
      <c r="W310" s="11">
        <v>-4.0999999999999996</v>
      </c>
      <c r="Y310" s="11">
        <v>-209.91</v>
      </c>
      <c r="Z310" s="11">
        <v>-49.09</v>
      </c>
    </row>
    <row r="311" spans="1:28" x14ac:dyDescent="0.3">
      <c r="A311" s="16">
        <v>41000</v>
      </c>
      <c r="B311" s="7" t="s">
        <v>393</v>
      </c>
      <c r="C311" s="7" t="s">
        <v>394</v>
      </c>
      <c r="D311" s="8" t="s">
        <v>755</v>
      </c>
      <c r="E311" s="9" t="s">
        <v>396</v>
      </c>
      <c r="F311" s="9" t="s">
        <v>757</v>
      </c>
      <c r="G311" s="10">
        <v>44313</v>
      </c>
      <c r="H311" s="9" t="s">
        <v>34</v>
      </c>
      <c r="I311" s="11">
        <v>86.67</v>
      </c>
      <c r="L311" s="11">
        <v>2338.0100000000002</v>
      </c>
      <c r="M311" s="11">
        <v>3389.75</v>
      </c>
      <c r="N311" s="11">
        <v>-531.49</v>
      </c>
      <c r="O311" s="11">
        <v>-209.91</v>
      </c>
      <c r="P311" s="11">
        <v>-49.09</v>
      </c>
      <c r="Q311" s="11">
        <v>-168.68</v>
      </c>
      <c r="R311" s="11">
        <v>-33.9</v>
      </c>
      <c r="S311" s="11">
        <v>-12.71</v>
      </c>
      <c r="V311" s="11">
        <v>-41.86</v>
      </c>
      <c r="W311" s="11">
        <v>-4.0999999999999996</v>
      </c>
      <c r="Y311" s="11">
        <v>-209.91</v>
      </c>
      <c r="Z311" s="11">
        <v>-49.09</v>
      </c>
    </row>
    <row r="312" spans="1:28" x14ac:dyDescent="0.3">
      <c r="A312" s="16">
        <v>41000</v>
      </c>
      <c r="B312" s="7" t="s">
        <v>393</v>
      </c>
      <c r="C312" s="7" t="s">
        <v>394</v>
      </c>
      <c r="D312" s="8" t="s">
        <v>755</v>
      </c>
      <c r="E312" s="9" t="s">
        <v>396</v>
      </c>
      <c r="F312" s="9" t="s">
        <v>758</v>
      </c>
      <c r="G312" s="10">
        <v>44327</v>
      </c>
      <c r="H312" s="9" t="s">
        <v>34</v>
      </c>
      <c r="I312" s="11" t="s">
        <v>77</v>
      </c>
      <c r="K312" s="11">
        <v>16</v>
      </c>
      <c r="L312" s="11">
        <v>491.58</v>
      </c>
      <c r="M312" s="11">
        <v>625.79999999999995</v>
      </c>
      <c r="N312" s="11">
        <v>-47.05</v>
      </c>
      <c r="O312" s="11">
        <v>-38.799999999999997</v>
      </c>
      <c r="P312" s="11">
        <v>-9.07</v>
      </c>
      <c r="Q312" s="11">
        <v>-30.69</v>
      </c>
      <c r="R312" s="11">
        <v>-6.26</v>
      </c>
      <c r="S312" s="11">
        <v>-2.35</v>
      </c>
      <c r="Y312" s="11">
        <v>-38.799999999999997</v>
      </c>
      <c r="Z312" s="11">
        <v>-9.07</v>
      </c>
    </row>
    <row r="313" spans="1:28" x14ac:dyDescent="0.3">
      <c r="A313" s="16">
        <v>41000</v>
      </c>
      <c r="B313" s="7" t="s">
        <v>393</v>
      </c>
      <c r="C313" s="7" t="s">
        <v>394</v>
      </c>
      <c r="D313" s="8" t="s">
        <v>755</v>
      </c>
      <c r="E313" s="9" t="s">
        <v>396</v>
      </c>
      <c r="F313" s="9" t="s">
        <v>759</v>
      </c>
      <c r="G313" s="10">
        <v>44329</v>
      </c>
      <c r="H313" s="9" t="s">
        <v>34</v>
      </c>
      <c r="I313" s="11">
        <v>86.67</v>
      </c>
      <c r="L313" s="11">
        <v>2340.6999999999998</v>
      </c>
      <c r="M313" s="11">
        <v>3389.75</v>
      </c>
      <c r="N313" s="11">
        <v>-532.39</v>
      </c>
      <c r="O313" s="11">
        <v>-210.16</v>
      </c>
      <c r="P313" s="11">
        <v>-49.15</v>
      </c>
      <c r="Q313" s="11">
        <v>-168.88</v>
      </c>
      <c r="R313" s="11">
        <v>-33.9</v>
      </c>
      <c r="S313" s="11">
        <v>-12.71</v>
      </c>
      <c r="V313" s="11">
        <v>-41.86</v>
      </c>
      <c r="Y313" s="11">
        <v>-210.16</v>
      </c>
      <c r="Z313" s="11">
        <v>-49.15</v>
      </c>
    </row>
    <row r="314" spans="1:28" x14ac:dyDescent="0.3">
      <c r="A314" s="16">
        <v>41000</v>
      </c>
      <c r="B314" s="7" t="s">
        <v>393</v>
      </c>
      <c r="C314" s="7" t="s">
        <v>394</v>
      </c>
      <c r="D314" s="8" t="s">
        <v>755</v>
      </c>
      <c r="E314" s="9" t="s">
        <v>396</v>
      </c>
      <c r="F314" s="9" t="s">
        <v>760</v>
      </c>
      <c r="G314" s="10">
        <v>44341</v>
      </c>
      <c r="H314" s="9" t="s">
        <v>34</v>
      </c>
      <c r="I314" s="11">
        <v>86.67</v>
      </c>
      <c r="L314" s="11">
        <v>2340.6999999999998</v>
      </c>
      <c r="M314" s="11">
        <v>3389.75</v>
      </c>
      <c r="N314" s="11">
        <v>-532.39</v>
      </c>
      <c r="O314" s="11">
        <v>-210.16</v>
      </c>
      <c r="P314" s="11">
        <v>-49.15</v>
      </c>
      <c r="Q314" s="11">
        <v>-168.88</v>
      </c>
      <c r="R314" s="11">
        <v>-33.9</v>
      </c>
      <c r="S314" s="11">
        <v>-12.71</v>
      </c>
      <c r="V314" s="11">
        <v>-41.86</v>
      </c>
      <c r="Y314" s="11">
        <v>-210.16</v>
      </c>
      <c r="Z314" s="11">
        <v>-49.15</v>
      </c>
    </row>
    <row r="315" spans="1:28" x14ac:dyDescent="0.3">
      <c r="A315" s="16">
        <v>41000</v>
      </c>
      <c r="B315" s="7" t="s">
        <v>393</v>
      </c>
      <c r="C315" s="7" t="s">
        <v>394</v>
      </c>
      <c r="D315" s="8" t="s">
        <v>755</v>
      </c>
      <c r="E315" s="9" t="s">
        <v>396</v>
      </c>
      <c r="F315" s="9" t="s">
        <v>761</v>
      </c>
      <c r="G315" s="10">
        <v>44350</v>
      </c>
      <c r="H315" s="9" t="s">
        <v>34</v>
      </c>
      <c r="I315" s="11" t="s">
        <v>77</v>
      </c>
      <c r="K315" s="11">
        <v>16</v>
      </c>
      <c r="L315" s="11">
        <v>491.58</v>
      </c>
      <c r="M315" s="11">
        <v>625.79999999999995</v>
      </c>
      <c r="N315" s="11">
        <v>-47.05</v>
      </c>
      <c r="O315" s="11">
        <v>-38.799999999999997</v>
      </c>
      <c r="P315" s="11">
        <v>-9.07</v>
      </c>
      <c r="Q315" s="11">
        <v>-30.69</v>
      </c>
      <c r="R315" s="11">
        <v>-6.26</v>
      </c>
      <c r="S315" s="11">
        <v>-2.35</v>
      </c>
      <c r="Y315" s="11">
        <v>-38.799999999999997</v>
      </c>
      <c r="Z315" s="11">
        <v>-9.07</v>
      </c>
    </row>
    <row r="316" spans="1:28" x14ac:dyDescent="0.3">
      <c r="A316" s="16">
        <v>41000</v>
      </c>
      <c r="B316" s="7" t="s">
        <v>393</v>
      </c>
      <c r="C316" s="7" t="s">
        <v>394</v>
      </c>
      <c r="D316" s="8" t="s">
        <v>755</v>
      </c>
      <c r="E316" s="9" t="s">
        <v>396</v>
      </c>
      <c r="F316" s="9" t="s">
        <v>762</v>
      </c>
      <c r="G316" s="10">
        <v>44357</v>
      </c>
      <c r="H316" s="9" t="s">
        <v>34</v>
      </c>
      <c r="I316" s="11">
        <v>86.67</v>
      </c>
      <c r="L316" s="11">
        <v>2340.6999999999998</v>
      </c>
      <c r="M316" s="11">
        <v>3389.75</v>
      </c>
      <c r="N316" s="11">
        <v>-532.39</v>
      </c>
      <c r="O316" s="11">
        <v>-210.16</v>
      </c>
      <c r="P316" s="11">
        <v>-49.15</v>
      </c>
      <c r="Q316" s="11">
        <v>-168.88</v>
      </c>
      <c r="R316" s="11">
        <v>-33.9</v>
      </c>
      <c r="S316" s="11">
        <v>-12.71</v>
      </c>
      <c r="V316" s="11">
        <v>-41.86</v>
      </c>
      <c r="Y316" s="11">
        <v>-210.16</v>
      </c>
      <c r="Z316" s="11">
        <v>-49.15</v>
      </c>
    </row>
    <row r="317" spans="1:28" x14ac:dyDescent="0.3">
      <c r="A317" s="16">
        <v>41000</v>
      </c>
      <c r="B317" s="7" t="s">
        <v>393</v>
      </c>
      <c r="C317" s="7" t="s">
        <v>394</v>
      </c>
      <c r="D317" s="8" t="s">
        <v>755</v>
      </c>
      <c r="E317" s="9" t="s">
        <v>396</v>
      </c>
      <c r="F317" s="9" t="s">
        <v>763</v>
      </c>
      <c r="G317" s="10">
        <v>44375</v>
      </c>
      <c r="H317" s="9" t="s">
        <v>34</v>
      </c>
      <c r="I317" s="11">
        <v>86.67</v>
      </c>
      <c r="L317" s="11">
        <v>2340.6999999999998</v>
      </c>
      <c r="M317" s="11">
        <v>3389.75</v>
      </c>
      <c r="N317" s="11">
        <v>-532.39</v>
      </c>
      <c r="O317" s="11">
        <v>-210.16</v>
      </c>
      <c r="P317" s="11">
        <v>-49.15</v>
      </c>
      <c r="Q317" s="11">
        <v>-168.88</v>
      </c>
      <c r="R317" s="11">
        <v>-33.9</v>
      </c>
      <c r="S317" s="11">
        <v>-12.71</v>
      </c>
      <c r="V317" s="11">
        <v>-41.86</v>
      </c>
      <c r="Y317" s="11">
        <v>-210.16</v>
      </c>
      <c r="Z317" s="11">
        <v>-49.15</v>
      </c>
    </row>
    <row r="318" spans="1:28" x14ac:dyDescent="0.3">
      <c r="A318" s="16">
        <v>41000</v>
      </c>
      <c r="B318" s="7" t="s">
        <v>393</v>
      </c>
      <c r="C318" s="7" t="s">
        <v>394</v>
      </c>
      <c r="D318" s="8" t="s">
        <v>755</v>
      </c>
      <c r="E318" s="9" t="s">
        <v>396</v>
      </c>
      <c r="F318" s="9" t="s">
        <v>764</v>
      </c>
      <c r="G318" s="10">
        <v>44390</v>
      </c>
      <c r="H318" s="9" t="s">
        <v>34</v>
      </c>
      <c r="I318" s="11">
        <v>86.67</v>
      </c>
      <c r="L318" s="11">
        <v>2340.6999999999998</v>
      </c>
      <c r="M318" s="11">
        <v>3389.75</v>
      </c>
      <c r="N318" s="11">
        <v>-532.39</v>
      </c>
      <c r="O318" s="11">
        <v>-210.16</v>
      </c>
      <c r="P318" s="11">
        <v>-49.15</v>
      </c>
      <c r="Q318" s="11">
        <v>-168.88</v>
      </c>
      <c r="R318" s="11">
        <v>-33.9</v>
      </c>
      <c r="S318" s="11">
        <v>-12.71</v>
      </c>
      <c r="V318" s="11">
        <v>-41.86</v>
      </c>
      <c r="Y318" s="11">
        <v>-210.16</v>
      </c>
      <c r="Z318" s="11">
        <v>-49.15</v>
      </c>
    </row>
    <row r="319" spans="1:28" x14ac:dyDescent="0.3">
      <c r="A319" s="16">
        <v>41000</v>
      </c>
      <c r="B319" s="7" t="s">
        <v>393</v>
      </c>
      <c r="C319" s="7" t="s">
        <v>394</v>
      </c>
      <c r="D319" s="8" t="s">
        <v>755</v>
      </c>
      <c r="E319" s="9" t="s">
        <v>396</v>
      </c>
      <c r="F319" s="9" t="s">
        <v>765</v>
      </c>
      <c r="G319" s="10">
        <v>44406</v>
      </c>
      <c r="H319" s="9" t="s">
        <v>34</v>
      </c>
      <c r="I319" s="11">
        <v>86.67</v>
      </c>
      <c r="L319" s="11">
        <v>2340.6999999999998</v>
      </c>
      <c r="M319" s="11">
        <v>3389.75</v>
      </c>
      <c r="N319" s="11">
        <v>-532.39</v>
      </c>
      <c r="O319" s="11">
        <v>-210.16</v>
      </c>
      <c r="P319" s="11">
        <v>-49.15</v>
      </c>
      <c r="Q319" s="11">
        <v>-168.88</v>
      </c>
      <c r="R319" s="11">
        <v>-33.9</v>
      </c>
      <c r="S319" s="11">
        <v>-12.71</v>
      </c>
      <c r="V319" s="11">
        <v>-41.86</v>
      </c>
      <c r="Y319" s="11">
        <v>-210.16</v>
      </c>
      <c r="Z319" s="11">
        <v>-49.15</v>
      </c>
    </row>
    <row r="320" spans="1:28" x14ac:dyDescent="0.3">
      <c r="A320" s="16">
        <v>41000</v>
      </c>
      <c r="B320" s="7" t="s">
        <v>393</v>
      </c>
      <c r="C320" s="7" t="s">
        <v>394</v>
      </c>
      <c r="D320" s="8" t="s">
        <v>755</v>
      </c>
      <c r="E320" s="9" t="s">
        <v>396</v>
      </c>
      <c r="F320" s="9" t="s">
        <v>766</v>
      </c>
      <c r="G320" s="10">
        <v>44413</v>
      </c>
      <c r="H320" s="9" t="s">
        <v>34</v>
      </c>
      <c r="I320" s="11" t="s">
        <v>77</v>
      </c>
      <c r="K320" s="11">
        <v>32</v>
      </c>
      <c r="L320" s="11">
        <v>954.51</v>
      </c>
      <c r="M320" s="11">
        <v>1251.5999999999999</v>
      </c>
      <c r="N320" s="11">
        <v>-122.15</v>
      </c>
      <c r="O320" s="11">
        <v>-77.599999999999994</v>
      </c>
      <c r="P320" s="11">
        <v>-18.149999999999999</v>
      </c>
      <c r="Q320" s="11">
        <v>-61.98</v>
      </c>
      <c r="R320" s="11">
        <v>-12.52</v>
      </c>
      <c r="S320" s="11">
        <v>-4.6900000000000004</v>
      </c>
      <c r="Y320" s="11">
        <v>-77.599999999999994</v>
      </c>
      <c r="Z320" s="11">
        <v>-18.149999999999999</v>
      </c>
    </row>
    <row r="321" spans="1:29" x14ac:dyDescent="0.3">
      <c r="A321" s="16">
        <v>41000</v>
      </c>
      <c r="B321" s="7" t="s">
        <v>393</v>
      </c>
      <c r="C321" s="7" t="s">
        <v>394</v>
      </c>
      <c r="D321" s="8" t="s">
        <v>755</v>
      </c>
      <c r="E321" s="9" t="s">
        <v>396</v>
      </c>
      <c r="F321" s="9" t="s">
        <v>767</v>
      </c>
      <c r="G321" s="10">
        <v>44420</v>
      </c>
      <c r="H321" s="9" t="s">
        <v>34</v>
      </c>
      <c r="I321" s="11">
        <v>86.67</v>
      </c>
      <c r="L321" s="11">
        <v>2340.6999999999998</v>
      </c>
      <c r="M321" s="11">
        <v>3389.75</v>
      </c>
      <c r="N321" s="11">
        <v>-532.39</v>
      </c>
      <c r="O321" s="11">
        <v>-210.16</v>
      </c>
      <c r="P321" s="11">
        <v>-49.15</v>
      </c>
      <c r="Q321" s="11">
        <v>-168.88</v>
      </c>
      <c r="R321" s="11">
        <v>-33.9</v>
      </c>
      <c r="S321" s="11">
        <v>-12.71</v>
      </c>
      <c r="V321" s="11">
        <v>-41.86</v>
      </c>
      <c r="Y321" s="11">
        <v>-210.16</v>
      </c>
      <c r="Z321" s="11">
        <v>-49.15</v>
      </c>
    </row>
    <row r="322" spans="1:29" x14ac:dyDescent="0.3">
      <c r="A322" s="16">
        <v>41000</v>
      </c>
      <c r="B322" s="7" t="s">
        <v>393</v>
      </c>
      <c r="C322" s="7" t="s">
        <v>394</v>
      </c>
      <c r="D322" s="8" t="s">
        <v>755</v>
      </c>
      <c r="E322" s="9" t="s">
        <v>396</v>
      </c>
      <c r="F322" s="9" t="s">
        <v>768</v>
      </c>
      <c r="G322" s="10">
        <v>44434</v>
      </c>
      <c r="H322" s="9" t="s">
        <v>34</v>
      </c>
      <c r="I322" s="11">
        <v>86.67</v>
      </c>
      <c r="L322" s="11">
        <v>2340.6999999999998</v>
      </c>
      <c r="M322" s="11">
        <v>3389.75</v>
      </c>
      <c r="N322" s="11">
        <v>-532.39</v>
      </c>
      <c r="O322" s="11">
        <v>-210.16</v>
      </c>
      <c r="P322" s="11">
        <v>-49.15</v>
      </c>
      <c r="Q322" s="11">
        <v>-168.88</v>
      </c>
      <c r="R322" s="11">
        <v>-33.9</v>
      </c>
      <c r="S322" s="11">
        <v>-12.71</v>
      </c>
      <c r="V322" s="11">
        <v>-41.86</v>
      </c>
      <c r="Y322" s="11">
        <v>-210.16</v>
      </c>
      <c r="Z322" s="11">
        <v>-49.15</v>
      </c>
    </row>
    <row r="323" spans="1:29" x14ac:dyDescent="0.3">
      <c r="A323" s="16">
        <v>41000</v>
      </c>
      <c r="B323" s="7" t="s">
        <v>393</v>
      </c>
      <c r="C323" s="7" t="s">
        <v>394</v>
      </c>
      <c r="D323" s="8" t="s">
        <v>755</v>
      </c>
      <c r="E323" s="9" t="s">
        <v>396</v>
      </c>
      <c r="F323" s="9" t="s">
        <v>769</v>
      </c>
      <c r="G323" s="10">
        <v>44452</v>
      </c>
      <c r="H323" s="9" t="s">
        <v>34</v>
      </c>
      <c r="I323" s="11">
        <v>86.67</v>
      </c>
      <c r="L323" s="11">
        <v>2340.6999999999998</v>
      </c>
      <c r="M323" s="11">
        <v>3389.75</v>
      </c>
      <c r="N323" s="11">
        <v>-532.39</v>
      </c>
      <c r="O323" s="11">
        <v>-210.16</v>
      </c>
      <c r="P323" s="11">
        <v>-49.15</v>
      </c>
      <c r="Q323" s="11">
        <v>-168.88</v>
      </c>
      <c r="R323" s="11">
        <v>-33.9</v>
      </c>
      <c r="S323" s="11">
        <v>-12.71</v>
      </c>
      <c r="V323" s="11">
        <v>-41.86</v>
      </c>
      <c r="Y323" s="11">
        <v>-210.16</v>
      </c>
      <c r="Z323" s="11">
        <v>-49.15</v>
      </c>
    </row>
    <row r="324" spans="1:29" x14ac:dyDescent="0.3">
      <c r="A324" s="16">
        <v>41000</v>
      </c>
      <c r="B324" s="7" t="s">
        <v>393</v>
      </c>
      <c r="C324" s="7" t="s">
        <v>394</v>
      </c>
      <c r="D324" s="8" t="s">
        <v>755</v>
      </c>
      <c r="E324" s="9" t="s">
        <v>396</v>
      </c>
      <c r="F324" s="9" t="s">
        <v>770</v>
      </c>
      <c r="G324" s="10">
        <v>44463</v>
      </c>
      <c r="H324" s="9" t="s">
        <v>34</v>
      </c>
      <c r="I324" s="11" t="s">
        <v>77</v>
      </c>
      <c r="K324" s="11">
        <v>16</v>
      </c>
      <c r="L324" s="11">
        <v>491.58</v>
      </c>
      <c r="M324" s="11">
        <v>625.79999999999995</v>
      </c>
      <c r="N324" s="11">
        <v>-47.05</v>
      </c>
      <c r="O324" s="11">
        <v>-38.799999999999997</v>
      </c>
      <c r="P324" s="11">
        <v>-9.07</v>
      </c>
      <c r="Q324" s="11">
        <v>-30.69</v>
      </c>
      <c r="R324" s="11">
        <v>-6.26</v>
      </c>
      <c r="S324" s="11">
        <v>-2.35</v>
      </c>
      <c r="Y324" s="11">
        <v>-38.799999999999997</v>
      </c>
      <c r="Z324" s="11">
        <v>-9.07</v>
      </c>
    </row>
    <row r="325" spans="1:29" x14ac:dyDescent="0.3">
      <c r="A325" s="16">
        <v>41000</v>
      </c>
      <c r="B325" s="7" t="s">
        <v>393</v>
      </c>
      <c r="C325" s="7" t="s">
        <v>394</v>
      </c>
      <c r="D325" s="8" t="s">
        <v>755</v>
      </c>
      <c r="E325" s="9" t="s">
        <v>396</v>
      </c>
      <c r="F325" s="9" t="s">
        <v>771</v>
      </c>
      <c r="G325" s="10">
        <v>44467</v>
      </c>
      <c r="H325" s="9" t="s">
        <v>34</v>
      </c>
      <c r="I325" s="11">
        <v>86.67</v>
      </c>
      <c r="L325" s="11">
        <v>2340.6999999999998</v>
      </c>
      <c r="M325" s="11">
        <v>3389.75</v>
      </c>
      <c r="N325" s="11">
        <v>-532.39</v>
      </c>
      <c r="O325" s="11">
        <v>-210.16</v>
      </c>
      <c r="P325" s="11">
        <v>-49.15</v>
      </c>
      <c r="Q325" s="11">
        <v>-168.88</v>
      </c>
      <c r="R325" s="11">
        <v>-33.9</v>
      </c>
      <c r="S325" s="11">
        <v>-12.71</v>
      </c>
      <c r="V325" s="11">
        <v>-41.86</v>
      </c>
      <c r="Y325" s="11">
        <v>-210.16</v>
      </c>
      <c r="Z325" s="11">
        <v>-49.15</v>
      </c>
    </row>
    <row r="326" spans="1:29" x14ac:dyDescent="0.3">
      <c r="A326" s="16">
        <v>41000</v>
      </c>
      <c r="B326" s="7" t="s">
        <v>393</v>
      </c>
      <c r="C326" s="7" t="s">
        <v>394</v>
      </c>
      <c r="D326" s="8" t="s">
        <v>755</v>
      </c>
      <c r="E326" s="9" t="s">
        <v>396</v>
      </c>
      <c r="F326" s="9" t="s">
        <v>772</v>
      </c>
      <c r="G326" s="10">
        <v>44481</v>
      </c>
      <c r="H326" s="9" t="s">
        <v>34</v>
      </c>
      <c r="I326" s="11">
        <v>86.67</v>
      </c>
      <c r="L326" s="11">
        <v>2340.6999999999998</v>
      </c>
      <c r="M326" s="11">
        <v>3389.75</v>
      </c>
      <c r="N326" s="11">
        <v>-532.39</v>
      </c>
      <c r="O326" s="11">
        <v>-210.16</v>
      </c>
      <c r="P326" s="11">
        <v>-49.15</v>
      </c>
      <c r="Q326" s="11">
        <v>-168.88</v>
      </c>
      <c r="R326" s="11">
        <v>-33.9</v>
      </c>
      <c r="S326" s="11">
        <v>-12.71</v>
      </c>
      <c r="V326" s="11">
        <v>-41.86</v>
      </c>
      <c r="Y326" s="11">
        <v>-210.16</v>
      </c>
      <c r="Z326" s="11">
        <v>-49.15</v>
      </c>
    </row>
    <row r="327" spans="1:29" x14ac:dyDescent="0.3">
      <c r="A327" s="16">
        <v>41000</v>
      </c>
      <c r="B327" s="7" t="s">
        <v>393</v>
      </c>
      <c r="C327" s="7" t="s">
        <v>394</v>
      </c>
      <c r="D327" s="8" t="s">
        <v>755</v>
      </c>
      <c r="E327" s="9" t="s">
        <v>396</v>
      </c>
      <c r="F327" s="9" t="s">
        <v>773</v>
      </c>
      <c r="G327" s="10">
        <v>44495</v>
      </c>
      <c r="H327" s="9" t="s">
        <v>34</v>
      </c>
      <c r="I327" s="11">
        <v>86.67</v>
      </c>
      <c r="L327" s="11">
        <v>2340.6999999999998</v>
      </c>
      <c r="M327" s="11">
        <v>3389.75</v>
      </c>
      <c r="N327" s="11">
        <v>-532.39</v>
      </c>
      <c r="O327" s="11">
        <v>-210.16</v>
      </c>
      <c r="P327" s="11">
        <v>-49.15</v>
      </c>
      <c r="Q327" s="11">
        <v>-168.88</v>
      </c>
      <c r="R327" s="11">
        <v>-33.9</v>
      </c>
      <c r="S327" s="11">
        <v>-12.71</v>
      </c>
      <c r="V327" s="11">
        <v>-41.86</v>
      </c>
      <c r="Y327" s="11">
        <v>-210.16</v>
      </c>
      <c r="Z327" s="11">
        <v>-49.15</v>
      </c>
    </row>
    <row r="328" spans="1:29" x14ac:dyDescent="0.3">
      <c r="A328" s="16">
        <v>41000</v>
      </c>
      <c r="B328" s="7" t="s">
        <v>393</v>
      </c>
      <c r="C328" s="7" t="s">
        <v>394</v>
      </c>
      <c r="D328" s="8" t="s">
        <v>755</v>
      </c>
      <c r="E328" s="9" t="s">
        <v>396</v>
      </c>
      <c r="F328" s="9" t="s">
        <v>774</v>
      </c>
      <c r="G328" s="10">
        <v>44510</v>
      </c>
      <c r="H328" s="9" t="s">
        <v>34</v>
      </c>
      <c r="I328" s="11">
        <v>86.67</v>
      </c>
      <c r="L328" s="11">
        <v>2340.6999999999998</v>
      </c>
      <c r="M328" s="11">
        <v>3389.75</v>
      </c>
      <c r="N328" s="11">
        <v>-532.39</v>
      </c>
      <c r="O328" s="11">
        <v>-210.16</v>
      </c>
      <c r="P328" s="11">
        <v>-49.15</v>
      </c>
      <c r="Q328" s="11">
        <v>-168.88</v>
      </c>
      <c r="R328" s="11">
        <v>-33.9</v>
      </c>
      <c r="S328" s="11">
        <v>-12.71</v>
      </c>
      <c r="V328" s="11">
        <v>-41.86</v>
      </c>
      <c r="Y328" s="11">
        <v>-210.16</v>
      </c>
      <c r="Z328" s="11">
        <v>-49.15</v>
      </c>
    </row>
    <row r="329" spans="1:29" x14ac:dyDescent="0.3">
      <c r="A329" s="16">
        <v>41000</v>
      </c>
      <c r="B329" s="7" t="s">
        <v>393</v>
      </c>
      <c r="C329" s="7" t="s">
        <v>394</v>
      </c>
      <c r="D329" s="8" t="s">
        <v>755</v>
      </c>
      <c r="E329" s="9" t="s">
        <v>396</v>
      </c>
      <c r="F329" s="9" t="s">
        <v>775</v>
      </c>
      <c r="G329" s="10">
        <v>44512</v>
      </c>
      <c r="H329" s="20" t="s">
        <v>465</v>
      </c>
      <c r="I329" s="21"/>
      <c r="J329" s="21"/>
      <c r="K329" s="21"/>
      <c r="L329" s="21">
        <v>700</v>
      </c>
      <c r="M329" s="11">
        <v>907.54</v>
      </c>
      <c r="N329" s="11">
        <v>-80.86</v>
      </c>
      <c r="O329" s="11">
        <v>-56.27</v>
      </c>
      <c r="P329" s="11">
        <v>-13.16</v>
      </c>
      <c r="Q329" s="11">
        <v>-44.77</v>
      </c>
      <c r="R329" s="11">
        <v>-9.08</v>
      </c>
      <c r="S329" s="11">
        <v>-3.4</v>
      </c>
      <c r="Y329" s="11">
        <v>-56.27</v>
      </c>
      <c r="Z329" s="11">
        <v>-13.16</v>
      </c>
    </row>
    <row r="330" spans="1:29" x14ac:dyDescent="0.3">
      <c r="A330" s="16">
        <v>41000</v>
      </c>
      <c r="B330" s="7" t="s">
        <v>393</v>
      </c>
      <c r="C330" s="7" t="s">
        <v>394</v>
      </c>
      <c r="D330" s="8" t="s">
        <v>755</v>
      </c>
      <c r="E330" s="9" t="s">
        <v>396</v>
      </c>
      <c r="F330" s="9" t="s">
        <v>776</v>
      </c>
      <c r="G330" s="10">
        <v>44522</v>
      </c>
      <c r="H330" s="9" t="s">
        <v>34</v>
      </c>
      <c r="I330" s="11">
        <v>86.67</v>
      </c>
      <c r="L330" s="11">
        <v>2340.6999999999998</v>
      </c>
      <c r="M330" s="11">
        <v>3389.75</v>
      </c>
      <c r="N330" s="11">
        <v>-532.39</v>
      </c>
      <c r="O330" s="11">
        <v>-210.16</v>
      </c>
      <c r="P330" s="11">
        <v>-49.15</v>
      </c>
      <c r="Q330" s="11">
        <v>-168.88</v>
      </c>
      <c r="R330" s="11">
        <v>-33.9</v>
      </c>
      <c r="S330" s="11">
        <v>-12.71</v>
      </c>
      <c r="V330" s="11">
        <v>-41.86</v>
      </c>
      <c r="Y330" s="11">
        <v>-210.16</v>
      </c>
      <c r="Z330" s="11">
        <v>-49.15</v>
      </c>
    </row>
    <row r="331" spans="1:29" x14ac:dyDescent="0.3">
      <c r="A331" s="16">
        <v>41000</v>
      </c>
      <c r="B331" s="7" t="s">
        <v>393</v>
      </c>
      <c r="C331" s="7" t="s">
        <v>394</v>
      </c>
      <c r="D331" s="8" t="s">
        <v>755</v>
      </c>
      <c r="E331" s="9" t="s">
        <v>396</v>
      </c>
      <c r="F331" s="9" t="s">
        <v>777</v>
      </c>
      <c r="G331" s="10">
        <v>44537</v>
      </c>
      <c r="H331" s="9" t="s">
        <v>34</v>
      </c>
      <c r="K331" s="11">
        <v>24</v>
      </c>
      <c r="L331" s="11">
        <v>723.05</v>
      </c>
      <c r="M331" s="11">
        <v>938.7</v>
      </c>
      <c r="N331" s="11">
        <v>-84.6</v>
      </c>
      <c r="O331" s="11">
        <v>-58.2</v>
      </c>
      <c r="P331" s="11">
        <v>-13.61</v>
      </c>
      <c r="Q331" s="11">
        <v>-46.33</v>
      </c>
      <c r="R331" s="11">
        <v>-9.39</v>
      </c>
      <c r="S331" s="11">
        <v>-3.52</v>
      </c>
      <c r="Y331" s="11">
        <v>-58.2</v>
      </c>
      <c r="Z331" s="11">
        <v>-13.61</v>
      </c>
    </row>
    <row r="332" spans="1:29" x14ac:dyDescent="0.3">
      <c r="A332" s="16">
        <v>41000</v>
      </c>
      <c r="B332" s="7" t="s">
        <v>393</v>
      </c>
      <c r="C332" s="7" t="s">
        <v>394</v>
      </c>
      <c r="D332" s="8" t="s">
        <v>755</v>
      </c>
      <c r="E332" s="9" t="s">
        <v>396</v>
      </c>
      <c r="F332" s="9" t="s">
        <v>778</v>
      </c>
      <c r="G332" s="10">
        <v>44543</v>
      </c>
      <c r="H332" s="9" t="s">
        <v>34</v>
      </c>
      <c r="I332" s="11">
        <v>86.67</v>
      </c>
      <c r="L332" s="11">
        <v>2340.6999999999998</v>
      </c>
      <c r="M332" s="11">
        <v>3389.75</v>
      </c>
      <c r="N332" s="11">
        <v>-532.39</v>
      </c>
      <c r="O332" s="11">
        <v>-210.16</v>
      </c>
      <c r="P332" s="11">
        <v>-49.15</v>
      </c>
      <c r="Q332" s="11">
        <v>-168.88</v>
      </c>
      <c r="R332" s="11">
        <v>-33.9</v>
      </c>
      <c r="S332" s="11">
        <v>-12.71</v>
      </c>
      <c r="V332" s="11">
        <v>-41.86</v>
      </c>
      <c r="Y332" s="11">
        <v>-210.16</v>
      </c>
      <c r="Z332" s="11">
        <v>-49.15</v>
      </c>
    </row>
    <row r="333" spans="1:29" x14ac:dyDescent="0.3">
      <c r="A333" s="16">
        <v>41000</v>
      </c>
      <c r="B333" s="7" t="s">
        <v>393</v>
      </c>
      <c r="C333" s="7" t="s">
        <v>394</v>
      </c>
      <c r="D333" s="8" t="s">
        <v>755</v>
      </c>
      <c r="E333" s="9" t="s">
        <v>396</v>
      </c>
      <c r="F333" s="9" t="s">
        <v>779</v>
      </c>
      <c r="G333" s="10">
        <v>44558</v>
      </c>
      <c r="H333" s="9" t="s">
        <v>34</v>
      </c>
      <c r="I333" s="11">
        <v>86.67</v>
      </c>
      <c r="L333" s="11">
        <v>2340.6999999999998</v>
      </c>
      <c r="M333" s="11">
        <v>3389.75</v>
      </c>
      <c r="N333" s="11">
        <v>-532.39</v>
      </c>
      <c r="O333" s="11">
        <v>-210.16</v>
      </c>
      <c r="P333" s="11">
        <v>-49.15</v>
      </c>
      <c r="Q333" s="11">
        <v>-168.88</v>
      </c>
      <c r="R333" s="11">
        <v>-33.9</v>
      </c>
      <c r="S333" s="11">
        <v>-12.71</v>
      </c>
      <c r="V333" s="11">
        <v>-41.86</v>
      </c>
      <c r="Y333" s="11">
        <v>-210.16</v>
      </c>
      <c r="Z333" s="11">
        <v>-49.15</v>
      </c>
    </row>
    <row r="334" spans="1:29" ht="10.5" thickBot="1" x14ac:dyDescent="0.35">
      <c r="A334" s="16">
        <v>41218</v>
      </c>
      <c r="B334" s="7" t="s">
        <v>51</v>
      </c>
      <c r="C334" s="7" t="s">
        <v>52</v>
      </c>
      <c r="D334" s="8" t="s">
        <v>264</v>
      </c>
      <c r="E334" s="9" t="s">
        <v>435</v>
      </c>
      <c r="F334" s="9" t="s">
        <v>780</v>
      </c>
      <c r="G334" s="10">
        <v>44529</v>
      </c>
      <c r="H334" s="18" t="s">
        <v>34</v>
      </c>
      <c r="I334" s="19"/>
      <c r="J334" s="19"/>
      <c r="K334" s="19"/>
      <c r="L334" s="19">
        <v>5391</v>
      </c>
      <c r="M334" s="19">
        <v>6000</v>
      </c>
      <c r="N334" s="19"/>
      <c r="O334" s="19">
        <v>-372</v>
      </c>
      <c r="P334" s="19">
        <v>-87</v>
      </c>
      <c r="Q334" s="19"/>
      <c r="R334" s="19">
        <v>-60</v>
      </c>
      <c r="S334" s="19">
        <v>-90</v>
      </c>
      <c r="T334" s="19"/>
      <c r="U334" s="19"/>
      <c r="V334" s="19"/>
      <c r="W334" s="19"/>
      <c r="X334" s="19"/>
      <c r="Y334" s="19">
        <v>-372</v>
      </c>
      <c r="Z334" s="19">
        <v>-87</v>
      </c>
      <c r="AA334" s="19"/>
      <c r="AB334" s="19"/>
      <c r="AC334" s="19"/>
    </row>
    <row r="335" spans="1:29" ht="10.5" thickTop="1" x14ac:dyDescent="0.3">
      <c r="L335" s="11">
        <f>SUM(L2:L334)</f>
        <v>269683.74000000022</v>
      </c>
      <c r="M335" s="11">
        <f t="shared" ref="M335:AC335" si="0">SUM(M2:M334)</f>
        <v>366477.89999999979</v>
      </c>
      <c r="N335" s="11">
        <f t="shared" si="0"/>
        <v>-33717.31</v>
      </c>
      <c r="O335" s="11">
        <f t="shared" si="0"/>
        <v>-21894.949999999983</v>
      </c>
      <c r="P335" s="11">
        <f t="shared" si="0"/>
        <v>-5120.5699999999979</v>
      </c>
      <c r="Q335" s="11">
        <f t="shared" si="0"/>
        <v>-14935.929999999989</v>
      </c>
      <c r="R335" s="11">
        <f t="shared" si="0"/>
        <v>-3664.8200000000065</v>
      </c>
      <c r="S335" s="11">
        <f t="shared" si="0"/>
        <v>-2816.8200000000011</v>
      </c>
      <c r="T335" s="11">
        <f t="shared" si="0"/>
        <v>0</v>
      </c>
      <c r="U335" s="11">
        <f t="shared" si="0"/>
        <v>-1729.7600000000009</v>
      </c>
      <c r="V335" s="11">
        <f t="shared" si="0"/>
        <v>-1315.6799999999996</v>
      </c>
      <c r="W335" s="11">
        <f t="shared" si="0"/>
        <v>-11598.319999999998</v>
      </c>
      <c r="X335" s="11">
        <f t="shared" si="0"/>
        <v>0</v>
      </c>
      <c r="Y335" s="11">
        <f t="shared" si="0"/>
        <v>-21894.949999999983</v>
      </c>
      <c r="Z335" s="11">
        <f t="shared" si="0"/>
        <v>-5120.5699999999979</v>
      </c>
      <c r="AA335" s="11">
        <f t="shared" si="0"/>
        <v>0</v>
      </c>
      <c r="AB335" s="11">
        <f t="shared" si="0"/>
        <v>-866.77999999999986</v>
      </c>
      <c r="AC335" s="1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D6F9-D733-4B55-81E2-861481D6A8BF}">
  <dimension ref="A1:AC357"/>
  <sheetViews>
    <sheetView topLeftCell="A196" workbookViewId="0">
      <selection activeCell="C30" sqref="C30"/>
    </sheetView>
  </sheetViews>
  <sheetFormatPr defaultColWidth="9.1328125" defaultRowHeight="10.15" x14ac:dyDescent="0.3"/>
  <cols>
    <col min="1" max="1" width="9.1328125" style="7"/>
    <col min="2" max="2" width="28.73046875" style="7" customWidth="1"/>
    <col min="3" max="3" width="39.73046875" style="7" customWidth="1"/>
    <col min="4" max="4" width="27.86328125" style="8" customWidth="1"/>
    <col min="5" max="5" width="28.265625" style="9" customWidth="1"/>
    <col min="6" max="6" width="9.73046875" style="9" customWidth="1"/>
    <col min="7" max="7" width="19.73046875" style="10" customWidth="1"/>
    <col min="8" max="8" width="8.73046875" style="9" customWidth="1"/>
    <col min="9" max="9" width="7.73046875" style="11" customWidth="1"/>
    <col min="10" max="11" width="7" style="11" customWidth="1"/>
    <col min="12" max="12" width="10.73046875" style="11" customWidth="1"/>
    <col min="13" max="29" width="11.73046875" style="11" customWidth="1"/>
    <col min="30" max="16384" width="9.1328125" style="7"/>
  </cols>
  <sheetData>
    <row r="1" spans="1:29" s="1" customForma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pans="1:29" x14ac:dyDescent="0.3">
      <c r="A2" s="6">
        <v>44123</v>
      </c>
      <c r="B2" s="7" t="s">
        <v>29</v>
      </c>
      <c r="C2" s="7" t="s">
        <v>30</v>
      </c>
      <c r="D2" s="8" t="s">
        <v>31</v>
      </c>
      <c r="E2" s="9" t="s">
        <v>32</v>
      </c>
      <c r="F2" s="9" t="s">
        <v>33</v>
      </c>
      <c r="G2" s="10">
        <v>44133</v>
      </c>
      <c r="H2" s="9" t="s">
        <v>34</v>
      </c>
      <c r="I2" s="11">
        <v>86.67</v>
      </c>
      <c r="L2" s="11">
        <v>853.53</v>
      </c>
      <c r="M2" s="11">
        <v>1126.67</v>
      </c>
      <c r="N2" s="11">
        <v>-107.97</v>
      </c>
      <c r="O2" s="11">
        <v>-69.849999999999994</v>
      </c>
      <c r="P2" s="11">
        <v>-16.34</v>
      </c>
      <c r="Q2" s="11">
        <v>-50.81</v>
      </c>
      <c r="R2" s="11">
        <v>-11.27</v>
      </c>
      <c r="S2" s="11">
        <v>-16.899999999999999</v>
      </c>
      <c r="Y2" s="11">
        <v>-69.849999999999994</v>
      </c>
      <c r="Z2" s="11">
        <v>-16.34</v>
      </c>
      <c r="AB2" s="11">
        <v>-5.63</v>
      </c>
    </row>
    <row r="3" spans="1:29" x14ac:dyDescent="0.3">
      <c r="A3" s="6">
        <v>44123</v>
      </c>
      <c r="B3" s="7" t="s">
        <v>29</v>
      </c>
      <c r="C3" s="7" t="s">
        <v>30</v>
      </c>
      <c r="D3" s="8" t="s">
        <v>31</v>
      </c>
      <c r="E3" s="9" t="s">
        <v>32</v>
      </c>
      <c r="F3" s="9" t="s">
        <v>35</v>
      </c>
      <c r="G3" s="10">
        <v>44147</v>
      </c>
      <c r="H3" s="9" t="s">
        <v>34</v>
      </c>
      <c r="I3" s="11">
        <v>86.67</v>
      </c>
      <c r="L3" s="11">
        <v>853.53</v>
      </c>
      <c r="M3" s="11">
        <v>1126.67</v>
      </c>
      <c r="N3" s="11">
        <v>-107.97</v>
      </c>
      <c r="O3" s="11">
        <v>-69.849999999999994</v>
      </c>
      <c r="P3" s="11">
        <v>-16.34</v>
      </c>
      <c r="Q3" s="11">
        <v>-50.81</v>
      </c>
      <c r="R3" s="11">
        <v>-11.27</v>
      </c>
      <c r="S3" s="11">
        <v>-16.899999999999999</v>
      </c>
      <c r="Y3" s="11">
        <v>-69.849999999999994</v>
      </c>
      <c r="Z3" s="11">
        <v>-16.34</v>
      </c>
      <c r="AB3" s="11">
        <v>-5.63</v>
      </c>
    </row>
    <row r="4" spans="1:29" x14ac:dyDescent="0.3">
      <c r="A4" s="6">
        <v>44123</v>
      </c>
      <c r="B4" s="7" t="s">
        <v>29</v>
      </c>
      <c r="C4" s="7" t="s">
        <v>30</v>
      </c>
      <c r="D4" s="8" t="s">
        <v>31</v>
      </c>
      <c r="E4" s="9" t="s">
        <v>32</v>
      </c>
      <c r="F4" s="9" t="s">
        <v>36</v>
      </c>
      <c r="G4" s="10">
        <v>44147</v>
      </c>
      <c r="H4" s="20" t="s">
        <v>37</v>
      </c>
      <c r="I4" s="21"/>
      <c r="J4" s="21"/>
      <c r="K4" s="21"/>
      <c r="L4" s="21">
        <v>700</v>
      </c>
      <c r="M4" s="11">
        <v>915.93</v>
      </c>
      <c r="N4" s="11">
        <v>-82.68</v>
      </c>
      <c r="O4" s="11">
        <v>-56.79</v>
      </c>
      <c r="P4" s="11">
        <v>-13.28</v>
      </c>
      <c r="Q4" s="11">
        <v>-40.28</v>
      </c>
      <c r="R4" s="11">
        <v>-9.16</v>
      </c>
      <c r="S4" s="11">
        <v>-13.74</v>
      </c>
      <c r="Y4" s="11">
        <v>-56.79</v>
      </c>
      <c r="Z4" s="11">
        <v>-13.28</v>
      </c>
      <c r="AB4" s="11">
        <v>-4.58</v>
      </c>
    </row>
    <row r="5" spans="1:29" x14ac:dyDescent="0.3">
      <c r="A5" s="6">
        <v>44123</v>
      </c>
      <c r="B5" s="7" t="s">
        <v>29</v>
      </c>
      <c r="C5" s="7" t="s">
        <v>30</v>
      </c>
      <c r="D5" s="8" t="s">
        <v>31</v>
      </c>
      <c r="E5" s="9" t="s">
        <v>32</v>
      </c>
      <c r="F5" s="9" t="s">
        <v>38</v>
      </c>
      <c r="G5" s="10">
        <v>44159</v>
      </c>
      <c r="H5" s="9" t="s">
        <v>34</v>
      </c>
      <c r="I5" s="11">
        <v>86.67</v>
      </c>
      <c r="L5" s="11">
        <v>853.53</v>
      </c>
      <c r="M5" s="11">
        <v>1126.67</v>
      </c>
      <c r="N5" s="11">
        <v>-107.97</v>
      </c>
      <c r="O5" s="11">
        <v>-69.849999999999994</v>
      </c>
      <c r="P5" s="11">
        <v>-16.34</v>
      </c>
      <c r="Q5" s="11">
        <v>-50.81</v>
      </c>
      <c r="R5" s="11">
        <v>-11.27</v>
      </c>
      <c r="S5" s="11">
        <v>-16.899999999999999</v>
      </c>
      <c r="Y5" s="11">
        <v>-69.849999999999994</v>
      </c>
      <c r="Z5" s="11">
        <v>-16.34</v>
      </c>
      <c r="AB5" s="11">
        <v>-5.63</v>
      </c>
    </row>
    <row r="6" spans="1:29" x14ac:dyDescent="0.3">
      <c r="A6" s="6">
        <v>44123</v>
      </c>
      <c r="B6" s="7" t="s">
        <v>29</v>
      </c>
      <c r="C6" s="7" t="s">
        <v>30</v>
      </c>
      <c r="D6" s="8" t="s">
        <v>31</v>
      </c>
      <c r="E6" s="9" t="s">
        <v>32</v>
      </c>
      <c r="F6" s="9" t="s">
        <v>39</v>
      </c>
      <c r="G6" s="10">
        <v>44180</v>
      </c>
      <c r="H6" s="9" t="s">
        <v>34</v>
      </c>
      <c r="I6" s="11">
        <v>86.67</v>
      </c>
      <c r="L6" s="11">
        <v>853.53</v>
      </c>
      <c r="M6" s="11">
        <v>1126.67</v>
      </c>
      <c r="N6" s="11">
        <v>-107.97</v>
      </c>
      <c r="O6" s="11">
        <v>-69.849999999999994</v>
      </c>
      <c r="P6" s="11">
        <v>-16.34</v>
      </c>
      <c r="Q6" s="11">
        <v>-50.81</v>
      </c>
      <c r="R6" s="11">
        <v>-11.27</v>
      </c>
      <c r="S6" s="11">
        <v>-16.899999999999999</v>
      </c>
      <c r="Y6" s="11">
        <v>-69.849999999999994</v>
      </c>
      <c r="Z6" s="11">
        <v>-16.34</v>
      </c>
      <c r="AB6" s="11">
        <v>-5.63</v>
      </c>
    </row>
    <row r="7" spans="1:29" x14ac:dyDescent="0.3">
      <c r="A7" s="6">
        <v>44123</v>
      </c>
      <c r="B7" s="7" t="s">
        <v>29</v>
      </c>
      <c r="C7" s="7" t="s">
        <v>30</v>
      </c>
      <c r="D7" s="8" t="s">
        <v>31</v>
      </c>
      <c r="E7" s="9" t="s">
        <v>32</v>
      </c>
      <c r="F7" s="9" t="s">
        <v>40</v>
      </c>
      <c r="G7" s="10">
        <v>44194</v>
      </c>
      <c r="H7" s="9" t="s">
        <v>34</v>
      </c>
      <c r="I7" s="11">
        <v>86.67</v>
      </c>
      <c r="L7" s="11">
        <v>853.53</v>
      </c>
      <c r="M7" s="11">
        <v>1126.67</v>
      </c>
      <c r="N7" s="11">
        <v>-107.97</v>
      </c>
      <c r="O7" s="11">
        <v>-69.849999999999994</v>
      </c>
      <c r="P7" s="11">
        <v>-16.34</v>
      </c>
      <c r="Q7" s="11">
        <v>-50.81</v>
      </c>
      <c r="R7" s="11">
        <v>-11.27</v>
      </c>
      <c r="S7" s="11">
        <v>-16.899999999999999</v>
      </c>
      <c r="Y7" s="11">
        <v>-69.849999999999994</v>
      </c>
      <c r="Z7" s="11">
        <v>-16.34</v>
      </c>
      <c r="AB7" s="11">
        <v>-5.63</v>
      </c>
    </row>
    <row r="8" spans="1:29" x14ac:dyDescent="0.3">
      <c r="A8" s="6">
        <v>43864</v>
      </c>
      <c r="B8" s="7" t="s">
        <v>41</v>
      </c>
      <c r="C8" s="7" t="s">
        <v>42</v>
      </c>
      <c r="D8" s="8" t="s">
        <v>43</v>
      </c>
      <c r="E8" s="9" t="s">
        <v>44</v>
      </c>
      <c r="F8" s="9" t="s">
        <v>45</v>
      </c>
      <c r="G8" s="10">
        <v>43868</v>
      </c>
      <c r="H8" s="9" t="s">
        <v>46</v>
      </c>
      <c r="I8" s="11">
        <v>28</v>
      </c>
      <c r="L8" s="11">
        <v>248.35</v>
      </c>
      <c r="M8" s="11">
        <v>291.2</v>
      </c>
      <c r="N8" s="11">
        <v>-5.66</v>
      </c>
      <c r="O8" s="11">
        <v>-18.05</v>
      </c>
      <c r="P8" s="11">
        <v>-4.22</v>
      </c>
      <c r="Q8" s="11">
        <v>-12.01</v>
      </c>
      <c r="R8" s="11">
        <v>-2.91</v>
      </c>
      <c r="Y8" s="11">
        <v>-18.05</v>
      </c>
      <c r="Z8" s="11">
        <v>-4.22</v>
      </c>
      <c r="AB8" s="11">
        <v>-1.46</v>
      </c>
    </row>
    <row r="9" spans="1:29" x14ac:dyDescent="0.3">
      <c r="A9" s="6">
        <v>43864</v>
      </c>
      <c r="B9" s="7" t="s">
        <v>41</v>
      </c>
      <c r="C9" s="7" t="s">
        <v>42</v>
      </c>
      <c r="D9" s="8" t="s">
        <v>43</v>
      </c>
      <c r="E9" s="9" t="s">
        <v>44</v>
      </c>
      <c r="F9" s="9" t="s">
        <v>47</v>
      </c>
      <c r="G9" s="10">
        <v>43896</v>
      </c>
      <c r="H9" s="9" t="s">
        <v>46</v>
      </c>
      <c r="I9" s="11">
        <v>35</v>
      </c>
      <c r="L9" s="11">
        <v>303.92</v>
      </c>
      <c r="M9" s="11">
        <v>364</v>
      </c>
      <c r="N9" s="11">
        <v>-12.94</v>
      </c>
      <c r="O9" s="11">
        <v>-22.57</v>
      </c>
      <c r="P9" s="11">
        <v>-5.28</v>
      </c>
      <c r="Q9" s="11">
        <v>-15.65</v>
      </c>
      <c r="R9" s="11">
        <v>-3.64</v>
      </c>
      <c r="Y9" s="11">
        <v>-22.57</v>
      </c>
      <c r="Z9" s="11">
        <v>-5.28</v>
      </c>
      <c r="AB9" s="11">
        <v>-1.82</v>
      </c>
    </row>
    <row r="10" spans="1:29" x14ac:dyDescent="0.3">
      <c r="A10" s="6">
        <v>43864</v>
      </c>
      <c r="B10" s="7" t="s">
        <v>41</v>
      </c>
      <c r="C10" s="7" t="s">
        <v>42</v>
      </c>
      <c r="D10" s="8" t="s">
        <v>43</v>
      </c>
      <c r="E10" s="9" t="s">
        <v>44</v>
      </c>
      <c r="F10" s="9" t="s">
        <v>48</v>
      </c>
      <c r="G10" s="10">
        <v>43924</v>
      </c>
      <c r="H10" s="9" t="s">
        <v>46</v>
      </c>
      <c r="I10" s="11">
        <v>21</v>
      </c>
      <c r="L10" s="11">
        <v>191.14</v>
      </c>
      <c r="M10" s="11">
        <v>218.4</v>
      </c>
      <c r="O10" s="11">
        <v>-13.54</v>
      </c>
      <c r="P10" s="11">
        <v>-3.17</v>
      </c>
      <c r="Q10" s="11">
        <v>-8.3699999999999992</v>
      </c>
      <c r="R10" s="11">
        <v>-2.1800000000000002</v>
      </c>
      <c r="Y10" s="11">
        <v>-13.54</v>
      </c>
      <c r="Z10" s="11">
        <v>-3.17</v>
      </c>
      <c r="AB10" s="11">
        <v>-1.0900000000000001</v>
      </c>
    </row>
    <row r="11" spans="1:29" x14ac:dyDescent="0.3">
      <c r="A11" s="6">
        <v>43864</v>
      </c>
      <c r="B11" s="7" t="s">
        <v>41</v>
      </c>
      <c r="C11" s="7" t="s">
        <v>42</v>
      </c>
      <c r="D11" s="8" t="s">
        <v>43</v>
      </c>
      <c r="E11" s="9" t="s">
        <v>44</v>
      </c>
      <c r="F11" s="9" t="s">
        <v>49</v>
      </c>
      <c r="G11" s="10">
        <v>43927</v>
      </c>
      <c r="H11" s="9" t="s">
        <v>46</v>
      </c>
      <c r="I11" s="11">
        <v>14</v>
      </c>
      <c r="L11" s="11">
        <v>128.27000000000001</v>
      </c>
      <c r="M11" s="11">
        <v>145.6</v>
      </c>
      <c r="O11" s="11">
        <v>-9.0299999999999994</v>
      </c>
      <c r="P11" s="11">
        <v>-2.11</v>
      </c>
      <c r="Q11" s="11">
        <v>-4.7300000000000004</v>
      </c>
      <c r="R11" s="11">
        <v>-1.46</v>
      </c>
      <c r="Y11" s="11">
        <v>-9.0299999999999994</v>
      </c>
      <c r="Z11" s="11">
        <v>-2.11</v>
      </c>
      <c r="AB11" s="11">
        <v>-0.73</v>
      </c>
    </row>
    <row r="12" spans="1:29" x14ac:dyDescent="0.3">
      <c r="A12" s="6">
        <v>43864</v>
      </c>
      <c r="B12" s="7" t="s">
        <v>41</v>
      </c>
      <c r="C12" s="7" t="s">
        <v>42</v>
      </c>
      <c r="D12" s="8" t="s">
        <v>43</v>
      </c>
      <c r="E12" s="9" t="s">
        <v>44</v>
      </c>
      <c r="F12" s="9" t="s">
        <v>50</v>
      </c>
      <c r="G12" s="10">
        <v>43958</v>
      </c>
      <c r="H12" s="9" t="s">
        <v>46</v>
      </c>
      <c r="I12" s="11">
        <v>35</v>
      </c>
      <c r="L12" s="11">
        <v>303.92</v>
      </c>
      <c r="M12" s="11">
        <v>364</v>
      </c>
      <c r="N12" s="11">
        <v>-12.94</v>
      </c>
      <c r="O12" s="11">
        <v>-22.57</v>
      </c>
      <c r="P12" s="11">
        <v>-5.28</v>
      </c>
      <c r="Q12" s="11">
        <v>-15.65</v>
      </c>
      <c r="R12" s="11">
        <v>-3.64</v>
      </c>
      <c r="Y12" s="11">
        <v>-22.57</v>
      </c>
      <c r="Z12" s="11">
        <v>-5.28</v>
      </c>
      <c r="AB12" s="11">
        <v>-1.82</v>
      </c>
    </row>
    <row r="13" spans="1:29" x14ac:dyDescent="0.3">
      <c r="A13" s="6">
        <v>42367</v>
      </c>
      <c r="B13" s="7" t="s">
        <v>51</v>
      </c>
      <c r="C13" s="7" t="s">
        <v>52</v>
      </c>
      <c r="D13" s="8" t="s">
        <v>53</v>
      </c>
      <c r="E13" s="9" t="s">
        <v>54</v>
      </c>
      <c r="F13" s="9" t="s">
        <v>55</v>
      </c>
      <c r="G13" s="10">
        <v>44167</v>
      </c>
      <c r="H13" s="9" t="s">
        <v>34</v>
      </c>
      <c r="L13" s="11">
        <v>5391</v>
      </c>
      <c r="M13" s="11">
        <v>6000</v>
      </c>
      <c r="O13" s="11">
        <v>-372</v>
      </c>
      <c r="P13" s="11">
        <v>-87</v>
      </c>
      <c r="R13" s="11">
        <v>-60</v>
      </c>
      <c r="S13" s="11">
        <v>-90</v>
      </c>
      <c r="Y13" s="11">
        <v>-372</v>
      </c>
      <c r="Z13" s="11">
        <v>-87</v>
      </c>
    </row>
    <row r="14" spans="1:29" x14ac:dyDescent="0.3">
      <c r="A14" s="6">
        <v>42281</v>
      </c>
      <c r="B14" s="7" t="s">
        <v>41</v>
      </c>
      <c r="C14" s="7" t="s">
        <v>42</v>
      </c>
      <c r="D14" s="8" t="s">
        <v>43</v>
      </c>
      <c r="E14" s="9" t="s">
        <v>56</v>
      </c>
      <c r="F14" s="9" t="s">
        <v>57</v>
      </c>
      <c r="G14" s="10">
        <v>43838</v>
      </c>
      <c r="H14" s="9" t="s">
        <v>46</v>
      </c>
      <c r="I14" s="11">
        <v>35</v>
      </c>
      <c r="L14" s="11">
        <v>295.67</v>
      </c>
      <c r="M14" s="11">
        <v>364</v>
      </c>
      <c r="N14" s="11">
        <v>-21.19</v>
      </c>
      <c r="O14" s="11">
        <v>-22.57</v>
      </c>
      <c r="P14" s="11">
        <v>-5.28</v>
      </c>
      <c r="Q14" s="11">
        <v>-15.65</v>
      </c>
      <c r="R14" s="11">
        <v>-3.64</v>
      </c>
      <c r="Y14" s="11">
        <v>-22.57</v>
      </c>
      <c r="Z14" s="11">
        <v>-5.28</v>
      </c>
      <c r="AB14" s="11">
        <v>-1.82</v>
      </c>
    </row>
    <row r="15" spans="1:29" x14ac:dyDescent="0.3">
      <c r="A15" s="6">
        <v>42281</v>
      </c>
      <c r="B15" s="7" t="s">
        <v>41</v>
      </c>
      <c r="C15" s="7" t="s">
        <v>42</v>
      </c>
      <c r="D15" s="8" t="s">
        <v>43</v>
      </c>
      <c r="E15" s="9" t="s">
        <v>56</v>
      </c>
      <c r="F15" s="9" t="s">
        <v>58</v>
      </c>
      <c r="G15" s="10">
        <v>43851</v>
      </c>
      <c r="H15" s="9" t="s">
        <v>59</v>
      </c>
      <c r="I15" s="11">
        <v>7</v>
      </c>
      <c r="L15" s="11">
        <v>65.41</v>
      </c>
      <c r="M15" s="11">
        <v>72.8</v>
      </c>
      <c r="O15" s="11">
        <v>-4.51</v>
      </c>
      <c r="P15" s="11">
        <v>-1.06</v>
      </c>
      <c r="Q15" s="11">
        <v>-1.0900000000000001</v>
      </c>
      <c r="R15" s="11">
        <v>-0.73</v>
      </c>
      <c r="Y15" s="11">
        <v>-4.51</v>
      </c>
      <c r="Z15" s="11">
        <v>-1.06</v>
      </c>
      <c r="AB15" s="11">
        <v>-0.36</v>
      </c>
    </row>
    <row r="16" spans="1:29" x14ac:dyDescent="0.3">
      <c r="A16" s="6">
        <v>42281</v>
      </c>
      <c r="B16" s="7" t="s">
        <v>41</v>
      </c>
      <c r="C16" s="7" t="s">
        <v>42</v>
      </c>
      <c r="D16" s="8" t="s">
        <v>43</v>
      </c>
      <c r="E16" s="9" t="s">
        <v>56</v>
      </c>
      <c r="F16" s="9" t="s">
        <v>60</v>
      </c>
      <c r="G16" s="10">
        <v>43867</v>
      </c>
      <c r="H16" s="9" t="s">
        <v>46</v>
      </c>
      <c r="I16" s="11">
        <v>35</v>
      </c>
      <c r="L16" s="11">
        <v>295.67</v>
      </c>
      <c r="M16" s="11">
        <v>364</v>
      </c>
      <c r="N16" s="11">
        <v>-21.19</v>
      </c>
      <c r="O16" s="11">
        <v>-22.57</v>
      </c>
      <c r="P16" s="11">
        <v>-5.28</v>
      </c>
      <c r="Q16" s="11">
        <v>-15.65</v>
      </c>
      <c r="R16" s="11">
        <v>-3.64</v>
      </c>
      <c r="Y16" s="11">
        <v>-22.57</v>
      </c>
      <c r="Z16" s="11">
        <v>-5.28</v>
      </c>
      <c r="AB16" s="11">
        <v>-1.82</v>
      </c>
    </row>
    <row r="17" spans="1:28" x14ac:dyDescent="0.3">
      <c r="A17" s="6">
        <v>42281</v>
      </c>
      <c r="B17" s="7" t="s">
        <v>41</v>
      </c>
      <c r="C17" s="7" t="s">
        <v>42</v>
      </c>
      <c r="D17" s="8" t="s">
        <v>43</v>
      </c>
      <c r="E17" s="9" t="s">
        <v>56</v>
      </c>
      <c r="F17" s="9" t="s">
        <v>61</v>
      </c>
      <c r="G17" s="10">
        <v>43879</v>
      </c>
      <c r="H17" s="9" t="s">
        <v>59</v>
      </c>
      <c r="I17" s="11">
        <v>7.5</v>
      </c>
      <c r="L17" s="11">
        <v>69.900000000000006</v>
      </c>
      <c r="M17" s="11">
        <v>78</v>
      </c>
      <c r="O17" s="11">
        <v>-4.84</v>
      </c>
      <c r="P17" s="11">
        <v>-1.1299999999999999</v>
      </c>
      <c r="Q17" s="11">
        <v>-1.35</v>
      </c>
      <c r="R17" s="11">
        <v>-0.78</v>
      </c>
      <c r="Y17" s="11">
        <v>-4.84</v>
      </c>
      <c r="Z17" s="11">
        <v>-1.1299999999999999</v>
      </c>
      <c r="AB17" s="11">
        <v>-0.39</v>
      </c>
    </row>
    <row r="18" spans="1:28" x14ac:dyDescent="0.3">
      <c r="A18" s="6">
        <v>42281</v>
      </c>
      <c r="B18" s="7" t="s">
        <v>41</v>
      </c>
      <c r="C18" s="7" t="s">
        <v>42</v>
      </c>
      <c r="D18" s="8" t="s">
        <v>43</v>
      </c>
      <c r="E18" s="9" t="s">
        <v>56</v>
      </c>
      <c r="F18" s="9" t="s">
        <v>62</v>
      </c>
      <c r="G18" s="10">
        <v>43896</v>
      </c>
      <c r="H18" s="9" t="s">
        <v>46</v>
      </c>
      <c r="I18" s="11">
        <v>35</v>
      </c>
      <c r="L18" s="11">
        <v>295.67</v>
      </c>
      <c r="M18" s="11">
        <v>364</v>
      </c>
      <c r="N18" s="11">
        <v>-21.19</v>
      </c>
      <c r="O18" s="11">
        <v>-22.57</v>
      </c>
      <c r="P18" s="11">
        <v>-5.28</v>
      </c>
      <c r="Q18" s="11">
        <v>-15.65</v>
      </c>
      <c r="R18" s="11">
        <v>-3.64</v>
      </c>
      <c r="Y18" s="11">
        <v>-22.57</v>
      </c>
      <c r="Z18" s="11">
        <v>-5.28</v>
      </c>
      <c r="AB18" s="11">
        <v>-1.82</v>
      </c>
    </row>
    <row r="19" spans="1:28" x14ac:dyDescent="0.3">
      <c r="A19" s="6">
        <v>42281</v>
      </c>
      <c r="B19" s="7" t="s">
        <v>41</v>
      </c>
      <c r="C19" s="7" t="s">
        <v>42</v>
      </c>
      <c r="D19" s="8" t="s">
        <v>43</v>
      </c>
      <c r="E19" s="9" t="s">
        <v>56</v>
      </c>
      <c r="F19" s="9" t="s">
        <v>63</v>
      </c>
      <c r="G19" s="10">
        <v>43924</v>
      </c>
      <c r="H19" s="9" t="s">
        <v>46</v>
      </c>
      <c r="I19" s="11">
        <v>21</v>
      </c>
      <c r="L19" s="11">
        <v>184.88</v>
      </c>
      <c r="M19" s="11">
        <v>218.4</v>
      </c>
      <c r="N19" s="11">
        <v>-6.26</v>
      </c>
      <c r="O19" s="11">
        <v>-13.54</v>
      </c>
      <c r="P19" s="11">
        <v>-3.17</v>
      </c>
      <c r="Q19" s="11">
        <v>-8.3699999999999992</v>
      </c>
      <c r="R19" s="11">
        <v>-2.1800000000000002</v>
      </c>
      <c r="Y19" s="11">
        <v>-13.54</v>
      </c>
      <c r="Z19" s="11">
        <v>-3.17</v>
      </c>
      <c r="AB19" s="11">
        <v>-1.0900000000000001</v>
      </c>
    </row>
    <row r="20" spans="1:28" x14ac:dyDescent="0.3">
      <c r="A20" s="6">
        <v>42281</v>
      </c>
      <c r="B20" s="7" t="s">
        <v>41</v>
      </c>
      <c r="C20" s="7" t="s">
        <v>42</v>
      </c>
      <c r="D20" s="8" t="s">
        <v>43</v>
      </c>
      <c r="E20" s="9" t="s">
        <v>56</v>
      </c>
      <c r="F20" s="9" t="s">
        <v>64</v>
      </c>
      <c r="G20" s="10">
        <v>43927</v>
      </c>
      <c r="H20" s="9" t="s">
        <v>46</v>
      </c>
      <c r="I20" s="11">
        <v>14</v>
      </c>
      <c r="L20" s="11">
        <v>128.27000000000001</v>
      </c>
      <c r="M20" s="11">
        <v>145.6</v>
      </c>
      <c r="O20" s="11">
        <v>-9.0299999999999994</v>
      </c>
      <c r="P20" s="11">
        <v>-2.11</v>
      </c>
      <c r="Q20" s="11">
        <v>-4.7300000000000004</v>
      </c>
      <c r="R20" s="11">
        <v>-1.46</v>
      </c>
      <c r="Y20" s="11">
        <v>-9.0299999999999994</v>
      </c>
      <c r="Z20" s="11">
        <v>-2.11</v>
      </c>
      <c r="AB20" s="11">
        <v>-0.73</v>
      </c>
    </row>
    <row r="21" spans="1:28" x14ac:dyDescent="0.3">
      <c r="A21" s="6">
        <v>42281</v>
      </c>
      <c r="B21" s="7" t="s">
        <v>41</v>
      </c>
      <c r="C21" s="7" t="s">
        <v>42</v>
      </c>
      <c r="D21" s="8" t="s">
        <v>43</v>
      </c>
      <c r="E21" s="9" t="s">
        <v>56</v>
      </c>
      <c r="F21" s="9" t="s">
        <v>65</v>
      </c>
      <c r="G21" s="10">
        <v>43938</v>
      </c>
      <c r="H21" s="9" t="s">
        <v>59</v>
      </c>
      <c r="I21" s="11">
        <v>21</v>
      </c>
      <c r="L21" s="11">
        <v>184.88</v>
      </c>
      <c r="M21" s="11">
        <v>218.4</v>
      </c>
      <c r="N21" s="11">
        <v>-6.26</v>
      </c>
      <c r="O21" s="11">
        <v>-13.54</v>
      </c>
      <c r="P21" s="11">
        <v>-3.17</v>
      </c>
      <c r="Q21" s="11">
        <v>-8.3699999999999992</v>
      </c>
      <c r="R21" s="11">
        <v>-2.1800000000000002</v>
      </c>
      <c r="Y21" s="11">
        <v>-13.54</v>
      </c>
      <c r="Z21" s="11">
        <v>-3.17</v>
      </c>
      <c r="AB21" s="11">
        <v>-1.0900000000000001</v>
      </c>
    </row>
    <row r="22" spans="1:28" x14ac:dyDescent="0.3">
      <c r="A22" s="6">
        <v>42281</v>
      </c>
      <c r="B22" s="7" t="s">
        <v>41</v>
      </c>
      <c r="C22" s="7" t="s">
        <v>42</v>
      </c>
      <c r="D22" s="8" t="s">
        <v>43</v>
      </c>
      <c r="E22" s="9" t="s">
        <v>56</v>
      </c>
      <c r="F22" s="9" t="s">
        <v>66</v>
      </c>
      <c r="G22" s="10">
        <v>43942</v>
      </c>
      <c r="H22" s="9" t="s">
        <v>59</v>
      </c>
      <c r="I22" s="11">
        <v>28</v>
      </c>
      <c r="L22" s="11">
        <v>240.47</v>
      </c>
      <c r="M22" s="11">
        <v>291.2</v>
      </c>
      <c r="N22" s="11">
        <v>-13.54</v>
      </c>
      <c r="O22" s="11">
        <v>-18.05</v>
      </c>
      <c r="P22" s="11">
        <v>-4.22</v>
      </c>
      <c r="Q22" s="11">
        <v>-12.01</v>
      </c>
      <c r="R22" s="11">
        <v>-2.91</v>
      </c>
      <c r="Y22" s="11">
        <v>-18.05</v>
      </c>
      <c r="Z22" s="11">
        <v>-4.22</v>
      </c>
      <c r="AB22" s="11">
        <v>-1.46</v>
      </c>
    </row>
    <row r="23" spans="1:28" x14ac:dyDescent="0.3">
      <c r="A23" s="6">
        <v>42281</v>
      </c>
      <c r="B23" s="7" t="s">
        <v>41</v>
      </c>
      <c r="C23" s="7" t="s">
        <v>42</v>
      </c>
      <c r="D23" s="8" t="s">
        <v>43</v>
      </c>
      <c r="E23" s="9" t="s">
        <v>56</v>
      </c>
      <c r="F23" s="9" t="s">
        <v>67</v>
      </c>
      <c r="G23" s="10">
        <v>43958</v>
      </c>
      <c r="H23" s="9" t="s">
        <v>46</v>
      </c>
      <c r="I23" s="11">
        <v>35</v>
      </c>
      <c r="L23" s="11">
        <v>295.67</v>
      </c>
      <c r="M23" s="11">
        <v>364</v>
      </c>
      <c r="N23" s="11">
        <v>-21.19</v>
      </c>
      <c r="O23" s="11">
        <v>-22.57</v>
      </c>
      <c r="P23" s="11">
        <v>-5.28</v>
      </c>
      <c r="Q23" s="11">
        <v>-15.65</v>
      </c>
      <c r="R23" s="11">
        <v>-3.64</v>
      </c>
      <c r="Y23" s="11">
        <v>-22.57</v>
      </c>
      <c r="Z23" s="11">
        <v>-5.28</v>
      </c>
      <c r="AB23" s="11">
        <v>-1.82</v>
      </c>
    </row>
    <row r="24" spans="1:28" x14ac:dyDescent="0.3">
      <c r="A24" s="6">
        <v>42281</v>
      </c>
      <c r="B24" s="7" t="s">
        <v>41</v>
      </c>
      <c r="C24" s="7" t="s">
        <v>42</v>
      </c>
      <c r="D24" s="8" t="s">
        <v>43</v>
      </c>
      <c r="E24" s="9" t="s">
        <v>56</v>
      </c>
      <c r="F24" s="9" t="s">
        <v>68</v>
      </c>
      <c r="G24" s="10">
        <v>43987</v>
      </c>
      <c r="H24" s="9" t="s">
        <v>46</v>
      </c>
      <c r="I24" s="11">
        <v>35</v>
      </c>
      <c r="L24" s="11">
        <v>295.67</v>
      </c>
      <c r="M24" s="11">
        <v>364</v>
      </c>
      <c r="N24" s="11">
        <v>-21.19</v>
      </c>
      <c r="O24" s="11">
        <v>-22.57</v>
      </c>
      <c r="P24" s="11">
        <v>-5.28</v>
      </c>
      <c r="Q24" s="11">
        <v>-15.65</v>
      </c>
      <c r="R24" s="11">
        <v>-3.64</v>
      </c>
      <c r="Y24" s="11">
        <v>-22.57</v>
      </c>
      <c r="Z24" s="11">
        <v>-5.28</v>
      </c>
      <c r="AB24" s="11">
        <v>-1.82</v>
      </c>
    </row>
    <row r="25" spans="1:28" x14ac:dyDescent="0.3">
      <c r="A25" s="6">
        <v>42281</v>
      </c>
      <c r="B25" s="7" t="s">
        <v>41</v>
      </c>
      <c r="C25" s="7" t="s">
        <v>42</v>
      </c>
      <c r="D25" s="8" t="s">
        <v>43</v>
      </c>
      <c r="E25" s="9" t="s">
        <v>56</v>
      </c>
      <c r="F25" s="9" t="s">
        <v>69</v>
      </c>
      <c r="G25" s="10">
        <v>44014</v>
      </c>
      <c r="H25" s="9" t="s">
        <v>46</v>
      </c>
      <c r="I25" s="11">
        <v>35</v>
      </c>
      <c r="L25" s="11">
        <v>295.67</v>
      </c>
      <c r="M25" s="11">
        <v>364</v>
      </c>
      <c r="N25" s="11">
        <v>-21.19</v>
      </c>
      <c r="O25" s="11">
        <v>-22.57</v>
      </c>
      <c r="P25" s="11">
        <v>-5.28</v>
      </c>
      <c r="Q25" s="11">
        <v>-15.65</v>
      </c>
      <c r="R25" s="11">
        <v>-3.64</v>
      </c>
      <c r="Y25" s="11">
        <v>-22.57</v>
      </c>
      <c r="Z25" s="11">
        <v>-5.28</v>
      </c>
      <c r="AB25" s="11">
        <v>-1.82</v>
      </c>
    </row>
    <row r="26" spans="1:28" x14ac:dyDescent="0.3">
      <c r="A26" s="6">
        <v>42281</v>
      </c>
      <c r="B26" s="7" t="s">
        <v>41</v>
      </c>
      <c r="C26" s="7" t="s">
        <v>42</v>
      </c>
      <c r="D26" s="8" t="s">
        <v>43</v>
      </c>
      <c r="E26" s="9" t="s">
        <v>56</v>
      </c>
      <c r="F26" s="9" t="s">
        <v>70</v>
      </c>
      <c r="G26" s="10">
        <v>44049</v>
      </c>
      <c r="H26" s="9" t="s">
        <v>46</v>
      </c>
      <c r="I26" s="11">
        <v>35</v>
      </c>
      <c r="L26" s="11">
        <v>295.67</v>
      </c>
      <c r="M26" s="11">
        <v>364</v>
      </c>
      <c r="N26" s="11">
        <v>-21.19</v>
      </c>
      <c r="O26" s="11">
        <v>-22.57</v>
      </c>
      <c r="P26" s="11">
        <v>-5.28</v>
      </c>
      <c r="Q26" s="11">
        <v>-15.65</v>
      </c>
      <c r="R26" s="11">
        <v>-3.64</v>
      </c>
      <c r="Y26" s="11">
        <v>-22.57</v>
      </c>
      <c r="Z26" s="11">
        <v>-5.28</v>
      </c>
      <c r="AB26" s="11">
        <v>-1.82</v>
      </c>
    </row>
    <row r="27" spans="1:28" x14ac:dyDescent="0.3">
      <c r="A27" s="6">
        <v>42281</v>
      </c>
      <c r="B27" s="7" t="s">
        <v>41</v>
      </c>
      <c r="C27" s="7" t="s">
        <v>42</v>
      </c>
      <c r="D27" s="8" t="s">
        <v>43</v>
      </c>
      <c r="E27" s="9" t="s">
        <v>56</v>
      </c>
      <c r="F27" s="9" t="s">
        <v>71</v>
      </c>
      <c r="G27" s="10">
        <v>44077</v>
      </c>
      <c r="H27" s="9" t="s">
        <v>46</v>
      </c>
      <c r="I27" s="11">
        <v>35</v>
      </c>
      <c r="L27" s="11">
        <v>295.67</v>
      </c>
      <c r="M27" s="11">
        <v>364</v>
      </c>
      <c r="N27" s="11">
        <v>-21.19</v>
      </c>
      <c r="O27" s="11">
        <v>-22.57</v>
      </c>
      <c r="P27" s="11">
        <v>-5.28</v>
      </c>
      <c r="Q27" s="11">
        <v>-15.65</v>
      </c>
      <c r="R27" s="11">
        <v>-3.64</v>
      </c>
      <c r="Y27" s="11">
        <v>-22.57</v>
      </c>
      <c r="Z27" s="11">
        <v>-5.28</v>
      </c>
      <c r="AB27" s="11">
        <v>-1.82</v>
      </c>
    </row>
    <row r="28" spans="1:28" x14ac:dyDescent="0.3">
      <c r="A28" s="6">
        <v>42281</v>
      </c>
      <c r="B28" s="7" t="s">
        <v>41</v>
      </c>
      <c r="C28" s="7" t="s">
        <v>42</v>
      </c>
      <c r="D28" s="8" t="s">
        <v>43</v>
      </c>
      <c r="E28" s="9" t="s">
        <v>56</v>
      </c>
      <c r="F28" s="9" t="s">
        <v>72</v>
      </c>
      <c r="G28" s="10">
        <v>44113</v>
      </c>
      <c r="H28" s="9" t="s">
        <v>46</v>
      </c>
      <c r="I28" s="11">
        <v>35</v>
      </c>
      <c r="L28" s="11">
        <v>295.67</v>
      </c>
      <c r="M28" s="11">
        <v>364</v>
      </c>
      <c r="N28" s="11">
        <v>-21.19</v>
      </c>
      <c r="O28" s="11">
        <v>-22.57</v>
      </c>
      <c r="P28" s="11">
        <v>-5.28</v>
      </c>
      <c r="Q28" s="11">
        <v>-15.65</v>
      </c>
      <c r="R28" s="11">
        <v>-3.64</v>
      </c>
      <c r="Y28" s="11">
        <v>-22.57</v>
      </c>
      <c r="Z28" s="11">
        <v>-5.28</v>
      </c>
      <c r="AB28" s="11">
        <v>-1.82</v>
      </c>
    </row>
    <row r="29" spans="1:28" x14ac:dyDescent="0.3">
      <c r="A29" s="6">
        <v>42281</v>
      </c>
      <c r="B29" s="7" t="s">
        <v>41</v>
      </c>
      <c r="C29" s="7" t="s">
        <v>42</v>
      </c>
      <c r="D29" s="8" t="s">
        <v>43</v>
      </c>
      <c r="E29" s="9" t="s">
        <v>56</v>
      </c>
      <c r="F29" s="9" t="s">
        <v>73</v>
      </c>
      <c r="G29" s="10">
        <v>44127</v>
      </c>
      <c r="H29" s="9" t="s">
        <v>59</v>
      </c>
      <c r="I29" s="11">
        <v>35</v>
      </c>
      <c r="L29" s="11">
        <v>295.67</v>
      </c>
      <c r="M29" s="11">
        <v>364</v>
      </c>
      <c r="N29" s="11">
        <v>-21.19</v>
      </c>
      <c r="O29" s="11">
        <v>-22.57</v>
      </c>
      <c r="P29" s="11">
        <v>-5.28</v>
      </c>
      <c r="Q29" s="11">
        <v>-15.65</v>
      </c>
      <c r="R29" s="11">
        <v>-3.64</v>
      </c>
      <c r="Y29" s="11">
        <v>-22.57</v>
      </c>
      <c r="Z29" s="11">
        <v>-5.28</v>
      </c>
      <c r="AB29" s="11">
        <v>-1.82</v>
      </c>
    </row>
    <row r="30" spans="1:28" x14ac:dyDescent="0.3">
      <c r="A30" s="6">
        <v>42281</v>
      </c>
      <c r="B30" s="7" t="s">
        <v>41</v>
      </c>
      <c r="C30" s="7" t="s">
        <v>42</v>
      </c>
      <c r="D30" s="8" t="s">
        <v>43</v>
      </c>
      <c r="E30" s="9" t="s">
        <v>56</v>
      </c>
      <c r="F30" s="9" t="s">
        <v>74</v>
      </c>
      <c r="G30" s="10">
        <v>44130</v>
      </c>
      <c r="H30" s="9" t="s">
        <v>59</v>
      </c>
      <c r="I30" s="11">
        <v>16</v>
      </c>
      <c r="L30" s="11">
        <v>145.18</v>
      </c>
      <c r="M30" s="11">
        <v>166.4</v>
      </c>
      <c r="N30" s="11">
        <v>-1.06</v>
      </c>
      <c r="O30" s="11">
        <v>-10.32</v>
      </c>
      <c r="P30" s="11">
        <v>-2.41</v>
      </c>
      <c r="Q30" s="11">
        <v>-5.77</v>
      </c>
      <c r="R30" s="11">
        <v>-1.66</v>
      </c>
      <c r="Y30" s="11">
        <v>-10.32</v>
      </c>
      <c r="Z30" s="11">
        <v>-2.41</v>
      </c>
      <c r="AB30" s="11">
        <v>-0.83</v>
      </c>
    </row>
    <row r="31" spans="1:28" x14ac:dyDescent="0.3">
      <c r="A31" s="6">
        <v>42281</v>
      </c>
      <c r="B31" s="7" t="s">
        <v>41</v>
      </c>
      <c r="C31" s="7" t="s">
        <v>42</v>
      </c>
      <c r="D31" s="8" t="s">
        <v>43</v>
      </c>
      <c r="E31" s="9" t="s">
        <v>56</v>
      </c>
      <c r="F31" s="9" t="s">
        <v>75</v>
      </c>
      <c r="G31" s="10">
        <v>44141</v>
      </c>
      <c r="H31" s="9" t="s">
        <v>46</v>
      </c>
      <c r="I31" s="11">
        <v>35</v>
      </c>
      <c r="L31" s="11">
        <v>295.67</v>
      </c>
      <c r="M31" s="11">
        <v>364</v>
      </c>
      <c r="N31" s="11">
        <v>-21.19</v>
      </c>
      <c r="O31" s="11">
        <v>-22.57</v>
      </c>
      <c r="P31" s="11">
        <v>-5.28</v>
      </c>
      <c r="Q31" s="11">
        <v>-15.65</v>
      </c>
      <c r="R31" s="11">
        <v>-3.64</v>
      </c>
      <c r="Y31" s="11">
        <v>-22.57</v>
      </c>
      <c r="Z31" s="11">
        <v>-5.28</v>
      </c>
      <c r="AB31" s="11">
        <v>-1.82</v>
      </c>
    </row>
    <row r="32" spans="1:28" x14ac:dyDescent="0.3">
      <c r="A32" s="6">
        <v>42281</v>
      </c>
      <c r="B32" s="7" t="s">
        <v>41</v>
      </c>
      <c r="C32" s="7" t="s">
        <v>42</v>
      </c>
      <c r="D32" s="8" t="s">
        <v>43</v>
      </c>
      <c r="E32" s="9" t="s">
        <v>56</v>
      </c>
      <c r="F32" s="9" t="s">
        <v>76</v>
      </c>
      <c r="G32" s="10">
        <v>44147</v>
      </c>
      <c r="H32" s="20" t="s">
        <v>37</v>
      </c>
      <c r="I32" s="21" t="s">
        <v>77</v>
      </c>
      <c r="J32" s="21"/>
      <c r="K32" s="21"/>
      <c r="L32" s="21">
        <v>300</v>
      </c>
      <c r="M32" s="11">
        <v>370.29</v>
      </c>
      <c r="N32" s="11">
        <v>-22.29</v>
      </c>
      <c r="O32" s="11">
        <v>-22.96</v>
      </c>
      <c r="P32" s="11">
        <v>-5.37</v>
      </c>
      <c r="Q32" s="11">
        <v>-15.97</v>
      </c>
      <c r="R32" s="11">
        <v>-3.7</v>
      </c>
      <c r="Y32" s="11">
        <v>-22.96</v>
      </c>
      <c r="Z32" s="11">
        <v>-5.37</v>
      </c>
      <c r="AB32" s="11">
        <v>-1.85</v>
      </c>
    </row>
    <row r="33" spans="1:28" x14ac:dyDescent="0.3">
      <c r="A33" s="6">
        <v>42281</v>
      </c>
      <c r="B33" s="7" t="s">
        <v>41</v>
      </c>
      <c r="C33" s="7" t="s">
        <v>42</v>
      </c>
      <c r="D33" s="8" t="s">
        <v>43</v>
      </c>
      <c r="E33" s="9" t="s">
        <v>56</v>
      </c>
      <c r="F33" s="9" t="s">
        <v>78</v>
      </c>
      <c r="G33" s="10">
        <v>44168</v>
      </c>
      <c r="H33" s="9" t="s">
        <v>46</v>
      </c>
      <c r="I33" s="11">
        <v>35</v>
      </c>
      <c r="L33" s="11">
        <v>295.67</v>
      </c>
      <c r="M33" s="11">
        <v>364</v>
      </c>
      <c r="N33" s="11">
        <v>-21.19</v>
      </c>
      <c r="O33" s="11">
        <v>-22.57</v>
      </c>
      <c r="P33" s="11">
        <v>-5.28</v>
      </c>
      <c r="Q33" s="11">
        <v>-15.65</v>
      </c>
      <c r="R33" s="11">
        <v>-3.64</v>
      </c>
      <c r="Y33" s="11">
        <v>-22.57</v>
      </c>
      <c r="Z33" s="11">
        <v>-5.28</v>
      </c>
      <c r="AB33" s="11">
        <v>-1.82</v>
      </c>
    </row>
    <row r="34" spans="1:28" x14ac:dyDescent="0.3">
      <c r="A34" s="6">
        <v>44109</v>
      </c>
      <c r="B34" s="7" t="s">
        <v>41</v>
      </c>
      <c r="C34" s="7" t="s">
        <v>42</v>
      </c>
      <c r="D34" s="8" t="s">
        <v>43</v>
      </c>
      <c r="E34" s="9" t="s">
        <v>79</v>
      </c>
      <c r="F34" s="9" t="s">
        <v>80</v>
      </c>
      <c r="G34" s="10">
        <v>44113</v>
      </c>
      <c r="H34" s="9" t="s">
        <v>46</v>
      </c>
      <c r="I34" s="11">
        <v>35</v>
      </c>
      <c r="L34" s="11">
        <v>285.75</v>
      </c>
      <c r="M34" s="11">
        <v>364</v>
      </c>
      <c r="N34" s="11">
        <v>-31.11</v>
      </c>
      <c r="O34" s="11">
        <v>-22.57</v>
      </c>
      <c r="P34" s="11">
        <v>-5.28</v>
      </c>
      <c r="Q34" s="11">
        <v>-15.65</v>
      </c>
      <c r="R34" s="11">
        <v>-3.64</v>
      </c>
      <c r="Y34" s="11">
        <v>-22.57</v>
      </c>
      <c r="Z34" s="11">
        <v>-5.28</v>
      </c>
      <c r="AB34" s="11">
        <v>-1.82</v>
      </c>
    </row>
    <row r="35" spans="1:28" x14ac:dyDescent="0.3">
      <c r="A35" s="6">
        <v>44109</v>
      </c>
      <c r="B35" s="7" t="s">
        <v>41</v>
      </c>
      <c r="C35" s="7" t="s">
        <v>42</v>
      </c>
      <c r="D35" s="8" t="s">
        <v>43</v>
      </c>
      <c r="E35" s="9" t="s">
        <v>79</v>
      </c>
      <c r="F35" s="9" t="s">
        <v>81</v>
      </c>
      <c r="G35" s="10">
        <v>44141</v>
      </c>
      <c r="H35" s="9" t="s">
        <v>46</v>
      </c>
      <c r="I35" s="11">
        <v>35</v>
      </c>
      <c r="L35" s="11">
        <v>285.75</v>
      </c>
      <c r="M35" s="11">
        <v>364</v>
      </c>
      <c r="N35" s="11">
        <v>-31.11</v>
      </c>
      <c r="O35" s="11">
        <v>-22.57</v>
      </c>
      <c r="P35" s="11">
        <v>-5.28</v>
      </c>
      <c r="Q35" s="11">
        <v>-15.65</v>
      </c>
      <c r="R35" s="11">
        <v>-3.64</v>
      </c>
      <c r="Y35" s="11">
        <v>-22.57</v>
      </c>
      <c r="Z35" s="11">
        <v>-5.28</v>
      </c>
      <c r="AB35" s="11">
        <v>-1.82</v>
      </c>
    </row>
    <row r="36" spans="1:28" x14ac:dyDescent="0.3">
      <c r="A36" s="6">
        <v>44109</v>
      </c>
      <c r="B36" s="7" t="s">
        <v>41</v>
      </c>
      <c r="C36" s="7" t="s">
        <v>42</v>
      </c>
      <c r="D36" s="8" t="s">
        <v>43</v>
      </c>
      <c r="E36" s="9" t="s">
        <v>79</v>
      </c>
      <c r="F36" s="9" t="s">
        <v>82</v>
      </c>
      <c r="G36" s="10">
        <v>44147</v>
      </c>
      <c r="H36" s="20" t="s">
        <v>37</v>
      </c>
      <c r="I36" s="21" t="s">
        <v>77</v>
      </c>
      <c r="J36" s="21"/>
      <c r="K36" s="21"/>
      <c r="L36" s="21">
        <v>150</v>
      </c>
      <c r="M36" s="11">
        <v>183.56</v>
      </c>
      <c r="N36" s="11">
        <v>-11.05</v>
      </c>
      <c r="O36" s="11">
        <v>-11.38</v>
      </c>
      <c r="P36" s="11">
        <v>-2.66</v>
      </c>
      <c r="Q36" s="11">
        <v>-6.63</v>
      </c>
      <c r="R36" s="11">
        <v>-1.84</v>
      </c>
      <c r="Y36" s="11">
        <v>-11.38</v>
      </c>
      <c r="Z36" s="11">
        <v>-2.66</v>
      </c>
      <c r="AB36" s="11">
        <v>-0.92</v>
      </c>
    </row>
    <row r="37" spans="1:28" x14ac:dyDescent="0.3">
      <c r="A37" s="6">
        <v>44109</v>
      </c>
      <c r="B37" s="7" t="s">
        <v>41</v>
      </c>
      <c r="C37" s="7" t="s">
        <v>42</v>
      </c>
      <c r="D37" s="8" t="s">
        <v>43</v>
      </c>
      <c r="E37" s="9" t="s">
        <v>79</v>
      </c>
      <c r="F37" s="9" t="s">
        <v>83</v>
      </c>
      <c r="G37" s="10">
        <v>44168</v>
      </c>
      <c r="H37" s="9" t="s">
        <v>46</v>
      </c>
      <c r="I37" s="11">
        <v>28</v>
      </c>
      <c r="L37" s="11">
        <v>231.63</v>
      </c>
      <c r="M37" s="11">
        <v>291.2</v>
      </c>
      <c r="N37" s="11">
        <v>-22.38</v>
      </c>
      <c r="O37" s="11">
        <v>-18.05</v>
      </c>
      <c r="P37" s="11">
        <v>-4.22</v>
      </c>
      <c r="Q37" s="11">
        <v>-12.01</v>
      </c>
      <c r="R37" s="11">
        <v>-2.91</v>
      </c>
      <c r="Y37" s="11">
        <v>-18.05</v>
      </c>
      <c r="Z37" s="11">
        <v>-4.22</v>
      </c>
      <c r="AB37" s="11">
        <v>-1.46</v>
      </c>
    </row>
    <row r="38" spans="1:28" x14ac:dyDescent="0.3">
      <c r="A38" s="6">
        <v>43801</v>
      </c>
      <c r="B38" s="7" t="s">
        <v>41</v>
      </c>
      <c r="C38" s="7" t="s">
        <v>42</v>
      </c>
      <c r="D38" s="8" t="s">
        <v>43</v>
      </c>
      <c r="E38" s="9" t="s">
        <v>84</v>
      </c>
      <c r="F38" s="9" t="s">
        <v>85</v>
      </c>
      <c r="G38" s="10">
        <v>43833</v>
      </c>
      <c r="H38" s="9" t="s">
        <v>46</v>
      </c>
      <c r="I38" s="11">
        <v>14</v>
      </c>
      <c r="L38" s="11">
        <v>121.02</v>
      </c>
      <c r="M38" s="11">
        <v>145.6</v>
      </c>
      <c r="N38" s="11">
        <v>-7.25</v>
      </c>
      <c r="O38" s="11">
        <v>-9.0299999999999994</v>
      </c>
      <c r="P38" s="11">
        <v>-2.11</v>
      </c>
      <c r="Q38" s="11">
        <v>-4.7300000000000004</v>
      </c>
      <c r="R38" s="11">
        <v>-1.46</v>
      </c>
      <c r="Y38" s="11">
        <v>-9.0299999999999994</v>
      </c>
      <c r="Z38" s="11">
        <v>-2.11</v>
      </c>
      <c r="AB38" s="11">
        <v>-0.73</v>
      </c>
    </row>
    <row r="39" spans="1:28" x14ac:dyDescent="0.3">
      <c r="A39" s="6">
        <v>43801</v>
      </c>
      <c r="B39" s="7" t="s">
        <v>41</v>
      </c>
      <c r="C39" s="7" t="s">
        <v>42</v>
      </c>
      <c r="D39" s="8" t="s">
        <v>43</v>
      </c>
      <c r="E39" s="9" t="s">
        <v>84</v>
      </c>
      <c r="F39" s="9" t="s">
        <v>86</v>
      </c>
      <c r="G39" s="10">
        <v>43838</v>
      </c>
      <c r="H39" s="9" t="s">
        <v>46</v>
      </c>
      <c r="I39" s="11">
        <v>35</v>
      </c>
      <c r="L39" s="11">
        <v>285.75</v>
      </c>
      <c r="M39" s="11">
        <v>364</v>
      </c>
      <c r="N39" s="11">
        <v>-31.11</v>
      </c>
      <c r="O39" s="11">
        <v>-22.57</v>
      </c>
      <c r="P39" s="11">
        <v>-5.28</v>
      </c>
      <c r="Q39" s="11">
        <v>-15.65</v>
      </c>
      <c r="R39" s="11">
        <v>-3.64</v>
      </c>
      <c r="Y39" s="11">
        <v>-22.57</v>
      </c>
      <c r="Z39" s="11">
        <v>-5.28</v>
      </c>
      <c r="AB39" s="11">
        <v>-1.82</v>
      </c>
    </row>
    <row r="40" spans="1:28" x14ac:dyDescent="0.3">
      <c r="A40" s="6">
        <v>43801</v>
      </c>
      <c r="B40" s="7" t="s">
        <v>41</v>
      </c>
      <c r="C40" s="7" t="s">
        <v>42</v>
      </c>
      <c r="D40" s="8" t="s">
        <v>43</v>
      </c>
      <c r="E40" s="9" t="s">
        <v>84</v>
      </c>
      <c r="F40" s="9" t="s">
        <v>87</v>
      </c>
      <c r="G40" s="10">
        <v>43867</v>
      </c>
      <c r="H40" s="9" t="s">
        <v>46</v>
      </c>
      <c r="I40" s="11">
        <v>28</v>
      </c>
      <c r="L40" s="11">
        <v>231.63</v>
      </c>
      <c r="M40" s="11">
        <v>291.2</v>
      </c>
      <c r="N40" s="11">
        <v>-22.38</v>
      </c>
      <c r="O40" s="11">
        <v>-18.05</v>
      </c>
      <c r="P40" s="11">
        <v>-4.22</v>
      </c>
      <c r="Q40" s="11">
        <v>-12.01</v>
      </c>
      <c r="R40" s="11">
        <v>-2.91</v>
      </c>
      <c r="Y40" s="11">
        <v>-18.05</v>
      </c>
      <c r="Z40" s="11">
        <v>-4.22</v>
      </c>
      <c r="AB40" s="11">
        <v>-1.46</v>
      </c>
    </row>
    <row r="41" spans="1:28" x14ac:dyDescent="0.3">
      <c r="A41" s="6">
        <v>43801</v>
      </c>
      <c r="B41" s="7" t="s">
        <v>41</v>
      </c>
      <c r="C41" s="7" t="s">
        <v>42</v>
      </c>
      <c r="D41" s="8" t="s">
        <v>43</v>
      </c>
      <c r="E41" s="9" t="s">
        <v>84</v>
      </c>
      <c r="F41" s="9" t="s">
        <v>88</v>
      </c>
      <c r="G41" s="10">
        <v>43896</v>
      </c>
      <c r="H41" s="9" t="s">
        <v>46</v>
      </c>
      <c r="I41" s="11">
        <v>14</v>
      </c>
      <c r="L41" s="11">
        <v>121.02</v>
      </c>
      <c r="M41" s="11">
        <v>145.6</v>
      </c>
      <c r="N41" s="11">
        <v>-7.25</v>
      </c>
      <c r="O41" s="11">
        <v>-9.0299999999999994</v>
      </c>
      <c r="P41" s="11">
        <v>-2.11</v>
      </c>
      <c r="Q41" s="11">
        <v>-4.7300000000000004</v>
      </c>
      <c r="R41" s="11">
        <v>-1.46</v>
      </c>
      <c r="Y41" s="11">
        <v>-9.0299999999999994</v>
      </c>
      <c r="Z41" s="11">
        <v>-2.11</v>
      </c>
      <c r="AB41" s="11">
        <v>-0.73</v>
      </c>
    </row>
    <row r="42" spans="1:28" x14ac:dyDescent="0.3">
      <c r="A42" s="6">
        <v>43801</v>
      </c>
      <c r="B42" s="7" t="s">
        <v>41</v>
      </c>
      <c r="C42" s="7" t="s">
        <v>42</v>
      </c>
      <c r="D42" s="8" t="s">
        <v>43</v>
      </c>
      <c r="E42" s="9" t="s">
        <v>84</v>
      </c>
      <c r="F42" s="9" t="s">
        <v>89</v>
      </c>
      <c r="G42" s="10">
        <v>43924</v>
      </c>
      <c r="H42" s="9" t="s">
        <v>46</v>
      </c>
      <c r="I42" s="11">
        <v>35</v>
      </c>
      <c r="L42" s="11">
        <v>285.75</v>
      </c>
      <c r="M42" s="11">
        <v>364</v>
      </c>
      <c r="N42" s="11">
        <v>-31.11</v>
      </c>
      <c r="O42" s="11">
        <v>-22.57</v>
      </c>
      <c r="P42" s="11">
        <v>-5.28</v>
      </c>
      <c r="Q42" s="11">
        <v>-15.65</v>
      </c>
      <c r="R42" s="11">
        <v>-3.64</v>
      </c>
      <c r="Y42" s="11">
        <v>-22.57</v>
      </c>
      <c r="Z42" s="11">
        <v>-5.28</v>
      </c>
      <c r="AB42" s="11">
        <v>-1.82</v>
      </c>
    </row>
    <row r="43" spans="1:28" x14ac:dyDescent="0.3">
      <c r="A43" s="6">
        <v>43801</v>
      </c>
      <c r="B43" s="7" t="s">
        <v>41</v>
      </c>
      <c r="C43" s="7" t="s">
        <v>42</v>
      </c>
      <c r="D43" s="8" t="s">
        <v>43</v>
      </c>
      <c r="E43" s="9" t="s">
        <v>84</v>
      </c>
      <c r="F43" s="9" t="s">
        <v>90</v>
      </c>
      <c r="G43" s="10">
        <v>43931</v>
      </c>
      <c r="H43" s="9" t="s">
        <v>59</v>
      </c>
      <c r="I43" s="11">
        <v>21</v>
      </c>
      <c r="L43" s="11">
        <v>285.75</v>
      </c>
      <c r="M43" s="11">
        <v>364</v>
      </c>
      <c r="N43" s="11">
        <v>-31.11</v>
      </c>
      <c r="O43" s="11">
        <v>-22.57</v>
      </c>
      <c r="P43" s="11">
        <v>-5.28</v>
      </c>
      <c r="Q43" s="11">
        <v>-15.65</v>
      </c>
      <c r="R43" s="11">
        <v>-3.64</v>
      </c>
      <c r="Y43" s="11">
        <v>-22.57</v>
      </c>
      <c r="Z43" s="11">
        <v>-5.28</v>
      </c>
      <c r="AB43" s="11">
        <v>-1.82</v>
      </c>
    </row>
    <row r="44" spans="1:28" x14ac:dyDescent="0.3">
      <c r="A44" s="6">
        <v>43801</v>
      </c>
      <c r="B44" s="7" t="s">
        <v>41</v>
      </c>
      <c r="C44" s="7" t="s">
        <v>42</v>
      </c>
      <c r="D44" s="8" t="s">
        <v>43</v>
      </c>
      <c r="E44" s="9" t="s">
        <v>84</v>
      </c>
      <c r="F44" s="9" t="s">
        <v>91</v>
      </c>
      <c r="G44" s="10">
        <v>43938</v>
      </c>
      <c r="H44" s="9" t="s">
        <v>59</v>
      </c>
      <c r="I44" s="11">
        <v>35</v>
      </c>
      <c r="L44" s="11">
        <v>285.75</v>
      </c>
      <c r="M44" s="11">
        <v>364</v>
      </c>
      <c r="N44" s="11">
        <v>-31.11</v>
      </c>
      <c r="O44" s="11">
        <v>-22.57</v>
      </c>
      <c r="P44" s="11">
        <v>-5.28</v>
      </c>
      <c r="Q44" s="11">
        <v>-15.65</v>
      </c>
      <c r="R44" s="11">
        <v>-3.64</v>
      </c>
      <c r="Y44" s="11">
        <v>-22.57</v>
      </c>
      <c r="Z44" s="11">
        <v>-5.28</v>
      </c>
      <c r="AB44" s="11">
        <v>-1.82</v>
      </c>
    </row>
    <row r="45" spans="1:28" x14ac:dyDescent="0.3">
      <c r="A45" s="6">
        <v>43801</v>
      </c>
      <c r="B45" s="7" t="s">
        <v>41</v>
      </c>
      <c r="C45" s="7" t="s">
        <v>42</v>
      </c>
      <c r="D45" s="8" t="s">
        <v>43</v>
      </c>
      <c r="E45" s="9" t="s">
        <v>84</v>
      </c>
      <c r="F45" s="9" t="s">
        <v>92</v>
      </c>
      <c r="G45" s="10">
        <v>43944</v>
      </c>
      <c r="H45" s="9" t="s">
        <v>59</v>
      </c>
      <c r="I45" s="11">
        <v>30</v>
      </c>
      <c r="L45" s="11">
        <v>247.1</v>
      </c>
      <c r="M45" s="11">
        <v>312</v>
      </c>
      <c r="N45" s="11">
        <v>-24.87</v>
      </c>
      <c r="O45" s="11">
        <v>-19.34</v>
      </c>
      <c r="P45" s="11">
        <v>-4.5199999999999996</v>
      </c>
      <c r="Q45" s="11">
        <v>-13.05</v>
      </c>
      <c r="R45" s="11">
        <v>-3.12</v>
      </c>
      <c r="Y45" s="11">
        <v>-19.34</v>
      </c>
      <c r="Z45" s="11">
        <v>-4.5199999999999996</v>
      </c>
      <c r="AB45" s="11">
        <v>-1.56</v>
      </c>
    </row>
    <row r="46" spans="1:28" x14ac:dyDescent="0.3">
      <c r="A46" s="6">
        <v>43801</v>
      </c>
      <c r="B46" s="7" t="s">
        <v>41</v>
      </c>
      <c r="C46" s="7" t="s">
        <v>42</v>
      </c>
      <c r="D46" s="8" t="s">
        <v>43</v>
      </c>
      <c r="E46" s="9" t="s">
        <v>84</v>
      </c>
      <c r="F46" s="9" t="s">
        <v>93</v>
      </c>
      <c r="G46" s="10">
        <v>43949</v>
      </c>
      <c r="H46" s="9" t="s">
        <v>59</v>
      </c>
      <c r="I46" s="11">
        <v>28</v>
      </c>
      <c r="L46" s="11">
        <v>231.63</v>
      </c>
      <c r="M46" s="11">
        <v>291.2</v>
      </c>
      <c r="N46" s="11">
        <v>-22.38</v>
      </c>
      <c r="O46" s="11">
        <v>-18.05</v>
      </c>
      <c r="P46" s="11">
        <v>-4.22</v>
      </c>
      <c r="Q46" s="11">
        <v>-12.01</v>
      </c>
      <c r="R46" s="11">
        <v>-2.91</v>
      </c>
      <c r="Y46" s="11">
        <v>-18.05</v>
      </c>
      <c r="Z46" s="11">
        <v>-4.22</v>
      </c>
      <c r="AB46" s="11">
        <v>-1.46</v>
      </c>
    </row>
    <row r="47" spans="1:28" x14ac:dyDescent="0.3">
      <c r="A47" s="6">
        <v>43801</v>
      </c>
      <c r="B47" s="7" t="s">
        <v>41</v>
      </c>
      <c r="C47" s="7" t="s">
        <v>42</v>
      </c>
      <c r="D47" s="8" t="s">
        <v>43</v>
      </c>
      <c r="E47" s="9" t="s">
        <v>84</v>
      </c>
      <c r="F47" s="9" t="s">
        <v>94</v>
      </c>
      <c r="G47" s="10">
        <v>43958</v>
      </c>
      <c r="H47" s="9" t="s">
        <v>46</v>
      </c>
      <c r="I47" s="11">
        <v>35</v>
      </c>
      <c r="L47" s="11">
        <v>285.75</v>
      </c>
      <c r="M47" s="11">
        <v>364</v>
      </c>
      <c r="N47" s="11">
        <v>-31.11</v>
      </c>
      <c r="O47" s="11">
        <v>-22.57</v>
      </c>
      <c r="P47" s="11">
        <v>-5.28</v>
      </c>
      <c r="Q47" s="11">
        <v>-15.65</v>
      </c>
      <c r="R47" s="11">
        <v>-3.64</v>
      </c>
      <c r="Y47" s="11">
        <v>-22.57</v>
      </c>
      <c r="Z47" s="11">
        <v>-5.28</v>
      </c>
      <c r="AB47" s="11">
        <v>-1.82</v>
      </c>
    </row>
    <row r="48" spans="1:28" x14ac:dyDescent="0.3">
      <c r="A48" s="6">
        <v>43801</v>
      </c>
      <c r="B48" s="7" t="s">
        <v>41</v>
      </c>
      <c r="C48" s="7" t="s">
        <v>42</v>
      </c>
      <c r="D48" s="8" t="s">
        <v>43</v>
      </c>
      <c r="E48" s="9" t="s">
        <v>84</v>
      </c>
      <c r="F48" s="9" t="s">
        <v>95</v>
      </c>
      <c r="G48" s="10">
        <v>43966</v>
      </c>
      <c r="H48" s="9" t="s">
        <v>59</v>
      </c>
      <c r="I48" s="11">
        <v>21</v>
      </c>
      <c r="L48" s="11">
        <v>176.61</v>
      </c>
      <c r="M48" s="11">
        <v>218.4</v>
      </c>
      <c r="N48" s="11">
        <v>-14.53</v>
      </c>
      <c r="O48" s="11">
        <v>-13.54</v>
      </c>
      <c r="P48" s="11">
        <v>-3.17</v>
      </c>
      <c r="Q48" s="11">
        <v>-8.3699999999999992</v>
      </c>
      <c r="R48" s="11">
        <v>-2.1800000000000002</v>
      </c>
      <c r="Y48" s="11">
        <v>-13.54</v>
      </c>
      <c r="Z48" s="11">
        <v>-3.17</v>
      </c>
      <c r="AB48" s="11">
        <v>-1.0900000000000001</v>
      </c>
    </row>
    <row r="49" spans="1:28" x14ac:dyDescent="0.3">
      <c r="A49" s="6">
        <v>43801</v>
      </c>
      <c r="B49" s="7" t="s">
        <v>41</v>
      </c>
      <c r="C49" s="7" t="s">
        <v>42</v>
      </c>
      <c r="D49" s="8" t="s">
        <v>43</v>
      </c>
      <c r="E49" s="9" t="s">
        <v>84</v>
      </c>
      <c r="F49" s="9" t="s">
        <v>96</v>
      </c>
      <c r="G49" s="10">
        <v>43972</v>
      </c>
      <c r="H49" s="9" t="s">
        <v>59</v>
      </c>
      <c r="I49" s="11">
        <v>35</v>
      </c>
      <c r="L49" s="11">
        <v>285.75</v>
      </c>
      <c r="M49" s="11">
        <v>364</v>
      </c>
      <c r="N49" s="11">
        <v>-31.11</v>
      </c>
      <c r="O49" s="11">
        <v>-22.57</v>
      </c>
      <c r="P49" s="11">
        <v>-5.28</v>
      </c>
      <c r="Q49" s="11">
        <v>-15.65</v>
      </c>
      <c r="R49" s="11">
        <v>-3.64</v>
      </c>
      <c r="Y49" s="11">
        <v>-22.57</v>
      </c>
      <c r="Z49" s="11">
        <v>-5.28</v>
      </c>
      <c r="AB49" s="11">
        <v>-1.82</v>
      </c>
    </row>
    <row r="50" spans="1:28" x14ac:dyDescent="0.3">
      <c r="A50" s="6">
        <v>43801</v>
      </c>
      <c r="B50" s="7" t="s">
        <v>41</v>
      </c>
      <c r="C50" s="7" t="s">
        <v>42</v>
      </c>
      <c r="D50" s="8" t="s">
        <v>43</v>
      </c>
      <c r="E50" s="9" t="s">
        <v>84</v>
      </c>
      <c r="F50" s="9" t="s">
        <v>97</v>
      </c>
      <c r="G50" s="10">
        <v>43978</v>
      </c>
      <c r="H50" s="9" t="s">
        <v>59</v>
      </c>
      <c r="I50" s="11">
        <v>35</v>
      </c>
      <c r="L50" s="11">
        <v>285.75</v>
      </c>
      <c r="M50" s="11">
        <v>364</v>
      </c>
      <c r="N50" s="11">
        <v>-31.11</v>
      </c>
      <c r="O50" s="11">
        <v>-22.57</v>
      </c>
      <c r="P50" s="11">
        <v>-5.28</v>
      </c>
      <c r="Q50" s="11">
        <v>-15.65</v>
      </c>
      <c r="R50" s="11">
        <v>-3.64</v>
      </c>
      <c r="Y50" s="11">
        <v>-22.57</v>
      </c>
      <c r="Z50" s="11">
        <v>-5.28</v>
      </c>
      <c r="AB50" s="11">
        <v>-1.82</v>
      </c>
    </row>
    <row r="51" spans="1:28" x14ac:dyDescent="0.3">
      <c r="A51" s="6">
        <v>43801</v>
      </c>
      <c r="B51" s="7" t="s">
        <v>41</v>
      </c>
      <c r="C51" s="7" t="s">
        <v>42</v>
      </c>
      <c r="D51" s="8" t="s">
        <v>43</v>
      </c>
      <c r="E51" s="9" t="s">
        <v>84</v>
      </c>
      <c r="F51" s="9" t="s">
        <v>98</v>
      </c>
      <c r="G51" s="10">
        <v>43987</v>
      </c>
      <c r="H51" s="9" t="s">
        <v>46</v>
      </c>
      <c r="I51" s="11">
        <v>35</v>
      </c>
      <c r="L51" s="11">
        <v>285.75</v>
      </c>
      <c r="M51" s="11">
        <v>364</v>
      </c>
      <c r="N51" s="11">
        <v>-31.11</v>
      </c>
      <c r="O51" s="11">
        <v>-22.57</v>
      </c>
      <c r="P51" s="11">
        <v>-5.28</v>
      </c>
      <c r="Q51" s="11">
        <v>-15.65</v>
      </c>
      <c r="R51" s="11">
        <v>-3.64</v>
      </c>
      <c r="Y51" s="11">
        <v>-22.57</v>
      </c>
      <c r="Z51" s="11">
        <v>-5.28</v>
      </c>
      <c r="AB51" s="11">
        <v>-1.82</v>
      </c>
    </row>
    <row r="52" spans="1:28" x14ac:dyDescent="0.3">
      <c r="A52" s="6">
        <v>43801</v>
      </c>
      <c r="B52" s="7" t="s">
        <v>41</v>
      </c>
      <c r="C52" s="7" t="s">
        <v>42</v>
      </c>
      <c r="D52" s="8" t="s">
        <v>43</v>
      </c>
      <c r="E52" s="9" t="s">
        <v>84</v>
      </c>
      <c r="F52" s="9" t="s">
        <v>99</v>
      </c>
      <c r="G52" s="10">
        <v>43993</v>
      </c>
      <c r="H52" s="9" t="s">
        <v>59</v>
      </c>
      <c r="I52" s="11">
        <v>28</v>
      </c>
      <c r="L52" s="11">
        <v>231.63</v>
      </c>
      <c r="M52" s="11">
        <v>291.2</v>
      </c>
      <c r="N52" s="11">
        <v>-22.38</v>
      </c>
      <c r="O52" s="11">
        <v>-18.05</v>
      </c>
      <c r="P52" s="11">
        <v>-4.22</v>
      </c>
      <c r="Q52" s="11">
        <v>-12.01</v>
      </c>
      <c r="R52" s="11">
        <v>-2.91</v>
      </c>
      <c r="Y52" s="11">
        <v>-18.05</v>
      </c>
      <c r="Z52" s="11">
        <v>-4.22</v>
      </c>
      <c r="AB52" s="11">
        <v>-1.46</v>
      </c>
    </row>
    <row r="53" spans="1:28" x14ac:dyDescent="0.3">
      <c r="A53" s="6">
        <v>43801</v>
      </c>
      <c r="B53" s="7" t="s">
        <v>41</v>
      </c>
      <c r="C53" s="7" t="s">
        <v>42</v>
      </c>
      <c r="D53" s="8" t="s">
        <v>43</v>
      </c>
      <c r="E53" s="9" t="s">
        <v>84</v>
      </c>
      <c r="F53" s="9" t="s">
        <v>100</v>
      </c>
      <c r="G53" s="10">
        <v>44001</v>
      </c>
      <c r="H53" s="9" t="s">
        <v>59</v>
      </c>
      <c r="I53" s="11">
        <v>21</v>
      </c>
      <c r="L53" s="11">
        <v>176.61</v>
      </c>
      <c r="M53" s="11">
        <v>218.4</v>
      </c>
      <c r="N53" s="11">
        <v>-14.53</v>
      </c>
      <c r="O53" s="11">
        <v>-13.54</v>
      </c>
      <c r="P53" s="11">
        <v>-3.17</v>
      </c>
      <c r="Q53" s="11">
        <v>-8.3699999999999992</v>
      </c>
      <c r="R53" s="11">
        <v>-2.1800000000000002</v>
      </c>
      <c r="Y53" s="11">
        <v>-13.54</v>
      </c>
      <c r="Z53" s="11">
        <v>-3.17</v>
      </c>
      <c r="AB53" s="11">
        <v>-1.0900000000000001</v>
      </c>
    </row>
    <row r="54" spans="1:28" x14ac:dyDescent="0.3">
      <c r="A54" s="6">
        <v>43801</v>
      </c>
      <c r="B54" s="7" t="s">
        <v>41</v>
      </c>
      <c r="C54" s="7" t="s">
        <v>42</v>
      </c>
      <c r="D54" s="8" t="s">
        <v>43</v>
      </c>
      <c r="E54" s="9" t="s">
        <v>84</v>
      </c>
      <c r="F54" s="9" t="s">
        <v>101</v>
      </c>
      <c r="G54" s="10">
        <v>44007</v>
      </c>
      <c r="H54" s="9" t="s">
        <v>59</v>
      </c>
      <c r="I54" s="11">
        <v>35</v>
      </c>
      <c r="L54" s="11">
        <v>285.75</v>
      </c>
      <c r="M54" s="11">
        <v>364</v>
      </c>
      <c r="N54" s="11">
        <v>-31.11</v>
      </c>
      <c r="O54" s="11">
        <v>-22.57</v>
      </c>
      <c r="P54" s="11">
        <v>-5.28</v>
      </c>
      <c r="Q54" s="11">
        <v>-15.65</v>
      </c>
      <c r="R54" s="11">
        <v>-3.64</v>
      </c>
      <c r="Y54" s="11">
        <v>-22.57</v>
      </c>
      <c r="Z54" s="11">
        <v>-5.28</v>
      </c>
      <c r="AB54" s="11">
        <v>-1.82</v>
      </c>
    </row>
    <row r="55" spans="1:28" x14ac:dyDescent="0.3">
      <c r="A55" s="6">
        <v>43801</v>
      </c>
      <c r="B55" s="7" t="s">
        <v>41</v>
      </c>
      <c r="C55" s="7" t="s">
        <v>42</v>
      </c>
      <c r="D55" s="8" t="s">
        <v>43</v>
      </c>
      <c r="E55" s="9" t="s">
        <v>84</v>
      </c>
      <c r="F55" s="9" t="s">
        <v>102</v>
      </c>
      <c r="G55" s="10">
        <v>44014</v>
      </c>
      <c r="H55" s="9" t="s">
        <v>46</v>
      </c>
      <c r="I55" s="11">
        <v>35</v>
      </c>
      <c r="L55" s="11">
        <v>285.75</v>
      </c>
      <c r="M55" s="11">
        <v>364</v>
      </c>
      <c r="N55" s="11">
        <v>-31.11</v>
      </c>
      <c r="O55" s="11">
        <v>-22.57</v>
      </c>
      <c r="P55" s="11">
        <v>-5.28</v>
      </c>
      <c r="Q55" s="11">
        <v>-15.65</v>
      </c>
      <c r="R55" s="11">
        <v>-3.64</v>
      </c>
      <c r="Y55" s="11">
        <v>-22.57</v>
      </c>
      <c r="Z55" s="11">
        <v>-5.28</v>
      </c>
      <c r="AB55" s="11">
        <v>-1.82</v>
      </c>
    </row>
    <row r="56" spans="1:28" x14ac:dyDescent="0.3">
      <c r="A56" s="6">
        <v>43801</v>
      </c>
      <c r="B56" s="7" t="s">
        <v>41</v>
      </c>
      <c r="C56" s="7" t="s">
        <v>42</v>
      </c>
      <c r="D56" s="8" t="s">
        <v>43</v>
      </c>
      <c r="E56" s="9" t="s">
        <v>84</v>
      </c>
      <c r="F56" s="9" t="s">
        <v>103</v>
      </c>
      <c r="G56" s="10">
        <v>44022</v>
      </c>
      <c r="H56" s="9" t="s">
        <v>59</v>
      </c>
      <c r="I56" s="11">
        <v>7</v>
      </c>
      <c r="L56" s="11">
        <v>65.41</v>
      </c>
      <c r="M56" s="11">
        <v>72.8</v>
      </c>
      <c r="O56" s="11">
        <v>-4.51</v>
      </c>
      <c r="P56" s="11">
        <v>-1.06</v>
      </c>
      <c r="Q56" s="11">
        <v>-1.0900000000000001</v>
      </c>
      <c r="R56" s="11">
        <v>-0.73</v>
      </c>
      <c r="Y56" s="11">
        <v>-4.51</v>
      </c>
      <c r="Z56" s="11">
        <v>-1.06</v>
      </c>
      <c r="AB56" s="11">
        <v>-0.36</v>
      </c>
    </row>
    <row r="57" spans="1:28" x14ac:dyDescent="0.3">
      <c r="A57" s="6">
        <v>43801</v>
      </c>
      <c r="B57" s="7" t="s">
        <v>41</v>
      </c>
      <c r="C57" s="7" t="s">
        <v>42</v>
      </c>
      <c r="D57" s="8" t="s">
        <v>43</v>
      </c>
      <c r="E57" s="9" t="s">
        <v>84</v>
      </c>
      <c r="F57" s="9" t="s">
        <v>104</v>
      </c>
      <c r="G57" s="10">
        <v>44029</v>
      </c>
      <c r="H57" s="9" t="s">
        <v>59</v>
      </c>
      <c r="I57" s="11">
        <v>7</v>
      </c>
      <c r="L57" s="11">
        <v>65.41</v>
      </c>
      <c r="M57" s="11">
        <v>72.8</v>
      </c>
      <c r="O57" s="11">
        <v>-4.51</v>
      </c>
      <c r="P57" s="11">
        <v>-1.06</v>
      </c>
      <c r="Q57" s="11">
        <v>-1.0900000000000001</v>
      </c>
      <c r="R57" s="11">
        <v>-0.73</v>
      </c>
      <c r="Y57" s="11">
        <v>-4.51</v>
      </c>
      <c r="Z57" s="11">
        <v>-1.06</v>
      </c>
      <c r="AB57" s="11">
        <v>-0.36</v>
      </c>
    </row>
    <row r="58" spans="1:28" x14ac:dyDescent="0.3">
      <c r="A58" s="6">
        <v>43801</v>
      </c>
      <c r="B58" s="7" t="s">
        <v>41</v>
      </c>
      <c r="C58" s="7" t="s">
        <v>42</v>
      </c>
      <c r="D58" s="8" t="s">
        <v>43</v>
      </c>
      <c r="E58" s="9" t="s">
        <v>84</v>
      </c>
      <c r="F58" s="9" t="s">
        <v>105</v>
      </c>
      <c r="G58" s="10">
        <v>44049</v>
      </c>
      <c r="H58" s="9" t="s">
        <v>46</v>
      </c>
      <c r="I58" s="11">
        <v>35</v>
      </c>
      <c r="L58" s="11">
        <v>285.75</v>
      </c>
      <c r="M58" s="11">
        <v>364</v>
      </c>
      <c r="N58" s="11">
        <v>-31.11</v>
      </c>
      <c r="O58" s="11">
        <v>-22.57</v>
      </c>
      <c r="P58" s="11">
        <v>-5.28</v>
      </c>
      <c r="Q58" s="11">
        <v>-15.65</v>
      </c>
      <c r="R58" s="11">
        <v>-3.64</v>
      </c>
      <c r="Y58" s="11">
        <v>-22.57</v>
      </c>
      <c r="Z58" s="11">
        <v>-5.28</v>
      </c>
      <c r="AB58" s="11">
        <v>-1.82</v>
      </c>
    </row>
    <row r="59" spans="1:28" x14ac:dyDescent="0.3">
      <c r="A59" s="6">
        <v>43801</v>
      </c>
      <c r="B59" s="7" t="s">
        <v>41</v>
      </c>
      <c r="C59" s="7" t="s">
        <v>42</v>
      </c>
      <c r="D59" s="8" t="s">
        <v>43</v>
      </c>
      <c r="E59" s="9" t="s">
        <v>84</v>
      </c>
      <c r="F59" s="9" t="s">
        <v>106</v>
      </c>
      <c r="G59" s="10">
        <v>44057</v>
      </c>
      <c r="H59" s="9" t="s">
        <v>59</v>
      </c>
      <c r="I59" s="11">
        <v>28</v>
      </c>
      <c r="L59" s="11">
        <v>231.63</v>
      </c>
      <c r="M59" s="11">
        <v>291.2</v>
      </c>
      <c r="N59" s="11">
        <v>-22.38</v>
      </c>
      <c r="O59" s="11">
        <v>-18.05</v>
      </c>
      <c r="P59" s="11">
        <v>-4.22</v>
      </c>
      <c r="Q59" s="11">
        <v>-12.01</v>
      </c>
      <c r="R59" s="11">
        <v>-2.91</v>
      </c>
      <c r="Y59" s="11">
        <v>-18.05</v>
      </c>
      <c r="Z59" s="11">
        <v>-4.22</v>
      </c>
      <c r="AB59" s="11">
        <v>-1.46</v>
      </c>
    </row>
    <row r="60" spans="1:28" x14ac:dyDescent="0.3">
      <c r="A60" s="6">
        <v>43801</v>
      </c>
      <c r="B60" s="7" t="s">
        <v>41</v>
      </c>
      <c r="C60" s="7" t="s">
        <v>42</v>
      </c>
      <c r="D60" s="8" t="s">
        <v>43</v>
      </c>
      <c r="E60" s="9" t="s">
        <v>84</v>
      </c>
      <c r="F60" s="9" t="s">
        <v>107</v>
      </c>
      <c r="G60" s="10">
        <v>44064</v>
      </c>
      <c r="H60" s="9" t="s">
        <v>59</v>
      </c>
      <c r="I60" s="11">
        <v>28</v>
      </c>
      <c r="L60" s="11">
        <v>231.63</v>
      </c>
      <c r="M60" s="11">
        <v>291.2</v>
      </c>
      <c r="N60" s="11">
        <v>-22.38</v>
      </c>
      <c r="O60" s="11">
        <v>-18.05</v>
      </c>
      <c r="P60" s="11">
        <v>-4.22</v>
      </c>
      <c r="Q60" s="11">
        <v>-12.01</v>
      </c>
      <c r="R60" s="11">
        <v>-2.91</v>
      </c>
      <c r="Y60" s="11">
        <v>-18.05</v>
      </c>
      <c r="Z60" s="11">
        <v>-4.22</v>
      </c>
      <c r="AB60" s="11">
        <v>-1.46</v>
      </c>
    </row>
    <row r="61" spans="1:28" x14ac:dyDescent="0.3">
      <c r="A61" s="6">
        <v>43801</v>
      </c>
      <c r="B61" s="7" t="s">
        <v>41</v>
      </c>
      <c r="C61" s="7" t="s">
        <v>42</v>
      </c>
      <c r="D61" s="8" t="s">
        <v>43</v>
      </c>
      <c r="E61" s="9" t="s">
        <v>84</v>
      </c>
      <c r="F61" s="9" t="s">
        <v>108</v>
      </c>
      <c r="G61" s="10">
        <v>44070</v>
      </c>
      <c r="H61" s="9" t="s">
        <v>59</v>
      </c>
      <c r="I61" s="11">
        <v>7</v>
      </c>
      <c r="L61" s="11">
        <v>65.41</v>
      </c>
      <c r="M61" s="11">
        <v>72.8</v>
      </c>
      <c r="O61" s="11">
        <v>-4.51</v>
      </c>
      <c r="P61" s="11">
        <v>-1.06</v>
      </c>
      <c r="Q61" s="11">
        <v>-1.0900000000000001</v>
      </c>
      <c r="R61" s="11">
        <v>-0.73</v>
      </c>
      <c r="Y61" s="11">
        <v>-4.51</v>
      </c>
      <c r="Z61" s="11">
        <v>-1.06</v>
      </c>
      <c r="AB61" s="11">
        <v>-0.36</v>
      </c>
    </row>
    <row r="62" spans="1:28" x14ac:dyDescent="0.3">
      <c r="A62" s="6">
        <v>43801</v>
      </c>
      <c r="B62" s="7" t="s">
        <v>41</v>
      </c>
      <c r="C62" s="7" t="s">
        <v>42</v>
      </c>
      <c r="D62" s="8" t="s">
        <v>43</v>
      </c>
      <c r="E62" s="9" t="s">
        <v>84</v>
      </c>
      <c r="F62" s="9" t="s">
        <v>109</v>
      </c>
      <c r="G62" s="10">
        <v>44077</v>
      </c>
      <c r="H62" s="9" t="s">
        <v>46</v>
      </c>
      <c r="I62" s="11">
        <v>35</v>
      </c>
      <c r="L62" s="11">
        <v>285.75</v>
      </c>
      <c r="M62" s="11">
        <v>364</v>
      </c>
      <c r="N62" s="11">
        <v>-31.11</v>
      </c>
      <c r="O62" s="11">
        <v>-22.57</v>
      </c>
      <c r="P62" s="11">
        <v>-5.28</v>
      </c>
      <c r="Q62" s="11">
        <v>-15.65</v>
      </c>
      <c r="R62" s="11">
        <v>-3.64</v>
      </c>
      <c r="Y62" s="11">
        <v>-22.57</v>
      </c>
      <c r="Z62" s="11">
        <v>-5.28</v>
      </c>
      <c r="AB62" s="11">
        <v>-1.82</v>
      </c>
    </row>
    <row r="63" spans="1:28" x14ac:dyDescent="0.3">
      <c r="A63" s="6">
        <v>43801</v>
      </c>
      <c r="B63" s="7" t="s">
        <v>41</v>
      </c>
      <c r="C63" s="7" t="s">
        <v>42</v>
      </c>
      <c r="D63" s="8" t="s">
        <v>43</v>
      </c>
      <c r="E63" s="9" t="s">
        <v>84</v>
      </c>
      <c r="F63" s="9" t="s">
        <v>110</v>
      </c>
      <c r="G63" s="10">
        <v>44084</v>
      </c>
      <c r="H63" s="9" t="s">
        <v>59</v>
      </c>
      <c r="I63" s="11">
        <v>20</v>
      </c>
      <c r="L63" s="11">
        <v>168.66</v>
      </c>
      <c r="M63" s="11">
        <v>208</v>
      </c>
      <c r="N63" s="11">
        <v>-13.49</v>
      </c>
      <c r="O63" s="11">
        <v>-12.9</v>
      </c>
      <c r="P63" s="11">
        <v>-3.02</v>
      </c>
      <c r="Q63" s="11">
        <v>-7.85</v>
      </c>
      <c r="R63" s="11">
        <v>-2.08</v>
      </c>
      <c r="Y63" s="11">
        <v>-12.9</v>
      </c>
      <c r="Z63" s="11">
        <v>-3.02</v>
      </c>
      <c r="AB63" s="11">
        <v>-1.04</v>
      </c>
    </row>
    <row r="64" spans="1:28" x14ac:dyDescent="0.3">
      <c r="A64" s="6">
        <v>42254</v>
      </c>
      <c r="B64" s="7" t="s">
        <v>41</v>
      </c>
      <c r="C64" s="7" t="s">
        <v>42</v>
      </c>
      <c r="D64" s="8" t="s">
        <v>111</v>
      </c>
      <c r="E64" s="9" t="s">
        <v>112</v>
      </c>
      <c r="F64" s="9" t="s">
        <v>113</v>
      </c>
      <c r="G64" s="10">
        <v>43833</v>
      </c>
      <c r="H64" s="9" t="s">
        <v>59</v>
      </c>
      <c r="I64" s="11">
        <v>30</v>
      </c>
      <c r="L64" s="11">
        <v>269.39999999999998</v>
      </c>
      <c r="M64" s="11">
        <v>342</v>
      </c>
      <c r="N64" s="11">
        <v>-28.47</v>
      </c>
      <c r="O64" s="11">
        <v>-21.2</v>
      </c>
      <c r="P64" s="11">
        <v>-4.96</v>
      </c>
      <c r="Q64" s="11">
        <v>-14.55</v>
      </c>
      <c r="R64" s="11">
        <v>-3.42</v>
      </c>
      <c r="Y64" s="11">
        <v>-21.2</v>
      </c>
      <c r="Z64" s="11">
        <v>-4.96</v>
      </c>
      <c r="AB64" s="11">
        <v>-1.71</v>
      </c>
    </row>
    <row r="65" spans="1:28" x14ac:dyDescent="0.3">
      <c r="A65" s="6">
        <v>42254</v>
      </c>
      <c r="B65" s="7" t="s">
        <v>41</v>
      </c>
      <c r="C65" s="7" t="s">
        <v>42</v>
      </c>
      <c r="D65" s="8" t="s">
        <v>111</v>
      </c>
      <c r="E65" s="9" t="s">
        <v>112</v>
      </c>
      <c r="F65" s="9" t="s">
        <v>114</v>
      </c>
      <c r="G65" s="10">
        <v>43838</v>
      </c>
      <c r="H65" s="9" t="s">
        <v>46</v>
      </c>
      <c r="I65" s="11">
        <v>30</v>
      </c>
      <c r="L65" s="11">
        <v>269.39999999999998</v>
      </c>
      <c r="M65" s="11">
        <v>342</v>
      </c>
      <c r="N65" s="11">
        <v>-28.47</v>
      </c>
      <c r="O65" s="11">
        <v>-21.2</v>
      </c>
      <c r="P65" s="11">
        <v>-4.96</v>
      </c>
      <c r="Q65" s="11">
        <v>-14.55</v>
      </c>
      <c r="R65" s="11">
        <v>-3.42</v>
      </c>
      <c r="Y65" s="11">
        <v>-21.2</v>
      </c>
      <c r="Z65" s="11">
        <v>-4.96</v>
      </c>
      <c r="AB65" s="11">
        <v>-1.71</v>
      </c>
    </row>
    <row r="66" spans="1:28" x14ac:dyDescent="0.3">
      <c r="A66" s="6">
        <v>42254</v>
      </c>
      <c r="B66" s="7" t="s">
        <v>41</v>
      </c>
      <c r="C66" s="7" t="s">
        <v>42</v>
      </c>
      <c r="D66" s="8" t="s">
        <v>111</v>
      </c>
      <c r="E66" s="9" t="s">
        <v>112</v>
      </c>
      <c r="F66" s="9" t="s">
        <v>115</v>
      </c>
      <c r="G66" s="10">
        <v>43847</v>
      </c>
      <c r="H66" s="9" t="s">
        <v>59</v>
      </c>
      <c r="I66" s="11">
        <v>30</v>
      </c>
      <c r="L66" s="11">
        <v>269.39999999999998</v>
      </c>
      <c r="M66" s="11">
        <v>342</v>
      </c>
      <c r="N66" s="11">
        <v>-28.47</v>
      </c>
      <c r="O66" s="11">
        <v>-21.2</v>
      </c>
      <c r="P66" s="11">
        <v>-4.96</v>
      </c>
      <c r="Q66" s="11">
        <v>-14.55</v>
      </c>
      <c r="R66" s="11">
        <v>-3.42</v>
      </c>
      <c r="Y66" s="11">
        <v>-21.2</v>
      </c>
      <c r="Z66" s="11">
        <v>-4.96</v>
      </c>
      <c r="AB66" s="11">
        <v>-1.71</v>
      </c>
    </row>
    <row r="67" spans="1:28" x14ac:dyDescent="0.3">
      <c r="A67" s="6">
        <v>42254</v>
      </c>
      <c r="B67" s="7" t="s">
        <v>41</v>
      </c>
      <c r="C67" s="7" t="s">
        <v>42</v>
      </c>
      <c r="D67" s="8" t="s">
        <v>111</v>
      </c>
      <c r="E67" s="9" t="s">
        <v>112</v>
      </c>
      <c r="F67" s="9" t="s">
        <v>116</v>
      </c>
      <c r="G67" s="10">
        <v>43854</v>
      </c>
      <c r="H67" s="9" t="s">
        <v>59</v>
      </c>
      <c r="I67" s="11">
        <v>30</v>
      </c>
      <c r="L67" s="11">
        <v>269.39999999999998</v>
      </c>
      <c r="M67" s="11">
        <v>342</v>
      </c>
      <c r="N67" s="11">
        <v>-28.47</v>
      </c>
      <c r="O67" s="11">
        <v>-21.2</v>
      </c>
      <c r="P67" s="11">
        <v>-4.96</v>
      </c>
      <c r="Q67" s="11">
        <v>-14.55</v>
      </c>
      <c r="R67" s="11">
        <v>-3.42</v>
      </c>
      <c r="Y67" s="11">
        <v>-21.2</v>
      </c>
      <c r="Z67" s="11">
        <v>-4.96</v>
      </c>
      <c r="AB67" s="11">
        <v>-1.71</v>
      </c>
    </row>
    <row r="68" spans="1:28" x14ac:dyDescent="0.3">
      <c r="A68" s="6">
        <v>42254</v>
      </c>
      <c r="B68" s="7" t="s">
        <v>41</v>
      </c>
      <c r="C68" s="7" t="s">
        <v>42</v>
      </c>
      <c r="D68" s="8" t="s">
        <v>111</v>
      </c>
      <c r="E68" s="9" t="s">
        <v>112</v>
      </c>
      <c r="F68" s="9" t="s">
        <v>117</v>
      </c>
      <c r="G68" s="10">
        <v>43859</v>
      </c>
      <c r="H68" s="9" t="s">
        <v>59</v>
      </c>
      <c r="I68" s="11">
        <v>30</v>
      </c>
      <c r="L68" s="11">
        <v>269.39999999999998</v>
      </c>
      <c r="M68" s="11">
        <v>342</v>
      </c>
      <c r="N68" s="11">
        <v>-28.47</v>
      </c>
      <c r="O68" s="11">
        <v>-21.2</v>
      </c>
      <c r="P68" s="11">
        <v>-4.96</v>
      </c>
      <c r="Q68" s="11">
        <v>-14.55</v>
      </c>
      <c r="R68" s="11">
        <v>-3.42</v>
      </c>
      <c r="Y68" s="11">
        <v>-21.2</v>
      </c>
      <c r="Z68" s="11">
        <v>-4.96</v>
      </c>
      <c r="AB68" s="11">
        <v>-1.71</v>
      </c>
    </row>
    <row r="69" spans="1:28" x14ac:dyDescent="0.3">
      <c r="A69" s="6">
        <v>42254</v>
      </c>
      <c r="B69" s="7" t="s">
        <v>41</v>
      </c>
      <c r="C69" s="7" t="s">
        <v>42</v>
      </c>
      <c r="D69" s="8" t="s">
        <v>111</v>
      </c>
      <c r="E69" s="9" t="s">
        <v>112</v>
      </c>
      <c r="F69" s="9" t="s">
        <v>118</v>
      </c>
      <c r="G69" s="10">
        <v>43867</v>
      </c>
      <c r="H69" s="9" t="s">
        <v>46</v>
      </c>
      <c r="I69" s="11">
        <v>30</v>
      </c>
      <c r="L69" s="11">
        <v>269.39999999999998</v>
      </c>
      <c r="M69" s="11">
        <v>342</v>
      </c>
      <c r="N69" s="11">
        <v>-28.47</v>
      </c>
      <c r="O69" s="11">
        <v>-21.2</v>
      </c>
      <c r="P69" s="11">
        <v>-4.96</v>
      </c>
      <c r="Q69" s="11">
        <v>-14.55</v>
      </c>
      <c r="R69" s="11">
        <v>-3.42</v>
      </c>
      <c r="Y69" s="11">
        <v>-21.2</v>
      </c>
      <c r="Z69" s="11">
        <v>-4.96</v>
      </c>
      <c r="AB69" s="11">
        <v>-1.71</v>
      </c>
    </row>
    <row r="70" spans="1:28" x14ac:dyDescent="0.3">
      <c r="A70" s="6">
        <v>42254</v>
      </c>
      <c r="B70" s="7" t="s">
        <v>41</v>
      </c>
      <c r="C70" s="7" t="s">
        <v>42</v>
      </c>
      <c r="D70" s="8" t="s">
        <v>111</v>
      </c>
      <c r="E70" s="9" t="s">
        <v>112</v>
      </c>
      <c r="F70" s="9" t="s">
        <v>119</v>
      </c>
      <c r="G70" s="10">
        <v>43874</v>
      </c>
      <c r="H70" s="9" t="s">
        <v>59</v>
      </c>
      <c r="I70" s="11">
        <v>30</v>
      </c>
      <c r="L70" s="11">
        <v>269.39999999999998</v>
      </c>
      <c r="M70" s="11">
        <v>342</v>
      </c>
      <c r="N70" s="11">
        <v>-28.47</v>
      </c>
      <c r="O70" s="11">
        <v>-21.2</v>
      </c>
      <c r="P70" s="11">
        <v>-4.96</v>
      </c>
      <c r="Q70" s="11">
        <v>-14.55</v>
      </c>
      <c r="R70" s="11">
        <v>-3.42</v>
      </c>
      <c r="Y70" s="11">
        <v>-21.2</v>
      </c>
      <c r="Z70" s="11">
        <v>-4.96</v>
      </c>
      <c r="AB70" s="11">
        <v>-1.71</v>
      </c>
    </row>
    <row r="71" spans="1:28" x14ac:dyDescent="0.3">
      <c r="A71" s="6">
        <v>42254</v>
      </c>
      <c r="B71" s="7" t="s">
        <v>41</v>
      </c>
      <c r="C71" s="7" t="s">
        <v>42</v>
      </c>
      <c r="D71" s="8" t="s">
        <v>111</v>
      </c>
      <c r="E71" s="9" t="s">
        <v>112</v>
      </c>
      <c r="F71" s="9" t="s">
        <v>120</v>
      </c>
      <c r="G71" s="10">
        <v>43881</v>
      </c>
      <c r="H71" s="9" t="s">
        <v>59</v>
      </c>
      <c r="I71" s="11">
        <v>30</v>
      </c>
      <c r="L71" s="11">
        <v>269.39999999999998</v>
      </c>
      <c r="M71" s="11">
        <v>342</v>
      </c>
      <c r="N71" s="11">
        <v>-28.47</v>
      </c>
      <c r="O71" s="11">
        <v>-21.2</v>
      </c>
      <c r="P71" s="11">
        <v>-4.96</v>
      </c>
      <c r="Q71" s="11">
        <v>-14.55</v>
      </c>
      <c r="R71" s="11">
        <v>-3.42</v>
      </c>
      <c r="Y71" s="11">
        <v>-21.2</v>
      </c>
      <c r="Z71" s="11">
        <v>-4.96</v>
      </c>
      <c r="AB71" s="11">
        <v>-1.71</v>
      </c>
    </row>
    <row r="72" spans="1:28" x14ac:dyDescent="0.3">
      <c r="A72" s="6">
        <v>42254</v>
      </c>
      <c r="B72" s="7" t="s">
        <v>41</v>
      </c>
      <c r="C72" s="7" t="s">
        <v>42</v>
      </c>
      <c r="D72" s="8" t="s">
        <v>111</v>
      </c>
      <c r="E72" s="9" t="s">
        <v>112</v>
      </c>
      <c r="F72" s="9" t="s">
        <v>121</v>
      </c>
      <c r="G72" s="10">
        <v>43887</v>
      </c>
      <c r="H72" s="9" t="s">
        <v>59</v>
      </c>
      <c r="I72" s="11">
        <v>30</v>
      </c>
      <c r="L72" s="11">
        <v>269.39999999999998</v>
      </c>
      <c r="M72" s="11">
        <v>342</v>
      </c>
      <c r="N72" s="11">
        <v>-28.47</v>
      </c>
      <c r="O72" s="11">
        <v>-21.2</v>
      </c>
      <c r="P72" s="11">
        <v>-4.96</v>
      </c>
      <c r="Q72" s="11">
        <v>-14.55</v>
      </c>
      <c r="R72" s="11">
        <v>-3.42</v>
      </c>
      <c r="Y72" s="11">
        <v>-21.2</v>
      </c>
      <c r="Z72" s="11">
        <v>-4.96</v>
      </c>
      <c r="AB72" s="11">
        <v>-1.71</v>
      </c>
    </row>
    <row r="73" spans="1:28" x14ac:dyDescent="0.3">
      <c r="A73" s="6">
        <v>42254</v>
      </c>
      <c r="B73" s="7" t="s">
        <v>41</v>
      </c>
      <c r="C73" s="7" t="s">
        <v>42</v>
      </c>
      <c r="D73" s="8" t="s">
        <v>111</v>
      </c>
      <c r="E73" s="9" t="s">
        <v>112</v>
      </c>
      <c r="F73" s="9" t="s">
        <v>122</v>
      </c>
      <c r="G73" s="10">
        <v>43896</v>
      </c>
      <c r="H73" s="9" t="s">
        <v>46</v>
      </c>
      <c r="I73" s="11">
        <v>30</v>
      </c>
      <c r="L73" s="11">
        <v>269.39999999999998</v>
      </c>
      <c r="M73" s="11">
        <v>342</v>
      </c>
      <c r="N73" s="11">
        <v>-28.47</v>
      </c>
      <c r="O73" s="11">
        <v>-21.2</v>
      </c>
      <c r="P73" s="11">
        <v>-4.96</v>
      </c>
      <c r="Q73" s="11">
        <v>-14.55</v>
      </c>
      <c r="R73" s="11">
        <v>-3.42</v>
      </c>
      <c r="Y73" s="11">
        <v>-21.2</v>
      </c>
      <c r="Z73" s="11">
        <v>-4.96</v>
      </c>
      <c r="AB73" s="11">
        <v>-1.71</v>
      </c>
    </row>
    <row r="74" spans="1:28" x14ac:dyDescent="0.3">
      <c r="A74" s="6">
        <v>42254</v>
      </c>
      <c r="B74" s="7" t="s">
        <v>41</v>
      </c>
      <c r="C74" s="7" t="s">
        <v>42</v>
      </c>
      <c r="D74" s="8" t="s">
        <v>111</v>
      </c>
      <c r="E74" s="9" t="s">
        <v>112</v>
      </c>
      <c r="F74" s="9" t="s">
        <v>123</v>
      </c>
      <c r="G74" s="10">
        <v>43901</v>
      </c>
      <c r="H74" s="9" t="s">
        <v>59</v>
      </c>
      <c r="I74" s="11">
        <v>30</v>
      </c>
      <c r="L74" s="11">
        <v>269.39999999999998</v>
      </c>
      <c r="M74" s="11">
        <v>342</v>
      </c>
      <c r="N74" s="11">
        <v>-28.47</v>
      </c>
      <c r="O74" s="11">
        <v>-21.2</v>
      </c>
      <c r="P74" s="11">
        <v>-4.96</v>
      </c>
      <c r="Q74" s="11">
        <v>-14.55</v>
      </c>
      <c r="R74" s="11">
        <v>-3.42</v>
      </c>
      <c r="Y74" s="11">
        <v>-21.2</v>
      </c>
      <c r="Z74" s="11">
        <v>-4.96</v>
      </c>
      <c r="AB74" s="11">
        <v>-1.71</v>
      </c>
    </row>
    <row r="75" spans="1:28" x14ac:dyDescent="0.3">
      <c r="A75" s="6">
        <v>42254</v>
      </c>
      <c r="B75" s="7" t="s">
        <v>41</v>
      </c>
      <c r="C75" s="7" t="s">
        <v>42</v>
      </c>
      <c r="D75" s="8" t="s">
        <v>111</v>
      </c>
      <c r="E75" s="9" t="s">
        <v>112</v>
      </c>
      <c r="F75" s="9" t="s">
        <v>124</v>
      </c>
      <c r="G75" s="10">
        <v>43908</v>
      </c>
      <c r="H75" s="9" t="s">
        <v>59</v>
      </c>
      <c r="I75" s="11">
        <v>30</v>
      </c>
      <c r="L75" s="11">
        <v>269.39999999999998</v>
      </c>
      <c r="M75" s="11">
        <v>342</v>
      </c>
      <c r="N75" s="11">
        <v>-28.47</v>
      </c>
      <c r="O75" s="11">
        <v>-21.2</v>
      </c>
      <c r="P75" s="11">
        <v>-4.96</v>
      </c>
      <c r="Q75" s="11">
        <v>-14.55</v>
      </c>
      <c r="R75" s="11">
        <v>-3.42</v>
      </c>
      <c r="Y75" s="11">
        <v>-21.2</v>
      </c>
      <c r="Z75" s="11">
        <v>-4.96</v>
      </c>
      <c r="AB75" s="11">
        <v>-1.71</v>
      </c>
    </row>
    <row r="76" spans="1:28" x14ac:dyDescent="0.3">
      <c r="A76" s="6">
        <v>42254</v>
      </c>
      <c r="B76" s="7" t="s">
        <v>41</v>
      </c>
      <c r="C76" s="7" t="s">
        <v>42</v>
      </c>
      <c r="D76" s="8" t="s">
        <v>111</v>
      </c>
      <c r="E76" s="9" t="s">
        <v>112</v>
      </c>
      <c r="F76" s="9" t="s">
        <v>125</v>
      </c>
      <c r="G76" s="10">
        <v>43914</v>
      </c>
      <c r="H76" s="9" t="s">
        <v>59</v>
      </c>
      <c r="I76" s="11">
        <v>30</v>
      </c>
      <c r="L76" s="11">
        <v>269.39999999999998</v>
      </c>
      <c r="M76" s="11">
        <v>342</v>
      </c>
      <c r="N76" s="11">
        <v>-28.47</v>
      </c>
      <c r="O76" s="11">
        <v>-21.2</v>
      </c>
      <c r="P76" s="11">
        <v>-4.96</v>
      </c>
      <c r="Q76" s="11">
        <v>-14.55</v>
      </c>
      <c r="R76" s="11">
        <v>-3.42</v>
      </c>
      <c r="Y76" s="11">
        <v>-21.2</v>
      </c>
      <c r="Z76" s="11">
        <v>-4.96</v>
      </c>
      <c r="AB76" s="11">
        <v>-1.71</v>
      </c>
    </row>
    <row r="77" spans="1:28" x14ac:dyDescent="0.3">
      <c r="A77" s="6">
        <v>42254</v>
      </c>
      <c r="B77" s="7" t="s">
        <v>41</v>
      </c>
      <c r="C77" s="7" t="s">
        <v>42</v>
      </c>
      <c r="D77" s="8" t="s">
        <v>111</v>
      </c>
      <c r="E77" s="9" t="s">
        <v>112</v>
      </c>
      <c r="F77" s="9" t="s">
        <v>126</v>
      </c>
      <c r="G77" s="10">
        <v>43924</v>
      </c>
      <c r="H77" s="9" t="s">
        <v>46</v>
      </c>
      <c r="I77" s="11">
        <v>30</v>
      </c>
      <c r="L77" s="11">
        <v>269.39999999999998</v>
      </c>
      <c r="M77" s="11">
        <v>342</v>
      </c>
      <c r="N77" s="11">
        <v>-28.47</v>
      </c>
      <c r="O77" s="11">
        <v>-21.2</v>
      </c>
      <c r="P77" s="11">
        <v>-4.96</v>
      </c>
      <c r="Q77" s="11">
        <v>-14.55</v>
      </c>
      <c r="R77" s="11">
        <v>-3.42</v>
      </c>
      <c r="Y77" s="11">
        <v>-21.2</v>
      </c>
      <c r="Z77" s="11">
        <v>-4.96</v>
      </c>
      <c r="AB77" s="11">
        <v>-1.71</v>
      </c>
    </row>
    <row r="78" spans="1:28" x14ac:dyDescent="0.3">
      <c r="A78" s="6">
        <v>42254</v>
      </c>
      <c r="B78" s="7" t="s">
        <v>41</v>
      </c>
      <c r="C78" s="7" t="s">
        <v>42</v>
      </c>
      <c r="D78" s="8" t="s">
        <v>111</v>
      </c>
      <c r="E78" s="9" t="s">
        <v>112</v>
      </c>
      <c r="F78" s="9" t="s">
        <v>127</v>
      </c>
      <c r="G78" s="10">
        <v>43931</v>
      </c>
      <c r="H78" s="9" t="s">
        <v>59</v>
      </c>
      <c r="I78" s="11">
        <v>16</v>
      </c>
      <c r="L78" s="11">
        <v>269.39999999999998</v>
      </c>
      <c r="M78" s="11">
        <v>342</v>
      </c>
      <c r="N78" s="11">
        <v>-28.47</v>
      </c>
      <c r="O78" s="11">
        <v>-21.2</v>
      </c>
      <c r="P78" s="11">
        <v>-4.96</v>
      </c>
      <c r="Q78" s="11">
        <v>-14.55</v>
      </c>
      <c r="R78" s="11">
        <v>-3.42</v>
      </c>
      <c r="Y78" s="11">
        <v>-21.2</v>
      </c>
      <c r="Z78" s="11">
        <v>-4.96</v>
      </c>
      <c r="AB78" s="11">
        <v>-1.71</v>
      </c>
    </row>
    <row r="79" spans="1:28" x14ac:dyDescent="0.3">
      <c r="A79" s="6">
        <v>42254</v>
      </c>
      <c r="B79" s="7" t="s">
        <v>41</v>
      </c>
      <c r="C79" s="7" t="s">
        <v>42</v>
      </c>
      <c r="D79" s="8" t="s">
        <v>111</v>
      </c>
      <c r="E79" s="9" t="s">
        <v>112</v>
      </c>
      <c r="F79" s="9" t="s">
        <v>128</v>
      </c>
      <c r="G79" s="10">
        <v>43935</v>
      </c>
      <c r="H79" s="9" t="s">
        <v>59</v>
      </c>
      <c r="I79" s="11">
        <v>30</v>
      </c>
      <c r="L79" s="11">
        <v>269.39999999999998</v>
      </c>
      <c r="M79" s="11">
        <v>342</v>
      </c>
      <c r="N79" s="11">
        <v>-28.47</v>
      </c>
      <c r="O79" s="11">
        <v>-21.2</v>
      </c>
      <c r="P79" s="11">
        <v>-4.96</v>
      </c>
      <c r="Q79" s="11">
        <v>-14.55</v>
      </c>
      <c r="R79" s="11">
        <v>-3.42</v>
      </c>
      <c r="Y79" s="11">
        <v>-21.2</v>
      </c>
      <c r="Z79" s="11">
        <v>-4.96</v>
      </c>
      <c r="AB79" s="11">
        <v>-1.71</v>
      </c>
    </row>
    <row r="80" spans="1:28" x14ac:dyDescent="0.3">
      <c r="A80" s="6">
        <v>42254</v>
      </c>
      <c r="B80" s="7" t="s">
        <v>41</v>
      </c>
      <c r="C80" s="7" t="s">
        <v>42</v>
      </c>
      <c r="D80" s="8" t="s">
        <v>111</v>
      </c>
      <c r="E80" s="9" t="s">
        <v>112</v>
      </c>
      <c r="F80" s="9" t="s">
        <v>129</v>
      </c>
      <c r="G80" s="10">
        <v>43944</v>
      </c>
      <c r="H80" s="9" t="s">
        <v>59</v>
      </c>
      <c r="I80" s="11">
        <v>30</v>
      </c>
      <c r="L80" s="11">
        <v>269.39999999999998</v>
      </c>
      <c r="M80" s="11">
        <v>342</v>
      </c>
      <c r="N80" s="11">
        <v>-28.47</v>
      </c>
      <c r="O80" s="11">
        <v>-21.2</v>
      </c>
      <c r="P80" s="11">
        <v>-4.96</v>
      </c>
      <c r="Q80" s="11">
        <v>-14.55</v>
      </c>
      <c r="R80" s="11">
        <v>-3.42</v>
      </c>
      <c r="Y80" s="11">
        <v>-21.2</v>
      </c>
      <c r="Z80" s="11">
        <v>-4.96</v>
      </c>
      <c r="AB80" s="11">
        <v>-1.71</v>
      </c>
    </row>
    <row r="81" spans="1:28" x14ac:dyDescent="0.3">
      <c r="A81" s="6">
        <v>42254</v>
      </c>
      <c r="B81" s="7" t="s">
        <v>41</v>
      </c>
      <c r="C81" s="7" t="s">
        <v>42</v>
      </c>
      <c r="D81" s="8" t="s">
        <v>111</v>
      </c>
      <c r="E81" s="9" t="s">
        <v>112</v>
      </c>
      <c r="F81" s="9" t="s">
        <v>130</v>
      </c>
      <c r="G81" s="10">
        <v>43949</v>
      </c>
      <c r="H81" s="9" t="s">
        <v>59</v>
      </c>
      <c r="I81" s="11">
        <v>30</v>
      </c>
      <c r="L81" s="11">
        <v>269.39999999999998</v>
      </c>
      <c r="M81" s="11">
        <v>342</v>
      </c>
      <c r="N81" s="11">
        <v>-28.47</v>
      </c>
      <c r="O81" s="11">
        <v>-21.2</v>
      </c>
      <c r="P81" s="11">
        <v>-4.96</v>
      </c>
      <c r="Q81" s="11">
        <v>-14.55</v>
      </c>
      <c r="R81" s="11">
        <v>-3.42</v>
      </c>
      <c r="Y81" s="11">
        <v>-21.2</v>
      </c>
      <c r="Z81" s="11">
        <v>-4.96</v>
      </c>
      <c r="AB81" s="11">
        <v>-1.71</v>
      </c>
    </row>
    <row r="82" spans="1:28" x14ac:dyDescent="0.3">
      <c r="A82" s="6">
        <v>42254</v>
      </c>
      <c r="B82" s="7" t="s">
        <v>41</v>
      </c>
      <c r="C82" s="7" t="s">
        <v>42</v>
      </c>
      <c r="D82" s="8" t="s">
        <v>111</v>
      </c>
      <c r="E82" s="9" t="s">
        <v>112</v>
      </c>
      <c r="F82" s="9" t="s">
        <v>131</v>
      </c>
      <c r="G82" s="10">
        <v>43958</v>
      </c>
      <c r="H82" s="9" t="s">
        <v>46</v>
      </c>
      <c r="I82" s="11">
        <v>30</v>
      </c>
      <c r="L82" s="11">
        <v>269.39999999999998</v>
      </c>
      <c r="M82" s="11">
        <v>342</v>
      </c>
      <c r="N82" s="11">
        <v>-28.47</v>
      </c>
      <c r="O82" s="11">
        <v>-21.2</v>
      </c>
      <c r="P82" s="11">
        <v>-4.96</v>
      </c>
      <c r="Q82" s="11">
        <v>-14.55</v>
      </c>
      <c r="R82" s="11">
        <v>-3.42</v>
      </c>
      <c r="Y82" s="11">
        <v>-21.2</v>
      </c>
      <c r="Z82" s="11">
        <v>-4.96</v>
      </c>
      <c r="AB82" s="11">
        <v>-1.71</v>
      </c>
    </row>
    <row r="83" spans="1:28" x14ac:dyDescent="0.3">
      <c r="A83" s="6">
        <v>42254</v>
      </c>
      <c r="B83" s="7" t="s">
        <v>41</v>
      </c>
      <c r="C83" s="7" t="s">
        <v>42</v>
      </c>
      <c r="D83" s="8" t="s">
        <v>111</v>
      </c>
      <c r="E83" s="9" t="s">
        <v>112</v>
      </c>
      <c r="F83" s="9" t="s">
        <v>132</v>
      </c>
      <c r="G83" s="10">
        <v>43965</v>
      </c>
      <c r="H83" s="9" t="s">
        <v>59</v>
      </c>
      <c r="I83" s="11">
        <v>30</v>
      </c>
      <c r="L83" s="11">
        <v>269.39999999999998</v>
      </c>
      <c r="M83" s="11">
        <v>342</v>
      </c>
      <c r="N83" s="11">
        <v>-28.47</v>
      </c>
      <c r="O83" s="11">
        <v>-21.2</v>
      </c>
      <c r="P83" s="11">
        <v>-4.96</v>
      </c>
      <c r="Q83" s="11">
        <v>-14.55</v>
      </c>
      <c r="R83" s="11">
        <v>-3.42</v>
      </c>
      <c r="Y83" s="11">
        <v>-21.2</v>
      </c>
      <c r="Z83" s="11">
        <v>-4.96</v>
      </c>
      <c r="AB83" s="11">
        <v>-1.71</v>
      </c>
    </row>
    <row r="84" spans="1:28" x14ac:dyDescent="0.3">
      <c r="A84" s="6">
        <v>42254</v>
      </c>
      <c r="B84" s="7" t="s">
        <v>41</v>
      </c>
      <c r="C84" s="7" t="s">
        <v>42</v>
      </c>
      <c r="D84" s="8" t="s">
        <v>111</v>
      </c>
      <c r="E84" s="9" t="s">
        <v>112</v>
      </c>
      <c r="F84" s="9" t="s">
        <v>133</v>
      </c>
      <c r="G84" s="10">
        <v>43972</v>
      </c>
      <c r="H84" s="9" t="s">
        <v>59</v>
      </c>
      <c r="I84" s="11">
        <v>30</v>
      </c>
      <c r="L84" s="11">
        <v>269.39999999999998</v>
      </c>
      <c r="M84" s="11">
        <v>342</v>
      </c>
      <c r="N84" s="11">
        <v>-28.47</v>
      </c>
      <c r="O84" s="11">
        <v>-21.2</v>
      </c>
      <c r="P84" s="11">
        <v>-4.96</v>
      </c>
      <c r="Q84" s="11">
        <v>-14.55</v>
      </c>
      <c r="R84" s="11">
        <v>-3.42</v>
      </c>
      <c r="Y84" s="11">
        <v>-21.2</v>
      </c>
      <c r="Z84" s="11">
        <v>-4.96</v>
      </c>
      <c r="AB84" s="11">
        <v>-1.71</v>
      </c>
    </row>
    <row r="85" spans="1:28" x14ac:dyDescent="0.3">
      <c r="A85" s="6">
        <v>42254</v>
      </c>
      <c r="B85" s="7" t="s">
        <v>41</v>
      </c>
      <c r="C85" s="7" t="s">
        <v>42</v>
      </c>
      <c r="D85" s="8" t="s">
        <v>111</v>
      </c>
      <c r="E85" s="9" t="s">
        <v>112</v>
      </c>
      <c r="F85" s="9" t="s">
        <v>134</v>
      </c>
      <c r="G85" s="10">
        <v>43978</v>
      </c>
      <c r="H85" s="9" t="s">
        <v>59</v>
      </c>
      <c r="I85" s="11">
        <v>30</v>
      </c>
      <c r="L85" s="11">
        <v>269.39999999999998</v>
      </c>
      <c r="M85" s="11">
        <v>342</v>
      </c>
      <c r="N85" s="11">
        <v>-28.47</v>
      </c>
      <c r="O85" s="11">
        <v>-21.2</v>
      </c>
      <c r="P85" s="11">
        <v>-4.96</v>
      </c>
      <c r="Q85" s="11">
        <v>-14.55</v>
      </c>
      <c r="R85" s="11">
        <v>-3.42</v>
      </c>
      <c r="Y85" s="11">
        <v>-21.2</v>
      </c>
      <c r="Z85" s="11">
        <v>-4.96</v>
      </c>
      <c r="AB85" s="11">
        <v>-1.71</v>
      </c>
    </row>
    <row r="86" spans="1:28" x14ac:dyDescent="0.3">
      <c r="A86" s="6">
        <v>42254</v>
      </c>
      <c r="B86" s="7" t="s">
        <v>41</v>
      </c>
      <c r="C86" s="7" t="s">
        <v>42</v>
      </c>
      <c r="D86" s="8" t="s">
        <v>111</v>
      </c>
      <c r="E86" s="9" t="s">
        <v>112</v>
      </c>
      <c r="F86" s="9" t="s">
        <v>135</v>
      </c>
      <c r="G86" s="10">
        <v>43987</v>
      </c>
      <c r="H86" s="9" t="s">
        <v>46</v>
      </c>
      <c r="I86" s="11">
        <v>30</v>
      </c>
      <c r="L86" s="11">
        <v>269.39999999999998</v>
      </c>
      <c r="M86" s="11">
        <v>342</v>
      </c>
      <c r="N86" s="11">
        <v>-28.47</v>
      </c>
      <c r="O86" s="11">
        <v>-21.2</v>
      </c>
      <c r="P86" s="11">
        <v>-4.96</v>
      </c>
      <c r="Q86" s="11">
        <v>-14.55</v>
      </c>
      <c r="R86" s="11">
        <v>-3.42</v>
      </c>
      <c r="Y86" s="11">
        <v>-21.2</v>
      </c>
      <c r="Z86" s="11">
        <v>-4.96</v>
      </c>
      <c r="AB86" s="11">
        <v>-1.71</v>
      </c>
    </row>
    <row r="87" spans="1:28" x14ac:dyDescent="0.3">
      <c r="A87" s="6">
        <v>42254</v>
      </c>
      <c r="B87" s="7" t="s">
        <v>41</v>
      </c>
      <c r="C87" s="7" t="s">
        <v>42</v>
      </c>
      <c r="D87" s="8" t="s">
        <v>111</v>
      </c>
      <c r="E87" s="9" t="s">
        <v>112</v>
      </c>
      <c r="F87" s="9" t="s">
        <v>136</v>
      </c>
      <c r="G87" s="10">
        <v>43993</v>
      </c>
      <c r="H87" s="9" t="s">
        <v>59</v>
      </c>
      <c r="I87" s="11">
        <v>30</v>
      </c>
      <c r="L87" s="11">
        <v>269.39999999999998</v>
      </c>
      <c r="M87" s="11">
        <v>342</v>
      </c>
      <c r="N87" s="11">
        <v>-28.47</v>
      </c>
      <c r="O87" s="11">
        <v>-21.2</v>
      </c>
      <c r="P87" s="11">
        <v>-4.96</v>
      </c>
      <c r="Q87" s="11">
        <v>-14.55</v>
      </c>
      <c r="R87" s="11">
        <v>-3.42</v>
      </c>
      <c r="Y87" s="11">
        <v>-21.2</v>
      </c>
      <c r="Z87" s="11">
        <v>-4.96</v>
      </c>
      <c r="AB87" s="11">
        <v>-1.71</v>
      </c>
    </row>
    <row r="88" spans="1:28" x14ac:dyDescent="0.3">
      <c r="A88" s="6">
        <v>42254</v>
      </c>
      <c r="B88" s="7" t="s">
        <v>41</v>
      </c>
      <c r="C88" s="7" t="s">
        <v>42</v>
      </c>
      <c r="D88" s="8" t="s">
        <v>111</v>
      </c>
      <c r="E88" s="9" t="s">
        <v>112</v>
      </c>
      <c r="F88" s="9" t="s">
        <v>137</v>
      </c>
      <c r="G88" s="10">
        <v>44001</v>
      </c>
      <c r="H88" s="9" t="s">
        <v>59</v>
      </c>
      <c r="I88" s="11">
        <v>30</v>
      </c>
      <c r="L88" s="11">
        <v>269.39999999999998</v>
      </c>
      <c r="M88" s="11">
        <v>342</v>
      </c>
      <c r="N88" s="11">
        <v>-28.47</v>
      </c>
      <c r="O88" s="11">
        <v>-21.2</v>
      </c>
      <c r="P88" s="11">
        <v>-4.96</v>
      </c>
      <c r="Q88" s="11">
        <v>-14.55</v>
      </c>
      <c r="R88" s="11">
        <v>-3.42</v>
      </c>
      <c r="Y88" s="11">
        <v>-21.2</v>
      </c>
      <c r="Z88" s="11">
        <v>-4.96</v>
      </c>
      <c r="AB88" s="11">
        <v>-1.71</v>
      </c>
    </row>
    <row r="89" spans="1:28" x14ac:dyDescent="0.3">
      <c r="A89" s="6">
        <v>42254</v>
      </c>
      <c r="B89" s="7" t="s">
        <v>41</v>
      </c>
      <c r="C89" s="7" t="s">
        <v>42</v>
      </c>
      <c r="D89" s="8" t="s">
        <v>111</v>
      </c>
      <c r="E89" s="9" t="s">
        <v>112</v>
      </c>
      <c r="F89" s="9" t="s">
        <v>138</v>
      </c>
      <c r="G89" s="10">
        <v>44007</v>
      </c>
      <c r="H89" s="9" t="s">
        <v>59</v>
      </c>
      <c r="I89" s="11">
        <v>30</v>
      </c>
      <c r="L89" s="11">
        <v>269.39999999999998</v>
      </c>
      <c r="M89" s="11">
        <v>342</v>
      </c>
      <c r="N89" s="11">
        <v>-28.47</v>
      </c>
      <c r="O89" s="11">
        <v>-21.2</v>
      </c>
      <c r="P89" s="11">
        <v>-4.96</v>
      </c>
      <c r="Q89" s="11">
        <v>-14.55</v>
      </c>
      <c r="R89" s="11">
        <v>-3.42</v>
      </c>
      <c r="Y89" s="11">
        <v>-21.2</v>
      </c>
      <c r="Z89" s="11">
        <v>-4.96</v>
      </c>
      <c r="AB89" s="11">
        <v>-1.71</v>
      </c>
    </row>
    <row r="90" spans="1:28" x14ac:dyDescent="0.3">
      <c r="A90" s="6">
        <v>42254</v>
      </c>
      <c r="B90" s="7" t="s">
        <v>41</v>
      </c>
      <c r="C90" s="7" t="s">
        <v>42</v>
      </c>
      <c r="D90" s="8" t="s">
        <v>111</v>
      </c>
      <c r="E90" s="9" t="s">
        <v>112</v>
      </c>
      <c r="F90" s="9" t="s">
        <v>139</v>
      </c>
      <c r="G90" s="10">
        <v>44014</v>
      </c>
      <c r="H90" s="9" t="s">
        <v>46</v>
      </c>
      <c r="I90" s="11">
        <v>30</v>
      </c>
      <c r="L90" s="11">
        <v>269.39999999999998</v>
      </c>
      <c r="M90" s="11">
        <v>342</v>
      </c>
      <c r="N90" s="11">
        <v>-28.47</v>
      </c>
      <c r="O90" s="11">
        <v>-21.2</v>
      </c>
      <c r="P90" s="11">
        <v>-4.96</v>
      </c>
      <c r="Q90" s="11">
        <v>-14.55</v>
      </c>
      <c r="R90" s="11">
        <v>-3.42</v>
      </c>
      <c r="Y90" s="11">
        <v>-21.2</v>
      </c>
      <c r="Z90" s="11">
        <v>-4.96</v>
      </c>
      <c r="AB90" s="11">
        <v>-1.71</v>
      </c>
    </row>
    <row r="91" spans="1:28" x14ac:dyDescent="0.3">
      <c r="A91" s="6">
        <v>42254</v>
      </c>
      <c r="B91" s="7" t="s">
        <v>41</v>
      </c>
      <c r="C91" s="7" t="s">
        <v>42</v>
      </c>
      <c r="D91" s="8" t="s">
        <v>111</v>
      </c>
      <c r="E91" s="9" t="s">
        <v>112</v>
      </c>
      <c r="F91" s="9" t="s">
        <v>140</v>
      </c>
      <c r="G91" s="10">
        <v>44022</v>
      </c>
      <c r="H91" s="9" t="s">
        <v>59</v>
      </c>
      <c r="I91" s="11">
        <v>30</v>
      </c>
      <c r="L91" s="11">
        <v>269.39999999999998</v>
      </c>
      <c r="M91" s="11">
        <v>342</v>
      </c>
      <c r="N91" s="11">
        <v>-28.47</v>
      </c>
      <c r="O91" s="11">
        <v>-21.2</v>
      </c>
      <c r="P91" s="11">
        <v>-4.96</v>
      </c>
      <c r="Q91" s="11">
        <v>-14.55</v>
      </c>
      <c r="R91" s="11">
        <v>-3.42</v>
      </c>
      <c r="Y91" s="11">
        <v>-21.2</v>
      </c>
      <c r="Z91" s="11">
        <v>-4.96</v>
      </c>
      <c r="AB91" s="11">
        <v>-1.71</v>
      </c>
    </row>
    <row r="92" spans="1:28" x14ac:dyDescent="0.3">
      <c r="A92" s="6">
        <v>42254</v>
      </c>
      <c r="B92" s="7" t="s">
        <v>41</v>
      </c>
      <c r="C92" s="7" t="s">
        <v>42</v>
      </c>
      <c r="D92" s="8" t="s">
        <v>111</v>
      </c>
      <c r="E92" s="9" t="s">
        <v>112</v>
      </c>
      <c r="F92" s="9" t="s">
        <v>141</v>
      </c>
      <c r="G92" s="10">
        <v>44027</v>
      </c>
      <c r="H92" s="9" t="s">
        <v>59</v>
      </c>
      <c r="I92" s="11">
        <v>30</v>
      </c>
      <c r="L92" s="11">
        <v>269.39999999999998</v>
      </c>
      <c r="M92" s="11">
        <v>342</v>
      </c>
      <c r="N92" s="11">
        <v>-28.47</v>
      </c>
      <c r="O92" s="11">
        <v>-21.2</v>
      </c>
      <c r="P92" s="11">
        <v>-4.96</v>
      </c>
      <c r="Q92" s="11">
        <v>-14.55</v>
      </c>
      <c r="R92" s="11">
        <v>-3.42</v>
      </c>
      <c r="Y92" s="11">
        <v>-21.2</v>
      </c>
      <c r="Z92" s="11">
        <v>-4.96</v>
      </c>
      <c r="AB92" s="11">
        <v>-1.71</v>
      </c>
    </row>
    <row r="93" spans="1:28" x14ac:dyDescent="0.3">
      <c r="A93" s="6">
        <v>42254</v>
      </c>
      <c r="B93" s="7" t="s">
        <v>41</v>
      </c>
      <c r="C93" s="7" t="s">
        <v>42</v>
      </c>
      <c r="D93" s="8" t="s">
        <v>111</v>
      </c>
      <c r="E93" s="9" t="s">
        <v>112</v>
      </c>
      <c r="F93" s="9" t="s">
        <v>142</v>
      </c>
      <c r="G93" s="10">
        <v>44036</v>
      </c>
      <c r="H93" s="9" t="s">
        <v>59</v>
      </c>
      <c r="I93" s="11">
        <v>30</v>
      </c>
      <c r="L93" s="11">
        <v>269.39999999999998</v>
      </c>
      <c r="M93" s="11">
        <v>342</v>
      </c>
      <c r="N93" s="11">
        <v>-28.47</v>
      </c>
      <c r="O93" s="11">
        <v>-21.2</v>
      </c>
      <c r="P93" s="11">
        <v>-4.96</v>
      </c>
      <c r="Q93" s="11">
        <v>-14.55</v>
      </c>
      <c r="R93" s="11">
        <v>-3.42</v>
      </c>
      <c r="Y93" s="11">
        <v>-21.2</v>
      </c>
      <c r="Z93" s="11">
        <v>-4.96</v>
      </c>
      <c r="AB93" s="11">
        <v>-1.71</v>
      </c>
    </row>
    <row r="94" spans="1:28" x14ac:dyDescent="0.3">
      <c r="A94" s="6">
        <v>42254</v>
      </c>
      <c r="B94" s="7" t="s">
        <v>41</v>
      </c>
      <c r="C94" s="7" t="s">
        <v>42</v>
      </c>
      <c r="D94" s="8" t="s">
        <v>111</v>
      </c>
      <c r="E94" s="9" t="s">
        <v>112</v>
      </c>
      <c r="F94" s="9" t="s">
        <v>143</v>
      </c>
      <c r="G94" s="10">
        <v>44042</v>
      </c>
      <c r="H94" s="9" t="s">
        <v>59</v>
      </c>
      <c r="I94" s="11">
        <v>30</v>
      </c>
      <c r="L94" s="11">
        <v>269.39999999999998</v>
      </c>
      <c r="M94" s="11">
        <v>342</v>
      </c>
      <c r="N94" s="11">
        <v>-28.47</v>
      </c>
      <c r="O94" s="11">
        <v>-21.2</v>
      </c>
      <c r="P94" s="11">
        <v>-4.96</v>
      </c>
      <c r="Q94" s="11">
        <v>-14.55</v>
      </c>
      <c r="R94" s="11">
        <v>-3.42</v>
      </c>
      <c r="Y94" s="11">
        <v>-21.2</v>
      </c>
      <c r="Z94" s="11">
        <v>-4.96</v>
      </c>
      <c r="AB94" s="11">
        <v>-1.71</v>
      </c>
    </row>
    <row r="95" spans="1:28" x14ac:dyDescent="0.3">
      <c r="A95" s="6">
        <v>42254</v>
      </c>
      <c r="B95" s="7" t="s">
        <v>41</v>
      </c>
      <c r="C95" s="7" t="s">
        <v>42</v>
      </c>
      <c r="D95" s="8" t="s">
        <v>111</v>
      </c>
      <c r="E95" s="9" t="s">
        <v>112</v>
      </c>
      <c r="F95" s="9" t="s">
        <v>144</v>
      </c>
      <c r="G95" s="10">
        <v>44049</v>
      </c>
      <c r="H95" s="9" t="s">
        <v>46</v>
      </c>
      <c r="I95" s="11">
        <v>30</v>
      </c>
      <c r="L95" s="11">
        <v>269.39999999999998</v>
      </c>
      <c r="M95" s="11">
        <v>342</v>
      </c>
      <c r="N95" s="11">
        <v>-28.47</v>
      </c>
      <c r="O95" s="11">
        <v>-21.2</v>
      </c>
      <c r="P95" s="11">
        <v>-4.96</v>
      </c>
      <c r="Q95" s="11">
        <v>-14.55</v>
      </c>
      <c r="R95" s="11">
        <v>-3.42</v>
      </c>
      <c r="Y95" s="11">
        <v>-21.2</v>
      </c>
      <c r="Z95" s="11">
        <v>-4.96</v>
      </c>
      <c r="AB95" s="11">
        <v>-0.99</v>
      </c>
    </row>
    <row r="96" spans="1:28" x14ac:dyDescent="0.3">
      <c r="A96" s="6">
        <v>42254</v>
      </c>
      <c r="B96" s="7" t="s">
        <v>41</v>
      </c>
      <c r="C96" s="7" t="s">
        <v>42</v>
      </c>
      <c r="D96" s="8" t="s">
        <v>111</v>
      </c>
      <c r="E96" s="9" t="s">
        <v>112</v>
      </c>
      <c r="F96" s="9" t="s">
        <v>145</v>
      </c>
      <c r="G96" s="10">
        <v>44055</v>
      </c>
      <c r="H96" s="9" t="s">
        <v>59</v>
      </c>
      <c r="I96" s="11">
        <v>30</v>
      </c>
      <c r="L96" s="11">
        <v>269.39999999999998</v>
      </c>
      <c r="M96" s="11">
        <v>342</v>
      </c>
      <c r="N96" s="11">
        <v>-28.47</v>
      </c>
      <c r="O96" s="11">
        <v>-21.2</v>
      </c>
      <c r="P96" s="11">
        <v>-4.96</v>
      </c>
      <c r="Q96" s="11">
        <v>-14.55</v>
      </c>
      <c r="R96" s="11">
        <v>-3.42</v>
      </c>
      <c r="Y96" s="11">
        <v>-21.2</v>
      </c>
      <c r="Z96" s="11">
        <v>-4.96</v>
      </c>
    </row>
    <row r="97" spans="1:26" x14ac:dyDescent="0.3">
      <c r="A97" s="6">
        <v>42254</v>
      </c>
      <c r="B97" s="7" t="s">
        <v>41</v>
      </c>
      <c r="C97" s="7" t="s">
        <v>42</v>
      </c>
      <c r="D97" s="8" t="s">
        <v>111</v>
      </c>
      <c r="E97" s="9" t="s">
        <v>112</v>
      </c>
      <c r="F97" s="9" t="s">
        <v>146</v>
      </c>
      <c r="G97" s="10">
        <v>44064</v>
      </c>
      <c r="H97" s="9" t="s">
        <v>59</v>
      </c>
      <c r="I97" s="11">
        <v>30</v>
      </c>
      <c r="L97" s="11">
        <v>269.39999999999998</v>
      </c>
      <c r="M97" s="11">
        <v>342</v>
      </c>
      <c r="N97" s="11">
        <v>-28.47</v>
      </c>
      <c r="O97" s="11">
        <v>-21.2</v>
      </c>
      <c r="P97" s="11">
        <v>-4.96</v>
      </c>
      <c r="Q97" s="11">
        <v>-14.55</v>
      </c>
      <c r="R97" s="11">
        <v>-3.42</v>
      </c>
      <c r="Y97" s="11">
        <v>-21.2</v>
      </c>
      <c r="Z97" s="11">
        <v>-4.96</v>
      </c>
    </row>
    <row r="98" spans="1:26" x14ac:dyDescent="0.3">
      <c r="A98" s="6">
        <v>42254</v>
      </c>
      <c r="B98" s="7" t="s">
        <v>41</v>
      </c>
      <c r="C98" s="7" t="s">
        <v>42</v>
      </c>
      <c r="D98" s="8" t="s">
        <v>111</v>
      </c>
      <c r="E98" s="9" t="s">
        <v>112</v>
      </c>
      <c r="F98" s="9" t="s">
        <v>147</v>
      </c>
      <c r="G98" s="10">
        <v>44070</v>
      </c>
      <c r="H98" s="9" t="s">
        <v>59</v>
      </c>
      <c r="I98" s="11">
        <v>30</v>
      </c>
      <c r="L98" s="11">
        <v>269.39999999999998</v>
      </c>
      <c r="M98" s="11">
        <v>342</v>
      </c>
      <c r="N98" s="11">
        <v>-28.47</v>
      </c>
      <c r="O98" s="11">
        <v>-21.2</v>
      </c>
      <c r="P98" s="11">
        <v>-4.96</v>
      </c>
      <c r="Q98" s="11">
        <v>-14.55</v>
      </c>
      <c r="R98" s="11">
        <v>-3.42</v>
      </c>
      <c r="Y98" s="11">
        <v>-21.2</v>
      </c>
      <c r="Z98" s="11">
        <v>-4.96</v>
      </c>
    </row>
    <row r="99" spans="1:26" x14ac:dyDescent="0.3">
      <c r="A99" s="6">
        <v>42254</v>
      </c>
      <c r="B99" s="7" t="s">
        <v>41</v>
      </c>
      <c r="C99" s="7" t="s">
        <v>42</v>
      </c>
      <c r="D99" s="8" t="s">
        <v>111</v>
      </c>
      <c r="E99" s="9" t="s">
        <v>112</v>
      </c>
      <c r="F99" s="9" t="s">
        <v>148</v>
      </c>
      <c r="G99" s="10">
        <v>44077</v>
      </c>
      <c r="H99" s="9" t="s">
        <v>46</v>
      </c>
      <c r="I99" s="11">
        <v>30</v>
      </c>
      <c r="L99" s="11">
        <v>269.39999999999998</v>
      </c>
      <c r="M99" s="11">
        <v>342</v>
      </c>
      <c r="N99" s="11">
        <v>-28.47</v>
      </c>
      <c r="O99" s="11">
        <v>-21.2</v>
      </c>
      <c r="P99" s="11">
        <v>-4.96</v>
      </c>
      <c r="Q99" s="11">
        <v>-14.55</v>
      </c>
      <c r="R99" s="11">
        <v>-3.42</v>
      </c>
      <c r="Y99" s="11">
        <v>-21.2</v>
      </c>
      <c r="Z99" s="11">
        <v>-4.96</v>
      </c>
    </row>
    <row r="100" spans="1:26" x14ac:dyDescent="0.3">
      <c r="A100" s="6">
        <v>42254</v>
      </c>
      <c r="B100" s="7" t="s">
        <v>41</v>
      </c>
      <c r="C100" s="7" t="s">
        <v>42</v>
      </c>
      <c r="D100" s="8" t="s">
        <v>111</v>
      </c>
      <c r="E100" s="9" t="s">
        <v>112</v>
      </c>
      <c r="F100" s="9" t="s">
        <v>149</v>
      </c>
      <c r="G100" s="10">
        <v>44084</v>
      </c>
      <c r="H100" s="9" t="s">
        <v>59</v>
      </c>
      <c r="I100" s="11">
        <v>30</v>
      </c>
      <c r="L100" s="11">
        <v>269.39999999999998</v>
      </c>
      <c r="M100" s="11">
        <v>342</v>
      </c>
      <c r="N100" s="11">
        <v>-28.47</v>
      </c>
      <c r="O100" s="11">
        <v>-21.2</v>
      </c>
      <c r="P100" s="11">
        <v>-4.96</v>
      </c>
      <c r="Q100" s="11">
        <v>-14.55</v>
      </c>
      <c r="R100" s="11">
        <v>-3.42</v>
      </c>
      <c r="Y100" s="11">
        <v>-21.2</v>
      </c>
      <c r="Z100" s="11">
        <v>-4.96</v>
      </c>
    </row>
    <row r="101" spans="1:26" x14ac:dyDescent="0.3">
      <c r="A101" s="6">
        <v>42254</v>
      </c>
      <c r="B101" s="7" t="s">
        <v>41</v>
      </c>
      <c r="C101" s="7" t="s">
        <v>42</v>
      </c>
      <c r="D101" s="8" t="s">
        <v>150</v>
      </c>
      <c r="E101" s="9" t="s">
        <v>112</v>
      </c>
      <c r="F101" s="9" t="s">
        <v>151</v>
      </c>
      <c r="G101" s="10">
        <v>44090</v>
      </c>
      <c r="H101" s="9" t="s">
        <v>59</v>
      </c>
      <c r="I101" s="11">
        <v>30</v>
      </c>
      <c r="L101" s="11">
        <v>291.70999999999998</v>
      </c>
      <c r="M101" s="11">
        <v>372</v>
      </c>
      <c r="N101" s="11">
        <v>-32.07</v>
      </c>
      <c r="O101" s="11">
        <v>-23.06</v>
      </c>
      <c r="P101" s="11">
        <v>-5.39</v>
      </c>
      <c r="Q101" s="11">
        <v>-16.05</v>
      </c>
      <c r="R101" s="11">
        <v>-3.72</v>
      </c>
      <c r="Y101" s="11">
        <v>-23.06</v>
      </c>
      <c r="Z101" s="11">
        <v>-5.39</v>
      </c>
    </row>
    <row r="102" spans="1:26" x14ac:dyDescent="0.3">
      <c r="A102" s="6">
        <v>42254</v>
      </c>
      <c r="B102" s="7" t="s">
        <v>41</v>
      </c>
      <c r="C102" s="7" t="s">
        <v>42</v>
      </c>
      <c r="D102" s="8" t="s">
        <v>150</v>
      </c>
      <c r="E102" s="9" t="s">
        <v>112</v>
      </c>
      <c r="F102" s="9" t="s">
        <v>152</v>
      </c>
      <c r="G102" s="10">
        <v>44098</v>
      </c>
      <c r="H102" s="9" t="s">
        <v>59</v>
      </c>
      <c r="I102" s="11">
        <v>30</v>
      </c>
      <c r="L102" s="11">
        <v>291.70999999999998</v>
      </c>
      <c r="M102" s="11">
        <v>372</v>
      </c>
      <c r="N102" s="11">
        <v>-32.07</v>
      </c>
      <c r="O102" s="11">
        <v>-23.06</v>
      </c>
      <c r="P102" s="11">
        <v>-5.39</v>
      </c>
      <c r="Q102" s="11">
        <v>-16.05</v>
      </c>
      <c r="R102" s="11">
        <v>-3.72</v>
      </c>
      <c r="Y102" s="11">
        <v>-23.06</v>
      </c>
      <c r="Z102" s="11">
        <v>-5.39</v>
      </c>
    </row>
    <row r="103" spans="1:26" x14ac:dyDescent="0.3">
      <c r="A103" s="6">
        <v>42254</v>
      </c>
      <c r="B103" s="7" t="s">
        <v>41</v>
      </c>
      <c r="C103" s="7" t="s">
        <v>42</v>
      </c>
      <c r="D103" s="8" t="s">
        <v>150</v>
      </c>
      <c r="E103" s="9" t="s">
        <v>112</v>
      </c>
      <c r="F103" s="9" t="s">
        <v>153</v>
      </c>
      <c r="G103" s="10">
        <v>44098</v>
      </c>
      <c r="H103" s="9" t="s">
        <v>59</v>
      </c>
      <c r="I103" s="11">
        <v>30</v>
      </c>
      <c r="L103" s="11">
        <v>291.70999999999998</v>
      </c>
      <c r="M103" s="11">
        <v>372</v>
      </c>
      <c r="N103" s="11">
        <v>-32.07</v>
      </c>
      <c r="O103" s="11">
        <v>-23.06</v>
      </c>
      <c r="P103" s="11">
        <v>-5.39</v>
      </c>
      <c r="Q103" s="11">
        <v>-16.05</v>
      </c>
      <c r="R103" s="11">
        <v>-3.72</v>
      </c>
      <c r="Y103" s="11">
        <v>-23.06</v>
      </c>
      <c r="Z103" s="11">
        <v>-5.39</v>
      </c>
    </row>
    <row r="104" spans="1:26" x14ac:dyDescent="0.3">
      <c r="A104" s="6">
        <v>42254</v>
      </c>
      <c r="B104" s="7" t="s">
        <v>41</v>
      </c>
      <c r="C104" s="7" t="s">
        <v>42</v>
      </c>
      <c r="D104" s="8" t="s">
        <v>150</v>
      </c>
      <c r="E104" s="9" t="s">
        <v>112</v>
      </c>
      <c r="F104" s="9" t="s">
        <v>154</v>
      </c>
      <c r="G104" s="10">
        <v>44113</v>
      </c>
      <c r="H104" s="9" t="s">
        <v>46</v>
      </c>
      <c r="I104" s="11">
        <v>30</v>
      </c>
      <c r="L104" s="11">
        <v>291.70999999999998</v>
      </c>
      <c r="M104" s="11">
        <v>372</v>
      </c>
      <c r="N104" s="11">
        <v>-32.07</v>
      </c>
      <c r="O104" s="11">
        <v>-23.06</v>
      </c>
      <c r="P104" s="11">
        <v>-5.39</v>
      </c>
      <c r="Q104" s="11">
        <v>-16.05</v>
      </c>
      <c r="R104" s="11">
        <v>-3.72</v>
      </c>
      <c r="Y104" s="11">
        <v>-23.06</v>
      </c>
      <c r="Z104" s="11">
        <v>-5.39</v>
      </c>
    </row>
    <row r="105" spans="1:26" x14ac:dyDescent="0.3">
      <c r="A105" s="6">
        <v>42254</v>
      </c>
      <c r="B105" s="7" t="s">
        <v>41</v>
      </c>
      <c r="C105" s="7" t="s">
        <v>42</v>
      </c>
      <c r="D105" s="8" t="s">
        <v>150</v>
      </c>
      <c r="E105" s="9" t="s">
        <v>112</v>
      </c>
      <c r="F105" s="9" t="s">
        <v>155</v>
      </c>
      <c r="G105" s="10">
        <v>44119</v>
      </c>
      <c r="H105" s="9" t="s">
        <v>59</v>
      </c>
      <c r="I105" s="11">
        <v>30</v>
      </c>
      <c r="L105" s="11">
        <v>291.70999999999998</v>
      </c>
      <c r="M105" s="11">
        <v>372</v>
      </c>
      <c r="N105" s="11">
        <v>-32.07</v>
      </c>
      <c r="O105" s="11">
        <v>-23.06</v>
      </c>
      <c r="P105" s="11">
        <v>-5.39</v>
      </c>
      <c r="Q105" s="11">
        <v>-16.05</v>
      </c>
      <c r="R105" s="11">
        <v>-3.72</v>
      </c>
      <c r="Y105" s="11">
        <v>-23.06</v>
      </c>
      <c r="Z105" s="11">
        <v>-5.39</v>
      </c>
    </row>
    <row r="106" spans="1:26" x14ac:dyDescent="0.3">
      <c r="A106" s="6">
        <v>42254</v>
      </c>
      <c r="B106" s="7" t="s">
        <v>41</v>
      </c>
      <c r="C106" s="7" t="s">
        <v>42</v>
      </c>
      <c r="D106" s="8" t="s">
        <v>150</v>
      </c>
      <c r="E106" s="9" t="s">
        <v>112</v>
      </c>
      <c r="F106" s="9" t="s">
        <v>156</v>
      </c>
      <c r="G106" s="10">
        <v>44125</v>
      </c>
      <c r="H106" s="9" t="s">
        <v>59</v>
      </c>
      <c r="I106" s="11">
        <v>30</v>
      </c>
      <c r="L106" s="11">
        <v>291.70999999999998</v>
      </c>
      <c r="M106" s="11">
        <v>372</v>
      </c>
      <c r="N106" s="11">
        <v>-32.07</v>
      </c>
      <c r="O106" s="11">
        <v>-23.06</v>
      </c>
      <c r="P106" s="11">
        <v>-5.39</v>
      </c>
      <c r="Q106" s="11">
        <v>-16.05</v>
      </c>
      <c r="R106" s="11">
        <v>-3.72</v>
      </c>
      <c r="Y106" s="11">
        <v>-23.06</v>
      </c>
      <c r="Z106" s="11">
        <v>-5.39</v>
      </c>
    </row>
    <row r="107" spans="1:26" x14ac:dyDescent="0.3">
      <c r="A107" s="6">
        <v>42254</v>
      </c>
      <c r="B107" s="7" t="s">
        <v>41</v>
      </c>
      <c r="C107" s="7" t="s">
        <v>42</v>
      </c>
      <c r="D107" s="8" t="s">
        <v>150</v>
      </c>
      <c r="E107" s="9" t="s">
        <v>112</v>
      </c>
      <c r="F107" s="9" t="s">
        <v>157</v>
      </c>
      <c r="G107" s="10">
        <v>44133</v>
      </c>
      <c r="H107" s="9" t="s">
        <v>59</v>
      </c>
      <c r="I107" s="11">
        <v>30</v>
      </c>
      <c r="L107" s="11">
        <v>291.70999999999998</v>
      </c>
      <c r="M107" s="11">
        <v>372</v>
      </c>
      <c r="N107" s="11">
        <v>-32.07</v>
      </c>
      <c r="O107" s="11">
        <v>-23.06</v>
      </c>
      <c r="P107" s="11">
        <v>-5.39</v>
      </c>
      <c r="Q107" s="11">
        <v>-16.05</v>
      </c>
      <c r="R107" s="11">
        <v>-3.72</v>
      </c>
      <c r="Y107" s="11">
        <v>-23.06</v>
      </c>
      <c r="Z107" s="11">
        <v>-5.39</v>
      </c>
    </row>
    <row r="108" spans="1:26" x14ac:dyDescent="0.3">
      <c r="A108" s="6">
        <v>42254</v>
      </c>
      <c r="B108" s="7" t="s">
        <v>41</v>
      </c>
      <c r="C108" s="7" t="s">
        <v>42</v>
      </c>
      <c r="D108" s="8" t="s">
        <v>150</v>
      </c>
      <c r="E108" s="9" t="s">
        <v>112</v>
      </c>
      <c r="F108" s="9" t="s">
        <v>158</v>
      </c>
      <c r="G108" s="10">
        <v>44141</v>
      </c>
      <c r="H108" s="9" t="s">
        <v>46</v>
      </c>
      <c r="I108" s="11">
        <v>30</v>
      </c>
      <c r="L108" s="11">
        <v>291.70999999999998</v>
      </c>
      <c r="M108" s="11">
        <v>372</v>
      </c>
      <c r="N108" s="11">
        <v>-32.07</v>
      </c>
      <c r="O108" s="11">
        <v>-23.06</v>
      </c>
      <c r="P108" s="11">
        <v>-5.39</v>
      </c>
      <c r="Q108" s="11">
        <v>-16.05</v>
      </c>
      <c r="R108" s="11">
        <v>-3.72</v>
      </c>
      <c r="Y108" s="11">
        <v>-23.06</v>
      </c>
      <c r="Z108" s="11">
        <v>-5.39</v>
      </c>
    </row>
    <row r="109" spans="1:26" x14ac:dyDescent="0.3">
      <c r="A109" s="6">
        <v>42254</v>
      </c>
      <c r="B109" s="7" t="s">
        <v>41</v>
      </c>
      <c r="C109" s="7" t="s">
        <v>42</v>
      </c>
      <c r="D109" s="8" t="s">
        <v>150</v>
      </c>
      <c r="E109" s="9" t="s">
        <v>112</v>
      </c>
      <c r="F109" s="9" t="s">
        <v>159</v>
      </c>
      <c r="G109" s="10">
        <v>44147</v>
      </c>
      <c r="H109" s="9" t="s">
        <v>59</v>
      </c>
      <c r="I109" s="11">
        <v>30</v>
      </c>
      <c r="L109" s="11">
        <v>291.70999999999998</v>
      </c>
      <c r="M109" s="11">
        <v>372</v>
      </c>
      <c r="N109" s="11">
        <v>-32.07</v>
      </c>
      <c r="O109" s="11">
        <v>-23.06</v>
      </c>
      <c r="P109" s="11">
        <v>-5.39</v>
      </c>
      <c r="Q109" s="11">
        <v>-16.05</v>
      </c>
      <c r="R109" s="11">
        <v>-3.72</v>
      </c>
      <c r="Y109" s="11">
        <v>-23.06</v>
      </c>
      <c r="Z109" s="11">
        <v>-5.39</v>
      </c>
    </row>
    <row r="110" spans="1:26" x14ac:dyDescent="0.3">
      <c r="A110" s="6">
        <v>42254</v>
      </c>
      <c r="B110" s="7" t="s">
        <v>41</v>
      </c>
      <c r="C110" s="7" t="s">
        <v>42</v>
      </c>
      <c r="D110" s="8" t="s">
        <v>150</v>
      </c>
      <c r="E110" s="9" t="s">
        <v>112</v>
      </c>
      <c r="F110" s="9" t="s">
        <v>160</v>
      </c>
      <c r="G110" s="10">
        <v>44147</v>
      </c>
      <c r="H110" s="20" t="s">
        <v>37</v>
      </c>
      <c r="I110" s="21" t="s">
        <v>77</v>
      </c>
      <c r="J110" s="21"/>
      <c r="K110" s="21"/>
      <c r="L110" s="21">
        <v>300</v>
      </c>
      <c r="M110" s="11">
        <v>383.34</v>
      </c>
      <c r="N110" s="11">
        <v>-33.56</v>
      </c>
      <c r="O110" s="11">
        <v>-23.77</v>
      </c>
      <c r="P110" s="11">
        <v>-5.56</v>
      </c>
      <c r="Q110" s="11">
        <v>-16.62</v>
      </c>
      <c r="R110" s="11">
        <v>-3.83</v>
      </c>
      <c r="Y110" s="11">
        <v>-23.77</v>
      </c>
      <c r="Z110" s="11">
        <v>-5.56</v>
      </c>
    </row>
    <row r="111" spans="1:26" x14ac:dyDescent="0.3">
      <c r="A111" s="6">
        <v>42254</v>
      </c>
      <c r="B111" s="7" t="s">
        <v>41</v>
      </c>
      <c r="C111" s="7" t="s">
        <v>42</v>
      </c>
      <c r="D111" s="8" t="s">
        <v>150</v>
      </c>
      <c r="E111" s="9" t="s">
        <v>112</v>
      </c>
      <c r="F111" s="9" t="s">
        <v>161</v>
      </c>
      <c r="G111" s="10">
        <v>44154</v>
      </c>
      <c r="H111" s="9" t="s">
        <v>59</v>
      </c>
      <c r="I111" s="11">
        <v>30</v>
      </c>
      <c r="L111" s="11">
        <v>291.70999999999998</v>
      </c>
      <c r="M111" s="11">
        <v>372</v>
      </c>
      <c r="N111" s="11">
        <v>-32.07</v>
      </c>
      <c r="O111" s="11">
        <v>-23.06</v>
      </c>
      <c r="P111" s="11">
        <v>-5.39</v>
      </c>
      <c r="Q111" s="11">
        <v>-16.05</v>
      </c>
      <c r="R111" s="11">
        <v>-3.72</v>
      </c>
      <c r="Y111" s="11">
        <v>-23.06</v>
      </c>
      <c r="Z111" s="11">
        <v>-5.39</v>
      </c>
    </row>
    <row r="112" spans="1:26" x14ac:dyDescent="0.3">
      <c r="A112" s="6">
        <v>42254</v>
      </c>
      <c r="B112" s="7" t="s">
        <v>41</v>
      </c>
      <c r="C112" s="7" t="s">
        <v>42</v>
      </c>
      <c r="D112" s="8" t="s">
        <v>150</v>
      </c>
      <c r="E112" s="9" t="s">
        <v>112</v>
      </c>
      <c r="F112" s="9" t="s">
        <v>162</v>
      </c>
      <c r="G112" s="10">
        <v>44159</v>
      </c>
      <c r="H112" s="9" t="s">
        <v>59</v>
      </c>
      <c r="I112" s="11">
        <v>30</v>
      </c>
      <c r="L112" s="11">
        <v>291.70999999999998</v>
      </c>
      <c r="M112" s="11">
        <v>372</v>
      </c>
      <c r="N112" s="11">
        <v>-32.07</v>
      </c>
      <c r="O112" s="11">
        <v>-23.06</v>
      </c>
      <c r="P112" s="11">
        <v>-5.39</v>
      </c>
      <c r="Q112" s="11">
        <v>-16.05</v>
      </c>
      <c r="R112" s="11">
        <v>-3.72</v>
      </c>
      <c r="Y112" s="11">
        <v>-23.06</v>
      </c>
      <c r="Z112" s="11">
        <v>-5.39</v>
      </c>
    </row>
    <row r="113" spans="1:28" x14ac:dyDescent="0.3">
      <c r="A113" s="6">
        <v>42254</v>
      </c>
      <c r="B113" s="7" t="s">
        <v>41</v>
      </c>
      <c r="C113" s="7" t="s">
        <v>42</v>
      </c>
      <c r="D113" s="8" t="s">
        <v>150</v>
      </c>
      <c r="E113" s="9" t="s">
        <v>112</v>
      </c>
      <c r="F113" s="9" t="s">
        <v>163</v>
      </c>
      <c r="G113" s="10">
        <v>44168</v>
      </c>
      <c r="H113" s="9" t="s">
        <v>46</v>
      </c>
      <c r="I113" s="11">
        <v>30</v>
      </c>
      <c r="L113" s="11">
        <v>291.70999999999998</v>
      </c>
      <c r="M113" s="11">
        <v>372</v>
      </c>
      <c r="N113" s="11">
        <v>-32.07</v>
      </c>
      <c r="O113" s="11">
        <v>-23.06</v>
      </c>
      <c r="P113" s="11">
        <v>-5.39</v>
      </c>
      <c r="Q113" s="11">
        <v>-16.05</v>
      </c>
      <c r="R113" s="11">
        <v>-3.72</v>
      </c>
      <c r="Y113" s="11">
        <v>-23.06</v>
      </c>
      <c r="Z113" s="11">
        <v>-5.39</v>
      </c>
    </row>
    <row r="114" spans="1:28" x14ac:dyDescent="0.3">
      <c r="A114" s="6">
        <v>42254</v>
      </c>
      <c r="B114" s="7" t="s">
        <v>41</v>
      </c>
      <c r="C114" s="7" t="s">
        <v>42</v>
      </c>
      <c r="D114" s="8" t="s">
        <v>150</v>
      </c>
      <c r="E114" s="9" t="s">
        <v>112</v>
      </c>
      <c r="F114" s="9" t="s">
        <v>164</v>
      </c>
      <c r="G114" s="10">
        <v>44175</v>
      </c>
      <c r="H114" s="9" t="s">
        <v>59</v>
      </c>
      <c r="I114" s="11">
        <v>30</v>
      </c>
      <c r="L114" s="11">
        <v>291.70999999999998</v>
      </c>
      <c r="M114" s="11">
        <v>372</v>
      </c>
      <c r="N114" s="11">
        <v>-32.07</v>
      </c>
      <c r="O114" s="11">
        <v>-23.06</v>
      </c>
      <c r="P114" s="11">
        <v>-5.39</v>
      </c>
      <c r="Q114" s="11">
        <v>-16.05</v>
      </c>
      <c r="R114" s="11">
        <v>-3.72</v>
      </c>
      <c r="Y114" s="11">
        <v>-23.06</v>
      </c>
      <c r="Z114" s="11">
        <v>-5.39</v>
      </c>
    </row>
    <row r="115" spans="1:28" x14ac:dyDescent="0.3">
      <c r="A115" s="6">
        <v>42254</v>
      </c>
      <c r="B115" s="7" t="s">
        <v>41</v>
      </c>
      <c r="C115" s="7" t="s">
        <v>42</v>
      </c>
      <c r="D115" s="8" t="s">
        <v>150</v>
      </c>
      <c r="E115" s="9" t="s">
        <v>112</v>
      </c>
      <c r="F115" s="9" t="s">
        <v>165</v>
      </c>
      <c r="G115" s="10">
        <v>44180</v>
      </c>
      <c r="H115" s="9" t="s">
        <v>59</v>
      </c>
      <c r="I115" s="11">
        <v>30</v>
      </c>
      <c r="L115" s="11">
        <v>291.70999999999998</v>
      </c>
      <c r="M115" s="11">
        <v>372</v>
      </c>
      <c r="N115" s="11">
        <v>-32.07</v>
      </c>
      <c r="O115" s="11">
        <v>-23.06</v>
      </c>
      <c r="P115" s="11">
        <v>-5.39</v>
      </c>
      <c r="Q115" s="11">
        <v>-16.05</v>
      </c>
      <c r="R115" s="11">
        <v>-3.72</v>
      </c>
      <c r="Y115" s="11">
        <v>-23.06</v>
      </c>
      <c r="Z115" s="11">
        <v>-5.39</v>
      </c>
    </row>
    <row r="116" spans="1:28" x14ac:dyDescent="0.3">
      <c r="A116" s="6">
        <v>42254</v>
      </c>
      <c r="B116" s="7" t="s">
        <v>41</v>
      </c>
      <c r="C116" s="7" t="s">
        <v>42</v>
      </c>
      <c r="D116" s="8" t="s">
        <v>150</v>
      </c>
      <c r="E116" s="9" t="s">
        <v>112</v>
      </c>
      <c r="F116" s="9" t="s">
        <v>166</v>
      </c>
      <c r="G116" s="10">
        <v>44186</v>
      </c>
      <c r="H116" s="9" t="s">
        <v>59</v>
      </c>
      <c r="I116" s="11">
        <v>30</v>
      </c>
      <c r="L116" s="11">
        <v>291.70999999999998</v>
      </c>
      <c r="M116" s="11">
        <v>372</v>
      </c>
      <c r="N116" s="11">
        <v>-32.07</v>
      </c>
      <c r="O116" s="11">
        <v>-23.06</v>
      </c>
      <c r="P116" s="11">
        <v>-5.39</v>
      </c>
      <c r="Q116" s="11">
        <v>-16.05</v>
      </c>
      <c r="R116" s="11">
        <v>-3.72</v>
      </c>
      <c r="Y116" s="11">
        <v>-23.06</v>
      </c>
      <c r="Z116" s="11">
        <v>-5.39</v>
      </c>
    </row>
    <row r="117" spans="1:28" x14ac:dyDescent="0.3">
      <c r="A117" s="6">
        <v>42254</v>
      </c>
      <c r="B117" s="7" t="s">
        <v>41</v>
      </c>
      <c r="C117" s="7" t="s">
        <v>42</v>
      </c>
      <c r="D117" s="8" t="s">
        <v>150</v>
      </c>
      <c r="E117" s="9" t="s">
        <v>112</v>
      </c>
      <c r="F117" s="9" t="s">
        <v>167</v>
      </c>
      <c r="G117" s="10">
        <v>44194</v>
      </c>
      <c r="H117" s="9" t="s">
        <v>59</v>
      </c>
      <c r="I117" s="11">
        <v>30</v>
      </c>
      <c r="L117" s="11">
        <v>291.70999999999998</v>
      </c>
      <c r="M117" s="11">
        <v>372</v>
      </c>
      <c r="N117" s="11">
        <v>-32.07</v>
      </c>
      <c r="O117" s="11">
        <v>-23.06</v>
      </c>
      <c r="P117" s="11">
        <v>-5.39</v>
      </c>
      <c r="Q117" s="11">
        <v>-16.05</v>
      </c>
      <c r="R117" s="11">
        <v>-3.72</v>
      </c>
      <c r="Y117" s="11">
        <v>-23.06</v>
      </c>
      <c r="Z117" s="11">
        <v>-5.39</v>
      </c>
    </row>
    <row r="118" spans="1:28" x14ac:dyDescent="0.3">
      <c r="A118" s="6">
        <v>38808</v>
      </c>
      <c r="B118" s="7" t="s">
        <v>51</v>
      </c>
      <c r="C118" s="7" t="s">
        <v>52</v>
      </c>
      <c r="D118" s="8" t="s">
        <v>168</v>
      </c>
      <c r="E118" s="9" t="s">
        <v>169</v>
      </c>
      <c r="F118" s="9" t="s">
        <v>170</v>
      </c>
      <c r="G118" s="10">
        <v>44167</v>
      </c>
      <c r="H118" s="9" t="s">
        <v>34</v>
      </c>
      <c r="L118" s="11">
        <v>5570.7</v>
      </c>
      <c r="M118" s="11">
        <v>6200</v>
      </c>
      <c r="O118" s="11">
        <v>-384.4</v>
      </c>
      <c r="P118" s="11">
        <v>-89.9</v>
      </c>
      <c r="R118" s="11">
        <v>-62</v>
      </c>
      <c r="S118" s="11">
        <v>-93</v>
      </c>
      <c r="Y118" s="11">
        <v>-384.4</v>
      </c>
      <c r="Z118" s="11">
        <v>-89.9</v>
      </c>
    </row>
    <row r="119" spans="1:28" x14ac:dyDescent="0.3">
      <c r="A119" s="6">
        <v>33942</v>
      </c>
      <c r="B119" s="7" t="s">
        <v>51</v>
      </c>
      <c r="C119" s="7" t="s">
        <v>52</v>
      </c>
      <c r="D119" s="8" t="s">
        <v>53</v>
      </c>
      <c r="E119" s="9" t="s">
        <v>171</v>
      </c>
      <c r="F119" s="9" t="s">
        <v>172</v>
      </c>
      <c r="G119" s="10">
        <v>44167</v>
      </c>
      <c r="H119" s="9" t="s">
        <v>34</v>
      </c>
      <c r="L119" s="11">
        <v>5391</v>
      </c>
      <c r="M119" s="11">
        <v>6000</v>
      </c>
      <c r="O119" s="11">
        <v>-372</v>
      </c>
      <c r="P119" s="11">
        <v>-87</v>
      </c>
      <c r="R119" s="11">
        <v>-60</v>
      </c>
      <c r="S119" s="11">
        <v>-90</v>
      </c>
      <c r="Y119" s="11">
        <v>-372</v>
      </c>
      <c r="Z119" s="11">
        <v>-87</v>
      </c>
    </row>
    <row r="120" spans="1:28" x14ac:dyDescent="0.3">
      <c r="A120" s="6">
        <v>42464</v>
      </c>
      <c r="B120" s="7" t="s">
        <v>41</v>
      </c>
      <c r="C120" s="7" t="s">
        <v>42</v>
      </c>
      <c r="D120" s="8" t="s">
        <v>111</v>
      </c>
      <c r="E120" s="9" t="s">
        <v>173</v>
      </c>
      <c r="F120" s="9" t="s">
        <v>174</v>
      </c>
      <c r="G120" s="10">
        <v>43833</v>
      </c>
      <c r="H120" s="9" t="s">
        <v>59</v>
      </c>
      <c r="I120" s="11">
        <v>30</v>
      </c>
      <c r="L120" s="11">
        <v>269.39999999999998</v>
      </c>
      <c r="M120" s="11">
        <v>342</v>
      </c>
      <c r="N120" s="11">
        <v>-28.47</v>
      </c>
      <c r="O120" s="11">
        <v>-21.2</v>
      </c>
      <c r="P120" s="11">
        <v>-4.96</v>
      </c>
      <c r="Q120" s="11">
        <v>-14.55</v>
      </c>
      <c r="R120" s="11">
        <v>-3.42</v>
      </c>
      <c r="Y120" s="11">
        <v>-21.2</v>
      </c>
      <c r="Z120" s="11">
        <v>-4.96</v>
      </c>
      <c r="AB120" s="11">
        <v>-1.71</v>
      </c>
    </row>
    <row r="121" spans="1:28" x14ac:dyDescent="0.3">
      <c r="A121" s="6">
        <v>42464</v>
      </c>
      <c r="B121" s="7" t="s">
        <v>41</v>
      </c>
      <c r="C121" s="7" t="s">
        <v>42</v>
      </c>
      <c r="D121" s="8" t="s">
        <v>111</v>
      </c>
      <c r="E121" s="9" t="s">
        <v>173</v>
      </c>
      <c r="F121" s="9" t="s">
        <v>175</v>
      </c>
      <c r="G121" s="10">
        <v>43838</v>
      </c>
      <c r="H121" s="9" t="s">
        <v>46</v>
      </c>
      <c r="I121" s="11">
        <v>30</v>
      </c>
      <c r="L121" s="11">
        <v>269.39999999999998</v>
      </c>
      <c r="M121" s="11">
        <v>342</v>
      </c>
      <c r="N121" s="11">
        <v>-28.47</v>
      </c>
      <c r="O121" s="11">
        <v>-21.2</v>
      </c>
      <c r="P121" s="11">
        <v>-4.96</v>
      </c>
      <c r="Q121" s="11">
        <v>-14.55</v>
      </c>
      <c r="R121" s="11">
        <v>-3.42</v>
      </c>
      <c r="Y121" s="11">
        <v>-21.2</v>
      </c>
      <c r="Z121" s="11">
        <v>-4.96</v>
      </c>
      <c r="AB121" s="11">
        <v>-1.71</v>
      </c>
    </row>
    <row r="122" spans="1:28" x14ac:dyDescent="0.3">
      <c r="A122" s="6">
        <v>42464</v>
      </c>
      <c r="B122" s="7" t="s">
        <v>41</v>
      </c>
      <c r="C122" s="7" t="s">
        <v>42</v>
      </c>
      <c r="D122" s="8" t="s">
        <v>111</v>
      </c>
      <c r="E122" s="9" t="s">
        <v>173</v>
      </c>
      <c r="F122" s="9" t="s">
        <v>176</v>
      </c>
      <c r="G122" s="10">
        <v>43847</v>
      </c>
      <c r="H122" s="9" t="s">
        <v>59</v>
      </c>
      <c r="I122" s="11">
        <v>30</v>
      </c>
      <c r="L122" s="11">
        <v>269.39999999999998</v>
      </c>
      <c r="M122" s="11">
        <v>342</v>
      </c>
      <c r="N122" s="11">
        <v>-28.47</v>
      </c>
      <c r="O122" s="11">
        <v>-21.2</v>
      </c>
      <c r="P122" s="11">
        <v>-4.96</v>
      </c>
      <c r="Q122" s="11">
        <v>-14.55</v>
      </c>
      <c r="R122" s="11">
        <v>-3.42</v>
      </c>
      <c r="Y122" s="11">
        <v>-21.2</v>
      </c>
      <c r="Z122" s="11">
        <v>-4.96</v>
      </c>
      <c r="AB122" s="11">
        <v>-1.71</v>
      </c>
    </row>
    <row r="123" spans="1:28" x14ac:dyDescent="0.3">
      <c r="A123" s="6">
        <v>42464</v>
      </c>
      <c r="B123" s="7" t="s">
        <v>41</v>
      </c>
      <c r="C123" s="7" t="s">
        <v>42</v>
      </c>
      <c r="D123" s="8" t="s">
        <v>111</v>
      </c>
      <c r="E123" s="9" t="s">
        <v>173</v>
      </c>
      <c r="F123" s="9" t="s">
        <v>177</v>
      </c>
      <c r="G123" s="10">
        <v>43854</v>
      </c>
      <c r="H123" s="9" t="s">
        <v>59</v>
      </c>
      <c r="I123" s="11">
        <v>30</v>
      </c>
      <c r="L123" s="11">
        <v>269.39999999999998</v>
      </c>
      <c r="M123" s="11">
        <v>342</v>
      </c>
      <c r="N123" s="11">
        <v>-28.47</v>
      </c>
      <c r="O123" s="11">
        <v>-21.2</v>
      </c>
      <c r="P123" s="11">
        <v>-4.96</v>
      </c>
      <c r="Q123" s="11">
        <v>-14.55</v>
      </c>
      <c r="R123" s="11">
        <v>-3.42</v>
      </c>
      <c r="Y123" s="11">
        <v>-21.2</v>
      </c>
      <c r="Z123" s="11">
        <v>-4.96</v>
      </c>
      <c r="AB123" s="11">
        <v>-1.71</v>
      </c>
    </row>
    <row r="124" spans="1:28" x14ac:dyDescent="0.3">
      <c r="A124" s="6">
        <v>42464</v>
      </c>
      <c r="B124" s="7" t="s">
        <v>41</v>
      </c>
      <c r="C124" s="7" t="s">
        <v>42</v>
      </c>
      <c r="D124" s="8" t="s">
        <v>111</v>
      </c>
      <c r="E124" s="9" t="s">
        <v>173</v>
      </c>
      <c r="F124" s="9" t="s">
        <v>178</v>
      </c>
      <c r="G124" s="10">
        <v>43859</v>
      </c>
      <c r="H124" s="9" t="s">
        <v>59</v>
      </c>
      <c r="I124" s="11">
        <v>30</v>
      </c>
      <c r="L124" s="11">
        <v>269.39999999999998</v>
      </c>
      <c r="M124" s="11">
        <v>342</v>
      </c>
      <c r="N124" s="11">
        <v>-28.47</v>
      </c>
      <c r="O124" s="11">
        <v>-21.2</v>
      </c>
      <c r="P124" s="11">
        <v>-4.96</v>
      </c>
      <c r="Q124" s="11">
        <v>-14.55</v>
      </c>
      <c r="R124" s="11">
        <v>-3.42</v>
      </c>
      <c r="Y124" s="11">
        <v>-21.2</v>
      </c>
      <c r="Z124" s="11">
        <v>-4.96</v>
      </c>
      <c r="AB124" s="11">
        <v>-1.71</v>
      </c>
    </row>
    <row r="125" spans="1:28" x14ac:dyDescent="0.3">
      <c r="A125" s="6">
        <v>42464</v>
      </c>
      <c r="B125" s="7" t="s">
        <v>41</v>
      </c>
      <c r="C125" s="7" t="s">
        <v>42</v>
      </c>
      <c r="D125" s="8" t="s">
        <v>111</v>
      </c>
      <c r="E125" s="9" t="s">
        <v>173</v>
      </c>
      <c r="F125" s="9" t="s">
        <v>179</v>
      </c>
      <c r="G125" s="10">
        <v>43867</v>
      </c>
      <c r="H125" s="9" t="s">
        <v>46</v>
      </c>
      <c r="I125" s="11">
        <v>30</v>
      </c>
      <c r="L125" s="11">
        <v>269.39999999999998</v>
      </c>
      <c r="M125" s="11">
        <v>342</v>
      </c>
      <c r="N125" s="11">
        <v>-28.47</v>
      </c>
      <c r="O125" s="11">
        <v>-21.2</v>
      </c>
      <c r="P125" s="11">
        <v>-4.96</v>
      </c>
      <c r="Q125" s="11">
        <v>-14.55</v>
      </c>
      <c r="R125" s="11">
        <v>-3.42</v>
      </c>
      <c r="Y125" s="11">
        <v>-21.2</v>
      </c>
      <c r="Z125" s="11">
        <v>-4.96</v>
      </c>
      <c r="AB125" s="11">
        <v>-1.71</v>
      </c>
    </row>
    <row r="126" spans="1:28" x14ac:dyDescent="0.3">
      <c r="A126" s="6">
        <v>42464</v>
      </c>
      <c r="B126" s="7" t="s">
        <v>41</v>
      </c>
      <c r="C126" s="7" t="s">
        <v>42</v>
      </c>
      <c r="D126" s="8" t="s">
        <v>111</v>
      </c>
      <c r="E126" s="9" t="s">
        <v>173</v>
      </c>
      <c r="F126" s="9" t="s">
        <v>180</v>
      </c>
      <c r="G126" s="10">
        <v>43874</v>
      </c>
      <c r="H126" s="9" t="s">
        <v>59</v>
      </c>
      <c r="I126" s="11">
        <v>30</v>
      </c>
      <c r="L126" s="11">
        <v>269.39999999999998</v>
      </c>
      <c r="M126" s="11">
        <v>342</v>
      </c>
      <c r="N126" s="11">
        <v>-28.47</v>
      </c>
      <c r="O126" s="11">
        <v>-21.2</v>
      </c>
      <c r="P126" s="11">
        <v>-4.96</v>
      </c>
      <c r="Q126" s="11">
        <v>-14.55</v>
      </c>
      <c r="R126" s="11">
        <v>-3.42</v>
      </c>
      <c r="Y126" s="11">
        <v>-21.2</v>
      </c>
      <c r="Z126" s="11">
        <v>-4.96</v>
      </c>
      <c r="AB126" s="11">
        <v>-1.71</v>
      </c>
    </row>
    <row r="127" spans="1:28" x14ac:dyDescent="0.3">
      <c r="A127" s="6">
        <v>42464</v>
      </c>
      <c r="B127" s="7" t="s">
        <v>41</v>
      </c>
      <c r="C127" s="7" t="s">
        <v>42</v>
      </c>
      <c r="D127" s="8" t="s">
        <v>111</v>
      </c>
      <c r="E127" s="9" t="s">
        <v>173</v>
      </c>
      <c r="F127" s="9" t="s">
        <v>181</v>
      </c>
      <c r="G127" s="10">
        <v>43881</v>
      </c>
      <c r="H127" s="9" t="s">
        <v>59</v>
      </c>
      <c r="I127" s="11">
        <v>30</v>
      </c>
      <c r="L127" s="11">
        <v>269.39999999999998</v>
      </c>
      <c r="M127" s="11">
        <v>342</v>
      </c>
      <c r="N127" s="11">
        <v>-28.47</v>
      </c>
      <c r="O127" s="11">
        <v>-21.2</v>
      </c>
      <c r="P127" s="11">
        <v>-4.96</v>
      </c>
      <c r="Q127" s="11">
        <v>-14.55</v>
      </c>
      <c r="R127" s="11">
        <v>-3.42</v>
      </c>
      <c r="Y127" s="11">
        <v>-21.2</v>
      </c>
      <c r="Z127" s="11">
        <v>-4.96</v>
      </c>
      <c r="AB127" s="11">
        <v>-1.71</v>
      </c>
    </row>
    <row r="128" spans="1:28" x14ac:dyDescent="0.3">
      <c r="A128" s="6">
        <v>42464</v>
      </c>
      <c r="B128" s="7" t="s">
        <v>41</v>
      </c>
      <c r="C128" s="7" t="s">
        <v>42</v>
      </c>
      <c r="D128" s="8" t="s">
        <v>111</v>
      </c>
      <c r="E128" s="9" t="s">
        <v>173</v>
      </c>
      <c r="F128" s="9" t="s">
        <v>182</v>
      </c>
      <c r="G128" s="10">
        <v>43887</v>
      </c>
      <c r="H128" s="9" t="s">
        <v>59</v>
      </c>
      <c r="I128" s="11">
        <v>30</v>
      </c>
      <c r="L128" s="11">
        <v>269.39999999999998</v>
      </c>
      <c r="M128" s="11">
        <v>342</v>
      </c>
      <c r="N128" s="11">
        <v>-28.47</v>
      </c>
      <c r="O128" s="11">
        <v>-21.2</v>
      </c>
      <c r="P128" s="11">
        <v>-4.96</v>
      </c>
      <c r="Q128" s="11">
        <v>-14.55</v>
      </c>
      <c r="R128" s="11">
        <v>-3.42</v>
      </c>
      <c r="Y128" s="11">
        <v>-21.2</v>
      </c>
      <c r="Z128" s="11">
        <v>-4.96</v>
      </c>
      <c r="AB128" s="11">
        <v>-1.71</v>
      </c>
    </row>
    <row r="129" spans="1:28" x14ac:dyDescent="0.3">
      <c r="A129" s="6">
        <v>42464</v>
      </c>
      <c r="B129" s="7" t="s">
        <v>41</v>
      </c>
      <c r="C129" s="7" t="s">
        <v>42</v>
      </c>
      <c r="D129" s="8" t="s">
        <v>111</v>
      </c>
      <c r="E129" s="9" t="s">
        <v>173</v>
      </c>
      <c r="F129" s="9" t="s">
        <v>183</v>
      </c>
      <c r="G129" s="10">
        <v>43896</v>
      </c>
      <c r="H129" s="9" t="s">
        <v>46</v>
      </c>
      <c r="I129" s="11">
        <v>30</v>
      </c>
      <c r="L129" s="11">
        <v>269.39999999999998</v>
      </c>
      <c r="M129" s="11">
        <v>342</v>
      </c>
      <c r="N129" s="11">
        <v>-28.47</v>
      </c>
      <c r="O129" s="11">
        <v>-21.2</v>
      </c>
      <c r="P129" s="11">
        <v>-4.96</v>
      </c>
      <c r="Q129" s="11">
        <v>-14.55</v>
      </c>
      <c r="R129" s="11">
        <v>-3.42</v>
      </c>
      <c r="Y129" s="11">
        <v>-21.2</v>
      </c>
      <c r="Z129" s="11">
        <v>-4.96</v>
      </c>
      <c r="AB129" s="11">
        <v>-1.71</v>
      </c>
    </row>
    <row r="130" spans="1:28" x14ac:dyDescent="0.3">
      <c r="A130" s="6">
        <v>42464</v>
      </c>
      <c r="B130" s="7" t="s">
        <v>41</v>
      </c>
      <c r="C130" s="7" t="s">
        <v>42</v>
      </c>
      <c r="D130" s="8" t="s">
        <v>111</v>
      </c>
      <c r="E130" s="9" t="s">
        <v>173</v>
      </c>
      <c r="F130" s="9" t="s">
        <v>184</v>
      </c>
      <c r="G130" s="10">
        <v>43901</v>
      </c>
      <c r="H130" s="9" t="s">
        <v>59</v>
      </c>
      <c r="I130" s="11">
        <v>30</v>
      </c>
      <c r="L130" s="11">
        <v>269.39999999999998</v>
      </c>
      <c r="M130" s="11">
        <v>342</v>
      </c>
      <c r="N130" s="11">
        <v>-28.47</v>
      </c>
      <c r="O130" s="11">
        <v>-21.2</v>
      </c>
      <c r="P130" s="11">
        <v>-4.96</v>
      </c>
      <c r="Q130" s="11">
        <v>-14.55</v>
      </c>
      <c r="R130" s="11">
        <v>-3.42</v>
      </c>
      <c r="Y130" s="11">
        <v>-21.2</v>
      </c>
      <c r="Z130" s="11">
        <v>-4.96</v>
      </c>
      <c r="AB130" s="11">
        <v>-1.71</v>
      </c>
    </row>
    <row r="131" spans="1:28" x14ac:dyDescent="0.3">
      <c r="A131" s="6">
        <v>42464</v>
      </c>
      <c r="B131" s="7" t="s">
        <v>41</v>
      </c>
      <c r="C131" s="7" t="s">
        <v>42</v>
      </c>
      <c r="D131" s="8" t="s">
        <v>111</v>
      </c>
      <c r="E131" s="9" t="s">
        <v>173</v>
      </c>
      <c r="F131" s="9" t="s">
        <v>185</v>
      </c>
      <c r="G131" s="10">
        <v>43908</v>
      </c>
      <c r="H131" s="9" t="s">
        <v>59</v>
      </c>
      <c r="I131" s="11">
        <v>30</v>
      </c>
      <c r="L131" s="11">
        <v>269.39999999999998</v>
      </c>
      <c r="M131" s="11">
        <v>342</v>
      </c>
      <c r="N131" s="11">
        <v>-28.47</v>
      </c>
      <c r="O131" s="11">
        <v>-21.2</v>
      </c>
      <c r="P131" s="11">
        <v>-4.96</v>
      </c>
      <c r="Q131" s="11">
        <v>-14.55</v>
      </c>
      <c r="R131" s="11">
        <v>-3.42</v>
      </c>
      <c r="Y131" s="11">
        <v>-21.2</v>
      </c>
      <c r="Z131" s="11">
        <v>-4.96</v>
      </c>
      <c r="AB131" s="11">
        <v>-1.71</v>
      </c>
    </row>
    <row r="132" spans="1:28" x14ac:dyDescent="0.3">
      <c r="A132" s="6">
        <v>42464</v>
      </c>
      <c r="B132" s="7" t="s">
        <v>41</v>
      </c>
      <c r="C132" s="7" t="s">
        <v>42</v>
      </c>
      <c r="D132" s="8" t="s">
        <v>111</v>
      </c>
      <c r="E132" s="9" t="s">
        <v>173</v>
      </c>
      <c r="F132" s="9" t="s">
        <v>186</v>
      </c>
      <c r="G132" s="10">
        <v>43914</v>
      </c>
      <c r="H132" s="9" t="s">
        <v>59</v>
      </c>
      <c r="I132" s="11">
        <v>30</v>
      </c>
      <c r="L132" s="11">
        <v>269.39999999999998</v>
      </c>
      <c r="M132" s="11">
        <v>342</v>
      </c>
      <c r="N132" s="11">
        <v>-28.47</v>
      </c>
      <c r="O132" s="11">
        <v>-21.2</v>
      </c>
      <c r="P132" s="11">
        <v>-4.96</v>
      </c>
      <c r="Q132" s="11">
        <v>-14.55</v>
      </c>
      <c r="R132" s="11">
        <v>-3.42</v>
      </c>
      <c r="Y132" s="11">
        <v>-21.2</v>
      </c>
      <c r="Z132" s="11">
        <v>-4.96</v>
      </c>
      <c r="AB132" s="11">
        <v>-1.71</v>
      </c>
    </row>
    <row r="133" spans="1:28" x14ac:dyDescent="0.3">
      <c r="A133" s="6">
        <v>42464</v>
      </c>
      <c r="B133" s="7" t="s">
        <v>41</v>
      </c>
      <c r="C133" s="7" t="s">
        <v>42</v>
      </c>
      <c r="D133" s="8" t="s">
        <v>111</v>
      </c>
      <c r="E133" s="9" t="s">
        <v>173</v>
      </c>
      <c r="F133" s="9" t="s">
        <v>187</v>
      </c>
      <c r="G133" s="10">
        <v>43924</v>
      </c>
      <c r="H133" s="9" t="s">
        <v>46</v>
      </c>
      <c r="I133" s="11">
        <v>30</v>
      </c>
      <c r="L133" s="11">
        <v>269.39999999999998</v>
      </c>
      <c r="M133" s="11">
        <v>342</v>
      </c>
      <c r="N133" s="11">
        <v>-28.47</v>
      </c>
      <c r="O133" s="11">
        <v>-21.2</v>
      </c>
      <c r="P133" s="11">
        <v>-4.96</v>
      </c>
      <c r="Q133" s="11">
        <v>-14.55</v>
      </c>
      <c r="R133" s="11">
        <v>-3.42</v>
      </c>
      <c r="Y133" s="11">
        <v>-21.2</v>
      </c>
      <c r="Z133" s="11">
        <v>-4.96</v>
      </c>
      <c r="AB133" s="11">
        <v>-1.71</v>
      </c>
    </row>
    <row r="134" spans="1:28" x14ac:dyDescent="0.3">
      <c r="A134" s="6">
        <v>42464</v>
      </c>
      <c r="B134" s="7" t="s">
        <v>41</v>
      </c>
      <c r="C134" s="7" t="s">
        <v>42</v>
      </c>
      <c r="D134" s="8" t="s">
        <v>111</v>
      </c>
      <c r="E134" s="9" t="s">
        <v>173</v>
      </c>
      <c r="F134" s="9" t="s">
        <v>188</v>
      </c>
      <c r="G134" s="10">
        <v>43931</v>
      </c>
      <c r="H134" s="9" t="s">
        <v>59</v>
      </c>
      <c r="I134" s="11">
        <v>16</v>
      </c>
      <c r="L134" s="11">
        <v>269.39999999999998</v>
      </c>
      <c r="M134" s="11">
        <v>342</v>
      </c>
      <c r="N134" s="11">
        <v>-28.47</v>
      </c>
      <c r="O134" s="11">
        <v>-21.2</v>
      </c>
      <c r="P134" s="11">
        <v>-4.96</v>
      </c>
      <c r="Q134" s="11">
        <v>-14.55</v>
      </c>
      <c r="R134" s="11">
        <v>-3.42</v>
      </c>
      <c r="Y134" s="11">
        <v>-21.2</v>
      </c>
      <c r="Z134" s="11">
        <v>-4.96</v>
      </c>
      <c r="AB134" s="11">
        <v>-1.71</v>
      </c>
    </row>
    <row r="135" spans="1:28" x14ac:dyDescent="0.3">
      <c r="A135" s="6">
        <v>42464</v>
      </c>
      <c r="B135" s="7" t="s">
        <v>41</v>
      </c>
      <c r="C135" s="7" t="s">
        <v>42</v>
      </c>
      <c r="D135" s="8" t="s">
        <v>111</v>
      </c>
      <c r="E135" s="9" t="s">
        <v>173</v>
      </c>
      <c r="F135" s="9" t="s">
        <v>189</v>
      </c>
      <c r="G135" s="10">
        <v>43935</v>
      </c>
      <c r="H135" s="9" t="s">
        <v>59</v>
      </c>
      <c r="I135" s="11">
        <v>30</v>
      </c>
      <c r="L135" s="11">
        <v>269.39999999999998</v>
      </c>
      <c r="M135" s="11">
        <v>342</v>
      </c>
      <c r="N135" s="11">
        <v>-28.47</v>
      </c>
      <c r="O135" s="11">
        <v>-21.2</v>
      </c>
      <c r="P135" s="11">
        <v>-4.96</v>
      </c>
      <c r="Q135" s="11">
        <v>-14.55</v>
      </c>
      <c r="R135" s="11">
        <v>-3.42</v>
      </c>
      <c r="Y135" s="11">
        <v>-21.2</v>
      </c>
      <c r="Z135" s="11">
        <v>-4.96</v>
      </c>
      <c r="AB135" s="11">
        <v>-1.71</v>
      </c>
    </row>
    <row r="136" spans="1:28" x14ac:dyDescent="0.3">
      <c r="A136" s="6">
        <v>42464</v>
      </c>
      <c r="B136" s="7" t="s">
        <v>41</v>
      </c>
      <c r="C136" s="7" t="s">
        <v>42</v>
      </c>
      <c r="D136" s="8" t="s">
        <v>111</v>
      </c>
      <c r="E136" s="9" t="s">
        <v>173</v>
      </c>
      <c r="F136" s="9" t="s">
        <v>190</v>
      </c>
      <c r="G136" s="10">
        <v>43944</v>
      </c>
      <c r="H136" s="9" t="s">
        <v>59</v>
      </c>
      <c r="I136" s="11">
        <v>30</v>
      </c>
      <c r="L136" s="11">
        <v>269.39999999999998</v>
      </c>
      <c r="M136" s="11">
        <v>342</v>
      </c>
      <c r="N136" s="11">
        <v>-28.47</v>
      </c>
      <c r="O136" s="11">
        <v>-21.2</v>
      </c>
      <c r="P136" s="11">
        <v>-4.96</v>
      </c>
      <c r="Q136" s="11">
        <v>-14.55</v>
      </c>
      <c r="R136" s="11">
        <v>-3.42</v>
      </c>
      <c r="Y136" s="11">
        <v>-21.2</v>
      </c>
      <c r="Z136" s="11">
        <v>-4.96</v>
      </c>
      <c r="AB136" s="11">
        <v>-1.71</v>
      </c>
    </row>
    <row r="137" spans="1:28" x14ac:dyDescent="0.3">
      <c r="A137" s="6">
        <v>42464</v>
      </c>
      <c r="B137" s="7" t="s">
        <v>41</v>
      </c>
      <c r="C137" s="7" t="s">
        <v>42</v>
      </c>
      <c r="D137" s="8" t="s">
        <v>111</v>
      </c>
      <c r="E137" s="9" t="s">
        <v>173</v>
      </c>
      <c r="F137" s="9" t="s">
        <v>191</v>
      </c>
      <c r="G137" s="10">
        <v>43949</v>
      </c>
      <c r="H137" s="9" t="s">
        <v>59</v>
      </c>
      <c r="I137" s="11">
        <v>30</v>
      </c>
      <c r="L137" s="11">
        <v>269.39999999999998</v>
      </c>
      <c r="M137" s="11">
        <v>342</v>
      </c>
      <c r="N137" s="11">
        <v>-28.47</v>
      </c>
      <c r="O137" s="11">
        <v>-21.2</v>
      </c>
      <c r="P137" s="11">
        <v>-4.96</v>
      </c>
      <c r="Q137" s="11">
        <v>-14.55</v>
      </c>
      <c r="R137" s="11">
        <v>-3.42</v>
      </c>
      <c r="Y137" s="11">
        <v>-21.2</v>
      </c>
      <c r="Z137" s="11">
        <v>-4.96</v>
      </c>
      <c r="AB137" s="11">
        <v>-1.71</v>
      </c>
    </row>
    <row r="138" spans="1:28" x14ac:dyDescent="0.3">
      <c r="A138" s="6">
        <v>42464</v>
      </c>
      <c r="B138" s="7" t="s">
        <v>41</v>
      </c>
      <c r="C138" s="7" t="s">
        <v>42</v>
      </c>
      <c r="D138" s="8" t="s">
        <v>111</v>
      </c>
      <c r="E138" s="9" t="s">
        <v>173</v>
      </c>
      <c r="F138" s="9" t="s">
        <v>192</v>
      </c>
      <c r="G138" s="10">
        <v>43958</v>
      </c>
      <c r="H138" s="9" t="s">
        <v>46</v>
      </c>
      <c r="I138" s="11">
        <v>30</v>
      </c>
      <c r="L138" s="11">
        <v>269.39999999999998</v>
      </c>
      <c r="M138" s="11">
        <v>342</v>
      </c>
      <c r="N138" s="11">
        <v>-28.47</v>
      </c>
      <c r="O138" s="11">
        <v>-21.2</v>
      </c>
      <c r="P138" s="11">
        <v>-4.96</v>
      </c>
      <c r="Q138" s="11">
        <v>-14.55</v>
      </c>
      <c r="R138" s="11">
        <v>-3.42</v>
      </c>
      <c r="Y138" s="11">
        <v>-21.2</v>
      </c>
      <c r="Z138" s="11">
        <v>-4.96</v>
      </c>
      <c r="AB138" s="11">
        <v>-1.71</v>
      </c>
    </row>
    <row r="139" spans="1:28" x14ac:dyDescent="0.3">
      <c r="A139" s="6">
        <v>42464</v>
      </c>
      <c r="B139" s="7" t="s">
        <v>41</v>
      </c>
      <c r="C139" s="7" t="s">
        <v>42</v>
      </c>
      <c r="D139" s="8" t="s">
        <v>111</v>
      </c>
      <c r="E139" s="9" t="s">
        <v>173</v>
      </c>
      <c r="F139" s="9" t="s">
        <v>193</v>
      </c>
      <c r="G139" s="10">
        <v>43965</v>
      </c>
      <c r="H139" s="9" t="s">
        <v>59</v>
      </c>
      <c r="I139" s="11">
        <v>30</v>
      </c>
      <c r="L139" s="11">
        <v>269.39999999999998</v>
      </c>
      <c r="M139" s="11">
        <v>342</v>
      </c>
      <c r="N139" s="11">
        <v>-28.47</v>
      </c>
      <c r="O139" s="11">
        <v>-21.2</v>
      </c>
      <c r="P139" s="11">
        <v>-4.96</v>
      </c>
      <c r="Q139" s="11">
        <v>-14.55</v>
      </c>
      <c r="R139" s="11">
        <v>-3.42</v>
      </c>
      <c r="Y139" s="11">
        <v>-21.2</v>
      </c>
      <c r="Z139" s="11">
        <v>-4.96</v>
      </c>
      <c r="AB139" s="11">
        <v>-1.71</v>
      </c>
    </row>
    <row r="140" spans="1:28" x14ac:dyDescent="0.3">
      <c r="A140" s="6">
        <v>42464</v>
      </c>
      <c r="B140" s="7" t="s">
        <v>41</v>
      </c>
      <c r="C140" s="7" t="s">
        <v>42</v>
      </c>
      <c r="D140" s="8" t="s">
        <v>111</v>
      </c>
      <c r="E140" s="9" t="s">
        <v>173</v>
      </c>
      <c r="F140" s="9" t="s">
        <v>194</v>
      </c>
      <c r="G140" s="10">
        <v>43972</v>
      </c>
      <c r="H140" s="9" t="s">
        <v>59</v>
      </c>
      <c r="I140" s="11">
        <v>30</v>
      </c>
      <c r="L140" s="11">
        <v>269.39999999999998</v>
      </c>
      <c r="M140" s="11">
        <v>342</v>
      </c>
      <c r="N140" s="11">
        <v>-28.47</v>
      </c>
      <c r="O140" s="11">
        <v>-21.2</v>
      </c>
      <c r="P140" s="11">
        <v>-4.96</v>
      </c>
      <c r="Q140" s="11">
        <v>-14.55</v>
      </c>
      <c r="R140" s="11">
        <v>-3.42</v>
      </c>
      <c r="Y140" s="11">
        <v>-21.2</v>
      </c>
      <c r="Z140" s="11">
        <v>-4.96</v>
      </c>
      <c r="AB140" s="11">
        <v>-1.71</v>
      </c>
    </row>
    <row r="141" spans="1:28" x14ac:dyDescent="0.3">
      <c r="A141" s="6">
        <v>42464</v>
      </c>
      <c r="B141" s="7" t="s">
        <v>41</v>
      </c>
      <c r="C141" s="7" t="s">
        <v>42</v>
      </c>
      <c r="D141" s="8" t="s">
        <v>111</v>
      </c>
      <c r="E141" s="9" t="s">
        <v>173</v>
      </c>
      <c r="F141" s="9" t="s">
        <v>195</v>
      </c>
      <c r="G141" s="10">
        <v>43978</v>
      </c>
      <c r="H141" s="9" t="s">
        <v>59</v>
      </c>
      <c r="I141" s="11">
        <v>30</v>
      </c>
      <c r="L141" s="11">
        <v>269.39999999999998</v>
      </c>
      <c r="M141" s="11">
        <v>342</v>
      </c>
      <c r="N141" s="11">
        <v>-28.47</v>
      </c>
      <c r="O141" s="11">
        <v>-21.2</v>
      </c>
      <c r="P141" s="11">
        <v>-4.96</v>
      </c>
      <c r="Q141" s="11">
        <v>-14.55</v>
      </c>
      <c r="R141" s="11">
        <v>-3.42</v>
      </c>
      <c r="Y141" s="11">
        <v>-21.2</v>
      </c>
      <c r="Z141" s="11">
        <v>-4.96</v>
      </c>
      <c r="AB141" s="11">
        <v>-1.71</v>
      </c>
    </row>
    <row r="142" spans="1:28" x14ac:dyDescent="0.3">
      <c r="A142" s="6">
        <v>42464</v>
      </c>
      <c r="B142" s="7" t="s">
        <v>41</v>
      </c>
      <c r="C142" s="7" t="s">
        <v>42</v>
      </c>
      <c r="D142" s="8" t="s">
        <v>111</v>
      </c>
      <c r="E142" s="9" t="s">
        <v>173</v>
      </c>
      <c r="F142" s="9" t="s">
        <v>196</v>
      </c>
      <c r="G142" s="10">
        <v>43987</v>
      </c>
      <c r="H142" s="9" t="s">
        <v>46</v>
      </c>
      <c r="I142" s="11">
        <v>30</v>
      </c>
      <c r="L142" s="11">
        <v>269.39999999999998</v>
      </c>
      <c r="M142" s="11">
        <v>342</v>
      </c>
      <c r="N142" s="11">
        <v>-28.47</v>
      </c>
      <c r="O142" s="11">
        <v>-21.2</v>
      </c>
      <c r="P142" s="11">
        <v>-4.96</v>
      </c>
      <c r="Q142" s="11">
        <v>-14.55</v>
      </c>
      <c r="R142" s="11">
        <v>-3.42</v>
      </c>
      <c r="Y142" s="11">
        <v>-21.2</v>
      </c>
      <c r="Z142" s="11">
        <v>-4.96</v>
      </c>
      <c r="AB142" s="11">
        <v>-1.71</v>
      </c>
    </row>
    <row r="143" spans="1:28" x14ac:dyDescent="0.3">
      <c r="A143" s="6">
        <v>42464</v>
      </c>
      <c r="B143" s="7" t="s">
        <v>41</v>
      </c>
      <c r="C143" s="7" t="s">
        <v>42</v>
      </c>
      <c r="D143" s="8" t="s">
        <v>111</v>
      </c>
      <c r="E143" s="9" t="s">
        <v>173</v>
      </c>
      <c r="F143" s="9" t="s">
        <v>197</v>
      </c>
      <c r="G143" s="10">
        <v>43993</v>
      </c>
      <c r="H143" s="9" t="s">
        <v>59</v>
      </c>
      <c r="I143" s="11">
        <v>30</v>
      </c>
      <c r="L143" s="11">
        <v>269.39999999999998</v>
      </c>
      <c r="M143" s="11">
        <v>342</v>
      </c>
      <c r="N143" s="11">
        <v>-28.47</v>
      </c>
      <c r="O143" s="11">
        <v>-21.2</v>
      </c>
      <c r="P143" s="11">
        <v>-4.96</v>
      </c>
      <c r="Q143" s="11">
        <v>-14.55</v>
      </c>
      <c r="R143" s="11">
        <v>-3.42</v>
      </c>
      <c r="Y143" s="11">
        <v>-21.2</v>
      </c>
      <c r="Z143" s="11">
        <v>-4.96</v>
      </c>
      <c r="AB143" s="11">
        <v>-1.71</v>
      </c>
    </row>
    <row r="144" spans="1:28" x14ac:dyDescent="0.3">
      <c r="A144" s="6">
        <v>42464</v>
      </c>
      <c r="B144" s="7" t="s">
        <v>41</v>
      </c>
      <c r="C144" s="7" t="s">
        <v>42</v>
      </c>
      <c r="D144" s="8" t="s">
        <v>111</v>
      </c>
      <c r="E144" s="9" t="s">
        <v>173</v>
      </c>
      <c r="F144" s="9" t="s">
        <v>198</v>
      </c>
      <c r="G144" s="10">
        <v>44001</v>
      </c>
      <c r="H144" s="9" t="s">
        <v>59</v>
      </c>
      <c r="I144" s="11">
        <v>30</v>
      </c>
      <c r="L144" s="11">
        <v>269.39999999999998</v>
      </c>
      <c r="M144" s="11">
        <v>342</v>
      </c>
      <c r="N144" s="11">
        <v>-28.47</v>
      </c>
      <c r="O144" s="11">
        <v>-21.2</v>
      </c>
      <c r="P144" s="11">
        <v>-4.96</v>
      </c>
      <c r="Q144" s="11">
        <v>-14.55</v>
      </c>
      <c r="R144" s="11">
        <v>-3.42</v>
      </c>
      <c r="Y144" s="11">
        <v>-21.2</v>
      </c>
      <c r="Z144" s="11">
        <v>-4.96</v>
      </c>
      <c r="AB144" s="11">
        <v>-1.71</v>
      </c>
    </row>
    <row r="145" spans="1:28" x14ac:dyDescent="0.3">
      <c r="A145" s="6">
        <v>42464</v>
      </c>
      <c r="B145" s="7" t="s">
        <v>41</v>
      </c>
      <c r="C145" s="7" t="s">
        <v>42</v>
      </c>
      <c r="D145" s="8" t="s">
        <v>111</v>
      </c>
      <c r="E145" s="9" t="s">
        <v>173</v>
      </c>
      <c r="F145" s="9" t="s">
        <v>199</v>
      </c>
      <c r="G145" s="10">
        <v>44007</v>
      </c>
      <c r="H145" s="9" t="s">
        <v>59</v>
      </c>
      <c r="I145" s="11">
        <v>30</v>
      </c>
      <c r="L145" s="11">
        <v>269.39999999999998</v>
      </c>
      <c r="M145" s="11">
        <v>342</v>
      </c>
      <c r="N145" s="11">
        <v>-28.47</v>
      </c>
      <c r="O145" s="11">
        <v>-21.2</v>
      </c>
      <c r="P145" s="11">
        <v>-4.96</v>
      </c>
      <c r="Q145" s="11">
        <v>-14.55</v>
      </c>
      <c r="R145" s="11">
        <v>-3.42</v>
      </c>
      <c r="Y145" s="11">
        <v>-21.2</v>
      </c>
      <c r="Z145" s="11">
        <v>-4.96</v>
      </c>
      <c r="AB145" s="11">
        <v>-1.71</v>
      </c>
    </row>
    <row r="146" spans="1:28" x14ac:dyDescent="0.3">
      <c r="A146" s="6">
        <v>42464</v>
      </c>
      <c r="B146" s="7" t="s">
        <v>41</v>
      </c>
      <c r="C146" s="7" t="s">
        <v>42</v>
      </c>
      <c r="D146" s="8" t="s">
        <v>111</v>
      </c>
      <c r="E146" s="9" t="s">
        <v>173</v>
      </c>
      <c r="F146" s="9" t="s">
        <v>200</v>
      </c>
      <c r="G146" s="10">
        <v>44014</v>
      </c>
      <c r="H146" s="9" t="s">
        <v>46</v>
      </c>
      <c r="I146" s="11">
        <v>30</v>
      </c>
      <c r="L146" s="11">
        <v>269.39999999999998</v>
      </c>
      <c r="M146" s="11">
        <v>342</v>
      </c>
      <c r="N146" s="11">
        <v>-28.47</v>
      </c>
      <c r="O146" s="11">
        <v>-21.2</v>
      </c>
      <c r="P146" s="11">
        <v>-4.96</v>
      </c>
      <c r="Q146" s="11">
        <v>-14.55</v>
      </c>
      <c r="R146" s="11">
        <v>-3.42</v>
      </c>
      <c r="Y146" s="11">
        <v>-21.2</v>
      </c>
      <c r="Z146" s="11">
        <v>-4.96</v>
      </c>
      <c r="AB146" s="11">
        <v>-1.71</v>
      </c>
    </row>
    <row r="147" spans="1:28" x14ac:dyDescent="0.3">
      <c r="A147" s="6">
        <v>42464</v>
      </c>
      <c r="B147" s="7" t="s">
        <v>41</v>
      </c>
      <c r="C147" s="7" t="s">
        <v>42</v>
      </c>
      <c r="D147" s="8" t="s">
        <v>111</v>
      </c>
      <c r="E147" s="9" t="s">
        <v>173</v>
      </c>
      <c r="F147" s="9" t="s">
        <v>201</v>
      </c>
      <c r="G147" s="10">
        <v>44022</v>
      </c>
      <c r="H147" s="9" t="s">
        <v>59</v>
      </c>
      <c r="I147" s="11">
        <v>30</v>
      </c>
      <c r="L147" s="11">
        <v>269.39999999999998</v>
      </c>
      <c r="M147" s="11">
        <v>342</v>
      </c>
      <c r="N147" s="11">
        <v>-28.47</v>
      </c>
      <c r="O147" s="11">
        <v>-21.2</v>
      </c>
      <c r="P147" s="11">
        <v>-4.96</v>
      </c>
      <c r="Q147" s="11">
        <v>-14.55</v>
      </c>
      <c r="R147" s="11">
        <v>-3.42</v>
      </c>
      <c r="Y147" s="11">
        <v>-21.2</v>
      </c>
      <c r="Z147" s="11">
        <v>-4.96</v>
      </c>
      <c r="AB147" s="11">
        <v>-1.71</v>
      </c>
    </row>
    <row r="148" spans="1:28" x14ac:dyDescent="0.3">
      <c r="A148" s="6">
        <v>42464</v>
      </c>
      <c r="B148" s="7" t="s">
        <v>41</v>
      </c>
      <c r="C148" s="7" t="s">
        <v>42</v>
      </c>
      <c r="D148" s="8" t="s">
        <v>111</v>
      </c>
      <c r="E148" s="9" t="s">
        <v>173</v>
      </c>
      <c r="F148" s="9" t="s">
        <v>202</v>
      </c>
      <c r="G148" s="10">
        <v>44027</v>
      </c>
      <c r="H148" s="9" t="s">
        <v>59</v>
      </c>
      <c r="I148" s="11">
        <v>30</v>
      </c>
      <c r="L148" s="11">
        <v>269.39999999999998</v>
      </c>
      <c r="M148" s="11">
        <v>342</v>
      </c>
      <c r="N148" s="11">
        <v>-28.47</v>
      </c>
      <c r="O148" s="11">
        <v>-21.2</v>
      </c>
      <c r="P148" s="11">
        <v>-4.96</v>
      </c>
      <c r="Q148" s="11">
        <v>-14.55</v>
      </c>
      <c r="R148" s="11">
        <v>-3.42</v>
      </c>
      <c r="Y148" s="11">
        <v>-21.2</v>
      </c>
      <c r="Z148" s="11">
        <v>-4.96</v>
      </c>
      <c r="AB148" s="11">
        <v>-1.71</v>
      </c>
    </row>
    <row r="149" spans="1:28" x14ac:dyDescent="0.3">
      <c r="A149" s="6">
        <v>42464</v>
      </c>
      <c r="B149" s="7" t="s">
        <v>41</v>
      </c>
      <c r="C149" s="7" t="s">
        <v>42</v>
      </c>
      <c r="D149" s="8" t="s">
        <v>111</v>
      </c>
      <c r="E149" s="9" t="s">
        <v>173</v>
      </c>
      <c r="F149" s="9" t="s">
        <v>203</v>
      </c>
      <c r="G149" s="10">
        <v>44036</v>
      </c>
      <c r="H149" s="9" t="s">
        <v>59</v>
      </c>
      <c r="I149" s="11">
        <v>30</v>
      </c>
      <c r="L149" s="11">
        <v>269.39999999999998</v>
      </c>
      <c r="M149" s="11">
        <v>342</v>
      </c>
      <c r="N149" s="11">
        <v>-28.47</v>
      </c>
      <c r="O149" s="11">
        <v>-21.2</v>
      </c>
      <c r="P149" s="11">
        <v>-4.96</v>
      </c>
      <c r="Q149" s="11">
        <v>-14.55</v>
      </c>
      <c r="R149" s="11">
        <v>-3.42</v>
      </c>
      <c r="Y149" s="11">
        <v>-21.2</v>
      </c>
      <c r="Z149" s="11">
        <v>-4.96</v>
      </c>
      <c r="AB149" s="11">
        <v>-1.71</v>
      </c>
    </row>
    <row r="150" spans="1:28" x14ac:dyDescent="0.3">
      <c r="A150" s="6">
        <v>42464</v>
      </c>
      <c r="B150" s="7" t="s">
        <v>41</v>
      </c>
      <c r="C150" s="7" t="s">
        <v>42</v>
      </c>
      <c r="D150" s="8" t="s">
        <v>111</v>
      </c>
      <c r="E150" s="9" t="s">
        <v>173</v>
      </c>
      <c r="F150" s="9" t="s">
        <v>204</v>
      </c>
      <c r="G150" s="10">
        <v>44042</v>
      </c>
      <c r="H150" s="9" t="s">
        <v>59</v>
      </c>
      <c r="I150" s="11">
        <v>30</v>
      </c>
      <c r="L150" s="11">
        <v>269.39999999999998</v>
      </c>
      <c r="M150" s="11">
        <v>342</v>
      </c>
      <c r="N150" s="11">
        <v>-28.47</v>
      </c>
      <c r="O150" s="11">
        <v>-21.2</v>
      </c>
      <c r="P150" s="11">
        <v>-4.96</v>
      </c>
      <c r="Q150" s="11">
        <v>-14.55</v>
      </c>
      <c r="R150" s="11">
        <v>-3.42</v>
      </c>
      <c r="Y150" s="11">
        <v>-21.2</v>
      </c>
      <c r="Z150" s="11">
        <v>-4.96</v>
      </c>
      <c r="AB150" s="11">
        <v>-1.71</v>
      </c>
    </row>
    <row r="151" spans="1:28" x14ac:dyDescent="0.3">
      <c r="A151" s="6">
        <v>42464</v>
      </c>
      <c r="B151" s="7" t="s">
        <v>41</v>
      </c>
      <c r="C151" s="7" t="s">
        <v>42</v>
      </c>
      <c r="D151" s="8" t="s">
        <v>111</v>
      </c>
      <c r="E151" s="9" t="s">
        <v>173</v>
      </c>
      <c r="F151" s="9" t="s">
        <v>205</v>
      </c>
      <c r="G151" s="10">
        <v>44049</v>
      </c>
      <c r="H151" s="9" t="s">
        <v>46</v>
      </c>
      <c r="I151" s="11">
        <v>30</v>
      </c>
      <c r="L151" s="11">
        <v>269.39999999999998</v>
      </c>
      <c r="M151" s="11">
        <v>342</v>
      </c>
      <c r="N151" s="11">
        <v>-28.47</v>
      </c>
      <c r="O151" s="11">
        <v>-21.2</v>
      </c>
      <c r="P151" s="11">
        <v>-4.96</v>
      </c>
      <c r="Q151" s="11">
        <v>-14.55</v>
      </c>
      <c r="R151" s="11">
        <v>-3.42</v>
      </c>
      <c r="Y151" s="11">
        <v>-21.2</v>
      </c>
      <c r="Z151" s="11">
        <v>-4.96</v>
      </c>
      <c r="AB151" s="11">
        <v>-0.99</v>
      </c>
    </row>
    <row r="152" spans="1:28" x14ac:dyDescent="0.3">
      <c r="A152" s="6">
        <v>42464</v>
      </c>
      <c r="B152" s="7" t="s">
        <v>41</v>
      </c>
      <c r="C152" s="7" t="s">
        <v>42</v>
      </c>
      <c r="D152" s="8" t="s">
        <v>111</v>
      </c>
      <c r="E152" s="9" t="s">
        <v>173</v>
      </c>
      <c r="F152" s="9" t="s">
        <v>206</v>
      </c>
      <c r="G152" s="10">
        <v>44055</v>
      </c>
      <c r="H152" s="9" t="s">
        <v>59</v>
      </c>
      <c r="I152" s="11">
        <v>30</v>
      </c>
      <c r="L152" s="11">
        <v>269.39999999999998</v>
      </c>
      <c r="M152" s="11">
        <v>342</v>
      </c>
      <c r="N152" s="11">
        <v>-28.47</v>
      </c>
      <c r="O152" s="11">
        <v>-21.2</v>
      </c>
      <c r="P152" s="11">
        <v>-4.96</v>
      </c>
      <c r="Q152" s="11">
        <v>-14.55</v>
      </c>
      <c r="R152" s="11">
        <v>-3.42</v>
      </c>
      <c r="Y152" s="11">
        <v>-21.2</v>
      </c>
      <c r="Z152" s="11">
        <v>-4.96</v>
      </c>
    </row>
    <row r="153" spans="1:28" x14ac:dyDescent="0.3">
      <c r="A153" s="6">
        <v>42464</v>
      </c>
      <c r="B153" s="7" t="s">
        <v>41</v>
      </c>
      <c r="C153" s="7" t="s">
        <v>42</v>
      </c>
      <c r="D153" s="8" t="s">
        <v>111</v>
      </c>
      <c r="E153" s="9" t="s">
        <v>173</v>
      </c>
      <c r="F153" s="9" t="s">
        <v>207</v>
      </c>
      <c r="G153" s="10">
        <v>44064</v>
      </c>
      <c r="H153" s="9" t="s">
        <v>59</v>
      </c>
      <c r="I153" s="11">
        <v>30</v>
      </c>
      <c r="L153" s="11">
        <v>269.39999999999998</v>
      </c>
      <c r="M153" s="11">
        <v>342</v>
      </c>
      <c r="N153" s="11">
        <v>-28.47</v>
      </c>
      <c r="O153" s="11">
        <v>-21.2</v>
      </c>
      <c r="P153" s="11">
        <v>-4.96</v>
      </c>
      <c r="Q153" s="11">
        <v>-14.55</v>
      </c>
      <c r="R153" s="11">
        <v>-3.42</v>
      </c>
      <c r="Y153" s="11">
        <v>-21.2</v>
      </c>
      <c r="Z153" s="11">
        <v>-4.96</v>
      </c>
    </row>
    <row r="154" spans="1:28" x14ac:dyDescent="0.3">
      <c r="A154" s="6">
        <v>42464</v>
      </c>
      <c r="B154" s="7" t="s">
        <v>41</v>
      </c>
      <c r="C154" s="7" t="s">
        <v>42</v>
      </c>
      <c r="D154" s="8" t="s">
        <v>111</v>
      </c>
      <c r="E154" s="9" t="s">
        <v>173</v>
      </c>
      <c r="F154" s="9" t="s">
        <v>208</v>
      </c>
      <c r="G154" s="10">
        <v>44070</v>
      </c>
      <c r="H154" s="9" t="s">
        <v>59</v>
      </c>
      <c r="I154" s="11">
        <v>30</v>
      </c>
      <c r="L154" s="11">
        <v>269.39999999999998</v>
      </c>
      <c r="M154" s="11">
        <v>342</v>
      </c>
      <c r="N154" s="11">
        <v>-28.47</v>
      </c>
      <c r="O154" s="11">
        <v>-21.2</v>
      </c>
      <c r="P154" s="11">
        <v>-4.96</v>
      </c>
      <c r="Q154" s="11">
        <v>-14.55</v>
      </c>
      <c r="R154" s="11">
        <v>-3.42</v>
      </c>
      <c r="Y154" s="11">
        <v>-21.2</v>
      </c>
      <c r="Z154" s="11">
        <v>-4.96</v>
      </c>
    </row>
    <row r="155" spans="1:28" x14ac:dyDescent="0.3">
      <c r="A155" s="6">
        <v>42464</v>
      </c>
      <c r="B155" s="7" t="s">
        <v>41</v>
      </c>
      <c r="C155" s="7" t="s">
        <v>42</v>
      </c>
      <c r="D155" s="8" t="s">
        <v>111</v>
      </c>
      <c r="E155" s="9" t="s">
        <v>173</v>
      </c>
      <c r="F155" s="9" t="s">
        <v>209</v>
      </c>
      <c r="G155" s="10">
        <v>44077</v>
      </c>
      <c r="H155" s="9" t="s">
        <v>46</v>
      </c>
      <c r="I155" s="11">
        <v>30</v>
      </c>
      <c r="L155" s="11">
        <v>269.39999999999998</v>
      </c>
      <c r="M155" s="11">
        <v>342</v>
      </c>
      <c r="N155" s="11">
        <v>-28.47</v>
      </c>
      <c r="O155" s="11">
        <v>-21.2</v>
      </c>
      <c r="P155" s="11">
        <v>-4.96</v>
      </c>
      <c r="Q155" s="11">
        <v>-14.55</v>
      </c>
      <c r="R155" s="11">
        <v>-3.42</v>
      </c>
      <c r="Y155" s="11">
        <v>-21.2</v>
      </c>
      <c r="Z155" s="11">
        <v>-4.96</v>
      </c>
    </row>
    <row r="156" spans="1:28" x14ac:dyDescent="0.3">
      <c r="A156" s="6">
        <v>42464</v>
      </c>
      <c r="B156" s="7" t="s">
        <v>41</v>
      </c>
      <c r="C156" s="7" t="s">
        <v>42</v>
      </c>
      <c r="D156" s="8" t="s">
        <v>111</v>
      </c>
      <c r="E156" s="9" t="s">
        <v>173</v>
      </c>
      <c r="F156" s="9" t="s">
        <v>210</v>
      </c>
      <c r="G156" s="10">
        <v>44084</v>
      </c>
      <c r="H156" s="9" t="s">
        <v>59</v>
      </c>
      <c r="I156" s="11">
        <v>30</v>
      </c>
      <c r="L156" s="11">
        <v>269.39999999999998</v>
      </c>
      <c r="M156" s="11">
        <v>342</v>
      </c>
      <c r="N156" s="11">
        <v>-28.47</v>
      </c>
      <c r="O156" s="11">
        <v>-21.2</v>
      </c>
      <c r="P156" s="11">
        <v>-4.96</v>
      </c>
      <c r="Q156" s="11">
        <v>-14.55</v>
      </c>
      <c r="R156" s="11">
        <v>-3.42</v>
      </c>
      <c r="Y156" s="11">
        <v>-21.2</v>
      </c>
      <c r="Z156" s="11">
        <v>-4.96</v>
      </c>
    </row>
    <row r="157" spans="1:28" x14ac:dyDescent="0.3">
      <c r="A157" s="6">
        <v>42464</v>
      </c>
      <c r="B157" s="7" t="s">
        <v>41</v>
      </c>
      <c r="C157" s="7" t="s">
        <v>42</v>
      </c>
      <c r="D157" s="8" t="s">
        <v>150</v>
      </c>
      <c r="E157" s="9" t="s">
        <v>173</v>
      </c>
      <c r="F157" s="9" t="s">
        <v>211</v>
      </c>
      <c r="G157" s="10">
        <v>44090</v>
      </c>
      <c r="H157" s="9" t="s">
        <v>59</v>
      </c>
      <c r="I157" s="11">
        <v>30</v>
      </c>
      <c r="L157" s="11">
        <v>291.70999999999998</v>
      </c>
      <c r="M157" s="11">
        <v>372</v>
      </c>
      <c r="N157" s="11">
        <v>-32.07</v>
      </c>
      <c r="O157" s="11">
        <v>-23.06</v>
      </c>
      <c r="P157" s="11">
        <v>-5.39</v>
      </c>
      <c r="Q157" s="11">
        <v>-16.05</v>
      </c>
      <c r="R157" s="11">
        <v>-3.72</v>
      </c>
      <c r="Y157" s="11">
        <v>-23.06</v>
      </c>
      <c r="Z157" s="11">
        <v>-5.39</v>
      </c>
    </row>
    <row r="158" spans="1:28" x14ac:dyDescent="0.3">
      <c r="A158" s="6">
        <v>42464</v>
      </c>
      <c r="B158" s="7" t="s">
        <v>41</v>
      </c>
      <c r="C158" s="7" t="s">
        <v>42</v>
      </c>
      <c r="D158" s="8" t="s">
        <v>150</v>
      </c>
      <c r="E158" s="9" t="s">
        <v>173</v>
      </c>
      <c r="F158" s="9" t="s">
        <v>212</v>
      </c>
      <c r="G158" s="10">
        <v>44098</v>
      </c>
      <c r="H158" s="9" t="s">
        <v>59</v>
      </c>
      <c r="I158" s="11">
        <v>30</v>
      </c>
      <c r="L158" s="11">
        <v>291.70999999999998</v>
      </c>
      <c r="M158" s="11">
        <v>372</v>
      </c>
      <c r="N158" s="11">
        <v>-32.07</v>
      </c>
      <c r="O158" s="11">
        <v>-23.06</v>
      </c>
      <c r="P158" s="11">
        <v>-5.39</v>
      </c>
      <c r="Q158" s="11">
        <v>-16.05</v>
      </c>
      <c r="R158" s="11">
        <v>-3.72</v>
      </c>
      <c r="Y158" s="11">
        <v>-23.06</v>
      </c>
      <c r="Z158" s="11">
        <v>-5.39</v>
      </c>
    </row>
    <row r="159" spans="1:28" x14ac:dyDescent="0.3">
      <c r="A159" s="6">
        <v>42464</v>
      </c>
      <c r="B159" s="7" t="s">
        <v>41</v>
      </c>
      <c r="C159" s="7" t="s">
        <v>42</v>
      </c>
      <c r="D159" s="8" t="s">
        <v>150</v>
      </c>
      <c r="E159" s="9" t="s">
        <v>173</v>
      </c>
      <c r="F159" s="9" t="s">
        <v>213</v>
      </c>
      <c r="G159" s="10">
        <v>44098</v>
      </c>
      <c r="H159" s="9" t="s">
        <v>59</v>
      </c>
      <c r="I159" s="11">
        <v>30</v>
      </c>
      <c r="L159" s="11">
        <v>291.70999999999998</v>
      </c>
      <c r="M159" s="11">
        <v>372</v>
      </c>
      <c r="N159" s="11">
        <v>-32.07</v>
      </c>
      <c r="O159" s="11">
        <v>-23.06</v>
      </c>
      <c r="P159" s="11">
        <v>-5.39</v>
      </c>
      <c r="Q159" s="11">
        <v>-16.05</v>
      </c>
      <c r="R159" s="11">
        <v>-3.72</v>
      </c>
      <c r="Y159" s="11">
        <v>-23.06</v>
      </c>
      <c r="Z159" s="11">
        <v>-5.39</v>
      </c>
    </row>
    <row r="160" spans="1:28" x14ac:dyDescent="0.3">
      <c r="A160" s="6">
        <v>42464</v>
      </c>
      <c r="B160" s="7" t="s">
        <v>41</v>
      </c>
      <c r="C160" s="7" t="s">
        <v>42</v>
      </c>
      <c r="D160" s="8" t="s">
        <v>150</v>
      </c>
      <c r="E160" s="9" t="s">
        <v>173</v>
      </c>
      <c r="F160" s="9" t="s">
        <v>214</v>
      </c>
      <c r="G160" s="10">
        <v>44113</v>
      </c>
      <c r="H160" s="9" t="s">
        <v>46</v>
      </c>
      <c r="I160" s="11">
        <v>30</v>
      </c>
      <c r="L160" s="11">
        <v>291.70999999999998</v>
      </c>
      <c r="M160" s="11">
        <v>372</v>
      </c>
      <c r="N160" s="11">
        <v>-32.07</v>
      </c>
      <c r="O160" s="11">
        <v>-23.06</v>
      </c>
      <c r="P160" s="11">
        <v>-5.39</v>
      </c>
      <c r="Q160" s="11">
        <v>-16.05</v>
      </c>
      <c r="R160" s="11">
        <v>-3.72</v>
      </c>
      <c r="Y160" s="11">
        <v>-23.06</v>
      </c>
      <c r="Z160" s="11">
        <v>-5.39</v>
      </c>
    </row>
    <row r="161" spans="1:28" x14ac:dyDescent="0.3">
      <c r="A161" s="6">
        <v>42464</v>
      </c>
      <c r="B161" s="7" t="s">
        <v>41</v>
      </c>
      <c r="C161" s="7" t="s">
        <v>42</v>
      </c>
      <c r="D161" s="8" t="s">
        <v>150</v>
      </c>
      <c r="E161" s="9" t="s">
        <v>173</v>
      </c>
      <c r="F161" s="9" t="s">
        <v>215</v>
      </c>
      <c r="G161" s="10">
        <v>44119</v>
      </c>
      <c r="H161" s="9" t="s">
        <v>59</v>
      </c>
      <c r="I161" s="11">
        <v>30</v>
      </c>
      <c r="L161" s="11">
        <v>291.70999999999998</v>
      </c>
      <c r="M161" s="11">
        <v>372</v>
      </c>
      <c r="N161" s="11">
        <v>-32.07</v>
      </c>
      <c r="O161" s="11">
        <v>-23.06</v>
      </c>
      <c r="P161" s="11">
        <v>-5.39</v>
      </c>
      <c r="Q161" s="11">
        <v>-16.05</v>
      </c>
      <c r="R161" s="11">
        <v>-3.72</v>
      </c>
      <c r="Y161" s="11">
        <v>-23.06</v>
      </c>
      <c r="Z161" s="11">
        <v>-5.39</v>
      </c>
    </row>
    <row r="162" spans="1:28" x14ac:dyDescent="0.3">
      <c r="A162" s="6">
        <v>42464</v>
      </c>
      <c r="B162" s="7" t="s">
        <v>41</v>
      </c>
      <c r="C162" s="7" t="s">
        <v>42</v>
      </c>
      <c r="D162" s="8" t="s">
        <v>150</v>
      </c>
      <c r="E162" s="9" t="s">
        <v>173</v>
      </c>
      <c r="F162" s="9" t="s">
        <v>216</v>
      </c>
      <c r="G162" s="10">
        <v>44125</v>
      </c>
      <c r="H162" s="9" t="s">
        <v>59</v>
      </c>
      <c r="I162" s="11">
        <v>30</v>
      </c>
      <c r="L162" s="11">
        <v>291.70999999999998</v>
      </c>
      <c r="M162" s="11">
        <v>372</v>
      </c>
      <c r="N162" s="11">
        <v>-32.07</v>
      </c>
      <c r="O162" s="11">
        <v>-23.06</v>
      </c>
      <c r="P162" s="11">
        <v>-5.39</v>
      </c>
      <c r="Q162" s="11">
        <v>-16.05</v>
      </c>
      <c r="R162" s="11">
        <v>-3.72</v>
      </c>
      <c r="Y162" s="11">
        <v>-23.06</v>
      </c>
      <c r="Z162" s="11">
        <v>-5.39</v>
      </c>
    </row>
    <row r="163" spans="1:28" x14ac:dyDescent="0.3">
      <c r="A163" s="6">
        <v>42464</v>
      </c>
      <c r="B163" s="7" t="s">
        <v>41</v>
      </c>
      <c r="C163" s="7" t="s">
        <v>42</v>
      </c>
      <c r="D163" s="8" t="s">
        <v>150</v>
      </c>
      <c r="E163" s="9" t="s">
        <v>173</v>
      </c>
      <c r="F163" s="9" t="s">
        <v>217</v>
      </c>
      <c r="G163" s="10">
        <v>44133</v>
      </c>
      <c r="H163" s="9" t="s">
        <v>59</v>
      </c>
      <c r="I163" s="11">
        <v>30</v>
      </c>
      <c r="L163" s="11">
        <v>291.70999999999998</v>
      </c>
      <c r="M163" s="11">
        <v>372</v>
      </c>
      <c r="N163" s="11">
        <v>-32.07</v>
      </c>
      <c r="O163" s="11">
        <v>-23.06</v>
      </c>
      <c r="P163" s="11">
        <v>-5.39</v>
      </c>
      <c r="Q163" s="11">
        <v>-16.05</v>
      </c>
      <c r="R163" s="11">
        <v>-3.72</v>
      </c>
      <c r="Y163" s="11">
        <v>-23.06</v>
      </c>
      <c r="Z163" s="11">
        <v>-5.39</v>
      </c>
    </row>
    <row r="164" spans="1:28" x14ac:dyDescent="0.3">
      <c r="A164" s="6">
        <v>42464</v>
      </c>
      <c r="B164" s="7" t="s">
        <v>41</v>
      </c>
      <c r="C164" s="7" t="s">
        <v>42</v>
      </c>
      <c r="D164" s="8" t="s">
        <v>150</v>
      </c>
      <c r="E164" s="9" t="s">
        <v>173</v>
      </c>
      <c r="F164" s="9" t="s">
        <v>218</v>
      </c>
      <c r="G164" s="10">
        <v>44141</v>
      </c>
      <c r="H164" s="9" t="s">
        <v>46</v>
      </c>
      <c r="I164" s="11">
        <v>30</v>
      </c>
      <c r="L164" s="11">
        <v>291.70999999999998</v>
      </c>
      <c r="M164" s="11">
        <v>372</v>
      </c>
      <c r="N164" s="11">
        <v>-32.07</v>
      </c>
      <c r="O164" s="11">
        <v>-23.06</v>
      </c>
      <c r="P164" s="11">
        <v>-5.39</v>
      </c>
      <c r="Q164" s="11">
        <v>-16.05</v>
      </c>
      <c r="R164" s="11">
        <v>-3.72</v>
      </c>
      <c r="Y164" s="11">
        <v>-23.06</v>
      </c>
      <c r="Z164" s="11">
        <v>-5.39</v>
      </c>
    </row>
    <row r="165" spans="1:28" x14ac:dyDescent="0.3">
      <c r="A165" s="6">
        <v>42464</v>
      </c>
      <c r="B165" s="7" t="s">
        <v>41</v>
      </c>
      <c r="C165" s="7" t="s">
        <v>42</v>
      </c>
      <c r="D165" s="8" t="s">
        <v>150</v>
      </c>
      <c r="E165" s="9" t="s">
        <v>173</v>
      </c>
      <c r="F165" s="9" t="s">
        <v>219</v>
      </c>
      <c r="G165" s="10">
        <v>44147</v>
      </c>
      <c r="H165" s="9" t="s">
        <v>59</v>
      </c>
      <c r="I165" s="11">
        <v>30</v>
      </c>
      <c r="L165" s="11">
        <v>291.70999999999998</v>
      </c>
      <c r="M165" s="11">
        <v>372</v>
      </c>
      <c r="N165" s="11">
        <v>-32.07</v>
      </c>
      <c r="O165" s="11">
        <v>-23.06</v>
      </c>
      <c r="P165" s="11">
        <v>-5.39</v>
      </c>
      <c r="Q165" s="11">
        <v>-16.05</v>
      </c>
      <c r="R165" s="11">
        <v>-3.72</v>
      </c>
      <c r="Y165" s="11">
        <v>-23.06</v>
      </c>
      <c r="Z165" s="11">
        <v>-5.39</v>
      </c>
    </row>
    <row r="166" spans="1:28" x14ac:dyDescent="0.3">
      <c r="A166" s="6">
        <v>42464</v>
      </c>
      <c r="B166" s="7" t="s">
        <v>41</v>
      </c>
      <c r="C166" s="7" t="s">
        <v>42</v>
      </c>
      <c r="D166" s="8" t="s">
        <v>150</v>
      </c>
      <c r="E166" s="9" t="s">
        <v>173</v>
      </c>
      <c r="F166" s="9" t="s">
        <v>220</v>
      </c>
      <c r="G166" s="10">
        <v>44147</v>
      </c>
      <c r="H166" s="20" t="s">
        <v>37</v>
      </c>
      <c r="I166" s="21" t="s">
        <v>77</v>
      </c>
      <c r="J166" s="21"/>
      <c r="K166" s="21"/>
      <c r="L166" s="21">
        <v>300</v>
      </c>
      <c r="M166" s="11">
        <v>383.34</v>
      </c>
      <c r="N166" s="11">
        <v>-33.56</v>
      </c>
      <c r="O166" s="11">
        <v>-23.77</v>
      </c>
      <c r="P166" s="11">
        <v>-5.56</v>
      </c>
      <c r="Q166" s="11">
        <v>-16.62</v>
      </c>
      <c r="R166" s="11">
        <v>-3.83</v>
      </c>
      <c r="Y166" s="11">
        <v>-23.77</v>
      </c>
      <c r="Z166" s="11">
        <v>-5.56</v>
      </c>
    </row>
    <row r="167" spans="1:28" x14ac:dyDescent="0.3">
      <c r="A167" s="6">
        <v>42464</v>
      </c>
      <c r="B167" s="7" t="s">
        <v>41</v>
      </c>
      <c r="C167" s="7" t="s">
        <v>42</v>
      </c>
      <c r="D167" s="8" t="s">
        <v>150</v>
      </c>
      <c r="E167" s="9" t="s">
        <v>173</v>
      </c>
      <c r="F167" s="9" t="s">
        <v>221</v>
      </c>
      <c r="G167" s="10">
        <v>44154</v>
      </c>
      <c r="H167" s="9" t="s">
        <v>59</v>
      </c>
      <c r="I167" s="11">
        <v>30</v>
      </c>
      <c r="L167" s="11">
        <v>291.70999999999998</v>
      </c>
      <c r="M167" s="11">
        <v>372</v>
      </c>
      <c r="N167" s="11">
        <v>-32.07</v>
      </c>
      <c r="O167" s="11">
        <v>-23.06</v>
      </c>
      <c r="P167" s="11">
        <v>-5.39</v>
      </c>
      <c r="Q167" s="11">
        <v>-16.05</v>
      </c>
      <c r="R167" s="11">
        <v>-3.72</v>
      </c>
      <c r="Y167" s="11">
        <v>-23.06</v>
      </c>
      <c r="Z167" s="11">
        <v>-5.39</v>
      </c>
    </row>
    <row r="168" spans="1:28" x14ac:dyDescent="0.3">
      <c r="A168" s="6">
        <v>42464</v>
      </c>
      <c r="B168" s="7" t="s">
        <v>41</v>
      </c>
      <c r="C168" s="7" t="s">
        <v>42</v>
      </c>
      <c r="D168" s="8" t="s">
        <v>150</v>
      </c>
      <c r="E168" s="9" t="s">
        <v>173</v>
      </c>
      <c r="F168" s="9" t="s">
        <v>222</v>
      </c>
      <c r="G168" s="10">
        <v>44159</v>
      </c>
      <c r="H168" s="9" t="s">
        <v>59</v>
      </c>
      <c r="I168" s="11">
        <v>30</v>
      </c>
      <c r="L168" s="11">
        <v>291.70999999999998</v>
      </c>
      <c r="M168" s="11">
        <v>372</v>
      </c>
      <c r="N168" s="11">
        <v>-32.07</v>
      </c>
      <c r="O168" s="11">
        <v>-23.06</v>
      </c>
      <c r="P168" s="11">
        <v>-5.39</v>
      </c>
      <c r="Q168" s="11">
        <v>-16.05</v>
      </c>
      <c r="R168" s="11">
        <v>-3.72</v>
      </c>
      <c r="Y168" s="11">
        <v>-23.06</v>
      </c>
      <c r="Z168" s="11">
        <v>-5.39</v>
      </c>
    </row>
    <row r="169" spans="1:28" x14ac:dyDescent="0.3">
      <c r="A169" s="6">
        <v>42464</v>
      </c>
      <c r="B169" s="7" t="s">
        <v>41</v>
      </c>
      <c r="C169" s="7" t="s">
        <v>42</v>
      </c>
      <c r="D169" s="8" t="s">
        <v>150</v>
      </c>
      <c r="E169" s="9" t="s">
        <v>173</v>
      </c>
      <c r="F169" s="9" t="s">
        <v>223</v>
      </c>
      <c r="G169" s="10">
        <v>44168</v>
      </c>
      <c r="H169" s="9" t="s">
        <v>46</v>
      </c>
      <c r="I169" s="11">
        <v>30</v>
      </c>
      <c r="L169" s="11">
        <v>291.70999999999998</v>
      </c>
      <c r="M169" s="11">
        <v>372</v>
      </c>
      <c r="N169" s="11">
        <v>-32.07</v>
      </c>
      <c r="O169" s="11">
        <v>-23.06</v>
      </c>
      <c r="P169" s="11">
        <v>-5.39</v>
      </c>
      <c r="Q169" s="11">
        <v>-16.05</v>
      </c>
      <c r="R169" s="11">
        <v>-3.72</v>
      </c>
      <c r="Y169" s="11">
        <v>-23.06</v>
      </c>
      <c r="Z169" s="11">
        <v>-5.39</v>
      </c>
    </row>
    <row r="170" spans="1:28" x14ac:dyDescent="0.3">
      <c r="A170" s="6">
        <v>42464</v>
      </c>
      <c r="B170" s="7" t="s">
        <v>41</v>
      </c>
      <c r="C170" s="7" t="s">
        <v>42</v>
      </c>
      <c r="D170" s="8" t="s">
        <v>150</v>
      </c>
      <c r="E170" s="9" t="s">
        <v>173</v>
      </c>
      <c r="F170" s="9" t="s">
        <v>224</v>
      </c>
      <c r="G170" s="10">
        <v>44175</v>
      </c>
      <c r="H170" s="9" t="s">
        <v>59</v>
      </c>
      <c r="I170" s="11">
        <v>30</v>
      </c>
      <c r="L170" s="11">
        <v>291.70999999999998</v>
      </c>
      <c r="M170" s="11">
        <v>372</v>
      </c>
      <c r="N170" s="11">
        <v>-32.07</v>
      </c>
      <c r="O170" s="11">
        <v>-23.06</v>
      </c>
      <c r="P170" s="11">
        <v>-5.39</v>
      </c>
      <c r="Q170" s="11">
        <v>-16.05</v>
      </c>
      <c r="R170" s="11">
        <v>-3.72</v>
      </c>
      <c r="Y170" s="11">
        <v>-23.06</v>
      </c>
      <c r="Z170" s="11">
        <v>-5.39</v>
      </c>
    </row>
    <row r="171" spans="1:28" x14ac:dyDescent="0.3">
      <c r="A171" s="6">
        <v>42464</v>
      </c>
      <c r="B171" s="7" t="s">
        <v>41</v>
      </c>
      <c r="C171" s="7" t="s">
        <v>42</v>
      </c>
      <c r="D171" s="8" t="s">
        <v>150</v>
      </c>
      <c r="E171" s="9" t="s">
        <v>173</v>
      </c>
      <c r="F171" s="9" t="s">
        <v>225</v>
      </c>
      <c r="G171" s="10">
        <v>44180</v>
      </c>
      <c r="H171" s="9" t="s">
        <v>59</v>
      </c>
      <c r="I171" s="11">
        <v>30</v>
      </c>
      <c r="L171" s="11">
        <v>291.70999999999998</v>
      </c>
      <c r="M171" s="11">
        <v>372</v>
      </c>
      <c r="N171" s="11">
        <v>-32.07</v>
      </c>
      <c r="O171" s="11">
        <v>-23.06</v>
      </c>
      <c r="P171" s="11">
        <v>-5.39</v>
      </c>
      <c r="Q171" s="11">
        <v>-16.05</v>
      </c>
      <c r="R171" s="11">
        <v>-3.72</v>
      </c>
      <c r="Y171" s="11">
        <v>-23.06</v>
      </c>
      <c r="Z171" s="11">
        <v>-5.39</v>
      </c>
    </row>
    <row r="172" spans="1:28" x14ac:dyDescent="0.3">
      <c r="A172" s="6">
        <v>42464</v>
      </c>
      <c r="B172" s="7" t="s">
        <v>41</v>
      </c>
      <c r="C172" s="7" t="s">
        <v>42</v>
      </c>
      <c r="D172" s="8" t="s">
        <v>150</v>
      </c>
      <c r="E172" s="9" t="s">
        <v>173</v>
      </c>
      <c r="F172" s="9" t="s">
        <v>226</v>
      </c>
      <c r="G172" s="10">
        <v>44186</v>
      </c>
      <c r="H172" s="9" t="s">
        <v>59</v>
      </c>
      <c r="I172" s="11">
        <v>30</v>
      </c>
      <c r="L172" s="11">
        <v>291.70999999999998</v>
      </c>
      <c r="M172" s="11">
        <v>372</v>
      </c>
      <c r="N172" s="11">
        <v>-32.07</v>
      </c>
      <c r="O172" s="11">
        <v>-23.06</v>
      </c>
      <c r="P172" s="11">
        <v>-5.39</v>
      </c>
      <c r="Q172" s="11">
        <v>-16.05</v>
      </c>
      <c r="R172" s="11">
        <v>-3.72</v>
      </c>
      <c r="Y172" s="11">
        <v>-23.06</v>
      </c>
      <c r="Z172" s="11">
        <v>-5.39</v>
      </c>
    </row>
    <row r="173" spans="1:28" x14ac:dyDescent="0.3">
      <c r="A173" s="6">
        <v>42464</v>
      </c>
      <c r="B173" s="7" t="s">
        <v>41</v>
      </c>
      <c r="C173" s="7" t="s">
        <v>42</v>
      </c>
      <c r="D173" s="8" t="s">
        <v>150</v>
      </c>
      <c r="E173" s="9" t="s">
        <v>173</v>
      </c>
      <c r="F173" s="9" t="s">
        <v>227</v>
      </c>
      <c r="G173" s="10">
        <v>44194</v>
      </c>
      <c r="H173" s="9" t="s">
        <v>59</v>
      </c>
      <c r="I173" s="11">
        <v>30</v>
      </c>
      <c r="L173" s="11">
        <v>291.70999999999998</v>
      </c>
      <c r="M173" s="11">
        <v>372</v>
      </c>
      <c r="N173" s="11">
        <v>-32.07</v>
      </c>
      <c r="O173" s="11">
        <v>-23.06</v>
      </c>
      <c r="P173" s="11">
        <v>-5.39</v>
      </c>
      <c r="Q173" s="11">
        <v>-16.05</v>
      </c>
      <c r="R173" s="11">
        <v>-3.72</v>
      </c>
      <c r="Y173" s="11">
        <v>-23.06</v>
      </c>
      <c r="Z173" s="11">
        <v>-5.39</v>
      </c>
    </row>
    <row r="174" spans="1:28" x14ac:dyDescent="0.3">
      <c r="A174" s="6">
        <v>42086</v>
      </c>
      <c r="B174" s="7" t="s">
        <v>228</v>
      </c>
      <c r="C174" s="7" t="s">
        <v>229</v>
      </c>
      <c r="D174" s="8" t="s">
        <v>230</v>
      </c>
      <c r="E174" s="9" t="s">
        <v>231</v>
      </c>
      <c r="F174" s="9" t="s">
        <v>232</v>
      </c>
      <c r="G174" s="10">
        <v>43843</v>
      </c>
      <c r="H174" s="9" t="s">
        <v>34</v>
      </c>
      <c r="I174" s="11">
        <v>86.67</v>
      </c>
      <c r="L174" s="11">
        <v>1672.14</v>
      </c>
      <c r="M174" s="11">
        <v>2245.4499999999998</v>
      </c>
      <c r="N174" s="11">
        <v>-186.3</v>
      </c>
      <c r="O174" s="11">
        <v>-135.5</v>
      </c>
      <c r="P174" s="11">
        <v>-31.69</v>
      </c>
      <c r="Q174" s="11">
        <v>-103.75</v>
      </c>
      <c r="R174" s="11">
        <v>-22.45</v>
      </c>
      <c r="S174" s="11">
        <v>-33.68</v>
      </c>
      <c r="U174" s="11">
        <v>-59.94</v>
      </c>
      <c r="Y174" s="11">
        <v>-135.5</v>
      </c>
      <c r="Z174" s="11">
        <v>-31.69</v>
      </c>
      <c r="AB174" s="11">
        <v>-11.23</v>
      </c>
    </row>
    <row r="175" spans="1:28" x14ac:dyDescent="0.3">
      <c r="A175" s="6">
        <v>42086</v>
      </c>
      <c r="B175" s="7" t="s">
        <v>228</v>
      </c>
      <c r="C175" s="7" t="s">
        <v>229</v>
      </c>
      <c r="D175" s="8" t="s">
        <v>230</v>
      </c>
      <c r="E175" s="9" t="s">
        <v>231</v>
      </c>
      <c r="F175" s="9" t="s">
        <v>233</v>
      </c>
      <c r="G175" s="10">
        <v>43858</v>
      </c>
      <c r="H175" s="9" t="s">
        <v>34</v>
      </c>
      <c r="I175" s="11">
        <v>86.67</v>
      </c>
      <c r="L175" s="11">
        <v>1672.14</v>
      </c>
      <c r="M175" s="11">
        <v>2245.4499999999998</v>
      </c>
      <c r="N175" s="11">
        <v>-186.3</v>
      </c>
      <c r="O175" s="11">
        <v>-135.5</v>
      </c>
      <c r="P175" s="11">
        <v>-31.69</v>
      </c>
      <c r="Q175" s="11">
        <v>-103.75</v>
      </c>
      <c r="R175" s="11">
        <v>-22.45</v>
      </c>
      <c r="S175" s="11">
        <v>-33.68</v>
      </c>
      <c r="U175" s="11">
        <v>-59.94</v>
      </c>
      <c r="Y175" s="11">
        <v>-135.5</v>
      </c>
      <c r="Z175" s="11">
        <v>-31.69</v>
      </c>
      <c r="AB175" s="11">
        <v>-11.23</v>
      </c>
    </row>
    <row r="176" spans="1:28" x14ac:dyDescent="0.3">
      <c r="A176" s="6">
        <v>42086</v>
      </c>
      <c r="B176" s="7" t="s">
        <v>228</v>
      </c>
      <c r="C176" s="7" t="s">
        <v>229</v>
      </c>
      <c r="D176" s="8" t="s">
        <v>230</v>
      </c>
      <c r="E176" s="9" t="s">
        <v>231</v>
      </c>
      <c r="F176" s="9" t="s">
        <v>234</v>
      </c>
      <c r="G176" s="10">
        <v>43874</v>
      </c>
      <c r="H176" s="9" t="s">
        <v>34</v>
      </c>
      <c r="I176" s="11">
        <v>86.67</v>
      </c>
      <c r="L176" s="11">
        <v>1672.14</v>
      </c>
      <c r="M176" s="11">
        <v>2245.4499999999998</v>
      </c>
      <c r="N176" s="11">
        <v>-186.3</v>
      </c>
      <c r="O176" s="11">
        <v>-135.5</v>
      </c>
      <c r="P176" s="11">
        <v>-31.69</v>
      </c>
      <c r="Q176" s="11">
        <v>-103.75</v>
      </c>
      <c r="R176" s="11">
        <v>-22.45</v>
      </c>
      <c r="S176" s="11">
        <v>-33.68</v>
      </c>
      <c r="U176" s="11">
        <v>-59.94</v>
      </c>
      <c r="Y176" s="11">
        <v>-135.5</v>
      </c>
      <c r="Z176" s="11">
        <v>-31.69</v>
      </c>
      <c r="AB176" s="11">
        <v>-11.23</v>
      </c>
    </row>
    <row r="177" spans="1:28" x14ac:dyDescent="0.3">
      <c r="A177" s="6">
        <v>42086</v>
      </c>
      <c r="B177" s="7" t="s">
        <v>228</v>
      </c>
      <c r="C177" s="7" t="s">
        <v>229</v>
      </c>
      <c r="D177" s="8" t="s">
        <v>230</v>
      </c>
      <c r="E177" s="9" t="s">
        <v>231</v>
      </c>
      <c r="F177" s="9" t="s">
        <v>235</v>
      </c>
      <c r="G177" s="10">
        <v>43887</v>
      </c>
      <c r="H177" s="9" t="s">
        <v>34</v>
      </c>
      <c r="I177" s="11">
        <v>86.67</v>
      </c>
      <c r="L177" s="11">
        <v>1672.14</v>
      </c>
      <c r="M177" s="11">
        <v>2245.4499999999998</v>
      </c>
      <c r="N177" s="11">
        <v>-186.3</v>
      </c>
      <c r="O177" s="11">
        <v>-135.5</v>
      </c>
      <c r="P177" s="11">
        <v>-31.69</v>
      </c>
      <c r="Q177" s="11">
        <v>-103.75</v>
      </c>
      <c r="R177" s="11">
        <v>-22.45</v>
      </c>
      <c r="S177" s="11">
        <v>-33.68</v>
      </c>
      <c r="U177" s="11">
        <v>-59.94</v>
      </c>
      <c r="Y177" s="11">
        <v>-135.5</v>
      </c>
      <c r="Z177" s="11">
        <v>-31.69</v>
      </c>
      <c r="AB177" s="11">
        <v>-11.23</v>
      </c>
    </row>
    <row r="178" spans="1:28" x14ac:dyDescent="0.3">
      <c r="A178" s="6">
        <v>42086</v>
      </c>
      <c r="B178" s="7" t="s">
        <v>228</v>
      </c>
      <c r="C178" s="7" t="s">
        <v>229</v>
      </c>
      <c r="D178" s="8" t="s">
        <v>230</v>
      </c>
      <c r="E178" s="9" t="s">
        <v>231</v>
      </c>
      <c r="F178" s="9" t="s">
        <v>236</v>
      </c>
      <c r="G178" s="10">
        <v>43900</v>
      </c>
      <c r="H178" s="9" t="s">
        <v>34</v>
      </c>
      <c r="I178" s="11" t="s">
        <v>77</v>
      </c>
      <c r="K178" s="11">
        <v>32</v>
      </c>
      <c r="L178" s="11">
        <v>750</v>
      </c>
      <c r="M178" s="11">
        <v>923.08</v>
      </c>
      <c r="N178" s="11">
        <v>-38.76</v>
      </c>
      <c r="O178" s="11">
        <v>-57.23</v>
      </c>
      <c r="P178" s="11">
        <v>-13.38</v>
      </c>
      <c r="Q178" s="11">
        <v>-40.630000000000003</v>
      </c>
      <c r="R178" s="11">
        <v>-9.23</v>
      </c>
      <c r="S178" s="11">
        <v>-13.85</v>
      </c>
      <c r="Y178" s="11">
        <v>-57.23</v>
      </c>
      <c r="Z178" s="11">
        <v>-13.38</v>
      </c>
      <c r="AB178" s="11">
        <v>-4.62</v>
      </c>
    </row>
    <row r="179" spans="1:28" x14ac:dyDescent="0.3">
      <c r="A179" s="6">
        <v>42086</v>
      </c>
      <c r="B179" s="7" t="s">
        <v>228</v>
      </c>
      <c r="C179" s="7" t="s">
        <v>229</v>
      </c>
      <c r="D179" s="8" t="s">
        <v>237</v>
      </c>
      <c r="E179" s="9" t="s">
        <v>231</v>
      </c>
      <c r="F179" s="9" t="s">
        <v>238</v>
      </c>
      <c r="G179" s="10">
        <v>43901</v>
      </c>
      <c r="H179" s="9" t="s">
        <v>34</v>
      </c>
      <c r="I179" s="11">
        <v>86.67</v>
      </c>
      <c r="L179" s="11">
        <v>1857.57</v>
      </c>
      <c r="M179" s="11">
        <v>2500</v>
      </c>
      <c r="N179" s="11">
        <v>-216.85</v>
      </c>
      <c r="O179" s="11">
        <v>-151.28</v>
      </c>
      <c r="P179" s="11">
        <v>-35.380000000000003</v>
      </c>
      <c r="Q179" s="11">
        <v>-116.48</v>
      </c>
      <c r="R179" s="11">
        <v>-25</v>
      </c>
      <c r="S179" s="11">
        <v>-37.5</v>
      </c>
      <c r="U179" s="11">
        <v>-59.94</v>
      </c>
      <c r="Y179" s="11">
        <v>-151.28</v>
      </c>
      <c r="Z179" s="11">
        <v>-35.380000000000003</v>
      </c>
      <c r="AB179" s="11">
        <v>-4.4800000000000004</v>
      </c>
    </row>
    <row r="180" spans="1:28" x14ac:dyDescent="0.3">
      <c r="A180" s="6">
        <v>42086</v>
      </c>
      <c r="B180" s="7" t="s">
        <v>228</v>
      </c>
      <c r="C180" s="7" t="s">
        <v>229</v>
      </c>
      <c r="D180" s="8" t="s">
        <v>237</v>
      </c>
      <c r="E180" s="9" t="s">
        <v>231</v>
      </c>
      <c r="F180" s="9" t="s">
        <v>239</v>
      </c>
      <c r="G180" s="10">
        <v>43902</v>
      </c>
      <c r="H180" s="9" t="s">
        <v>34</v>
      </c>
      <c r="I180" s="11" t="s">
        <v>77</v>
      </c>
      <c r="K180" s="11">
        <v>32</v>
      </c>
      <c r="L180" s="11">
        <v>750</v>
      </c>
      <c r="M180" s="11">
        <v>923.08</v>
      </c>
      <c r="N180" s="11">
        <v>-38.76</v>
      </c>
      <c r="O180" s="11">
        <v>-57.23</v>
      </c>
      <c r="P180" s="11">
        <v>-13.38</v>
      </c>
      <c r="Q180" s="11">
        <v>-40.630000000000003</v>
      </c>
      <c r="R180" s="11">
        <v>-9.23</v>
      </c>
      <c r="S180" s="11">
        <v>-13.85</v>
      </c>
      <c r="Y180" s="11">
        <v>-57.23</v>
      </c>
      <c r="Z180" s="11">
        <v>-13.38</v>
      </c>
    </row>
    <row r="181" spans="1:28" x14ac:dyDescent="0.3">
      <c r="A181" s="6">
        <v>42086</v>
      </c>
      <c r="B181" s="7" t="s">
        <v>228</v>
      </c>
      <c r="C181" s="7" t="s">
        <v>229</v>
      </c>
      <c r="D181" s="8" t="s">
        <v>237</v>
      </c>
      <c r="E181" s="9" t="s">
        <v>231</v>
      </c>
      <c r="F181" s="9" t="s">
        <v>240</v>
      </c>
      <c r="G181" s="10">
        <v>43914</v>
      </c>
      <c r="H181" s="9" t="s">
        <v>34</v>
      </c>
      <c r="I181" s="11">
        <v>86.67</v>
      </c>
      <c r="L181" s="11">
        <v>1857.57</v>
      </c>
      <c r="M181" s="11">
        <v>2500</v>
      </c>
      <c r="N181" s="11">
        <v>-216.85</v>
      </c>
      <c r="O181" s="11">
        <v>-151.28</v>
      </c>
      <c r="P181" s="11">
        <v>-35.380000000000003</v>
      </c>
      <c r="Q181" s="11">
        <v>-116.48</v>
      </c>
      <c r="R181" s="11">
        <v>-25</v>
      </c>
      <c r="S181" s="11">
        <v>-37.5</v>
      </c>
      <c r="U181" s="11">
        <v>-59.94</v>
      </c>
      <c r="Y181" s="11">
        <v>-151.28</v>
      </c>
      <c r="Z181" s="11">
        <v>-35.380000000000003</v>
      </c>
    </row>
    <row r="182" spans="1:28" x14ac:dyDescent="0.3">
      <c r="A182" s="6">
        <v>42086</v>
      </c>
      <c r="B182" s="7" t="s">
        <v>228</v>
      </c>
      <c r="C182" s="7" t="s">
        <v>229</v>
      </c>
      <c r="D182" s="8" t="s">
        <v>237</v>
      </c>
      <c r="E182" s="9" t="s">
        <v>231</v>
      </c>
      <c r="F182" s="9" t="s">
        <v>241</v>
      </c>
      <c r="G182" s="10">
        <v>43935</v>
      </c>
      <c r="H182" s="9" t="s">
        <v>34</v>
      </c>
      <c r="I182" s="11">
        <v>86.67</v>
      </c>
      <c r="L182" s="11">
        <v>1857.57</v>
      </c>
      <c r="M182" s="11">
        <v>2500</v>
      </c>
      <c r="N182" s="11">
        <v>-216.85</v>
      </c>
      <c r="O182" s="11">
        <v>-151.28</v>
      </c>
      <c r="P182" s="11">
        <v>-35.380000000000003</v>
      </c>
      <c r="Q182" s="11">
        <v>-116.48</v>
      </c>
      <c r="R182" s="11">
        <v>-25</v>
      </c>
      <c r="S182" s="11">
        <v>-37.5</v>
      </c>
      <c r="U182" s="11">
        <v>-59.94</v>
      </c>
      <c r="Y182" s="11">
        <v>-151.28</v>
      </c>
      <c r="Z182" s="11">
        <v>-35.380000000000003</v>
      </c>
    </row>
    <row r="183" spans="1:28" x14ac:dyDescent="0.3">
      <c r="A183" s="6">
        <v>42086</v>
      </c>
      <c r="B183" s="7" t="s">
        <v>228</v>
      </c>
      <c r="C183" s="7" t="s">
        <v>229</v>
      </c>
      <c r="D183" s="8" t="s">
        <v>237</v>
      </c>
      <c r="E183" s="9" t="s">
        <v>231</v>
      </c>
      <c r="F183" s="9" t="s">
        <v>242</v>
      </c>
      <c r="G183" s="10">
        <v>43949</v>
      </c>
      <c r="H183" s="9" t="s">
        <v>34</v>
      </c>
      <c r="I183" s="11">
        <v>86.67</v>
      </c>
      <c r="L183" s="11">
        <v>1857.57</v>
      </c>
      <c r="M183" s="11">
        <v>2500</v>
      </c>
      <c r="N183" s="11">
        <v>-216.85</v>
      </c>
      <c r="O183" s="11">
        <v>-151.28</v>
      </c>
      <c r="P183" s="11">
        <v>-35.380000000000003</v>
      </c>
      <c r="Q183" s="11">
        <v>-116.48</v>
      </c>
      <c r="R183" s="11">
        <v>-25</v>
      </c>
      <c r="S183" s="11">
        <v>-37.5</v>
      </c>
      <c r="U183" s="11">
        <v>-59.94</v>
      </c>
      <c r="Y183" s="11">
        <v>-151.28</v>
      </c>
      <c r="Z183" s="11">
        <v>-35.380000000000003</v>
      </c>
    </row>
    <row r="184" spans="1:28" x14ac:dyDescent="0.3">
      <c r="A184" s="6">
        <v>42086</v>
      </c>
      <c r="B184" s="7" t="s">
        <v>228</v>
      </c>
      <c r="C184" s="7" t="s">
        <v>229</v>
      </c>
      <c r="D184" s="8" t="s">
        <v>237</v>
      </c>
      <c r="E184" s="9" t="s">
        <v>231</v>
      </c>
      <c r="F184" s="9" t="s">
        <v>243</v>
      </c>
      <c r="G184" s="10">
        <v>43965</v>
      </c>
      <c r="H184" s="9" t="s">
        <v>34</v>
      </c>
      <c r="I184" s="11">
        <v>86.67</v>
      </c>
      <c r="L184" s="11">
        <v>1857.57</v>
      </c>
      <c r="M184" s="11">
        <v>2500</v>
      </c>
      <c r="N184" s="11">
        <v>-216.85</v>
      </c>
      <c r="O184" s="11">
        <v>-151.28</v>
      </c>
      <c r="P184" s="11">
        <v>-35.380000000000003</v>
      </c>
      <c r="Q184" s="11">
        <v>-116.48</v>
      </c>
      <c r="R184" s="11">
        <v>-25</v>
      </c>
      <c r="S184" s="11">
        <v>-37.5</v>
      </c>
      <c r="U184" s="11">
        <v>-59.94</v>
      </c>
      <c r="Y184" s="11">
        <v>-151.28</v>
      </c>
      <c r="Z184" s="11">
        <v>-35.380000000000003</v>
      </c>
    </row>
    <row r="185" spans="1:28" x14ac:dyDescent="0.3">
      <c r="A185" s="6">
        <v>42086</v>
      </c>
      <c r="B185" s="7" t="s">
        <v>228</v>
      </c>
      <c r="C185" s="7" t="s">
        <v>229</v>
      </c>
      <c r="D185" s="8" t="s">
        <v>237</v>
      </c>
      <c r="E185" s="9" t="s">
        <v>231</v>
      </c>
      <c r="F185" s="9" t="s">
        <v>244</v>
      </c>
      <c r="G185" s="10">
        <v>43978</v>
      </c>
      <c r="H185" s="9" t="s">
        <v>34</v>
      </c>
      <c r="I185" s="11">
        <v>86.67</v>
      </c>
      <c r="L185" s="11">
        <v>1857.57</v>
      </c>
      <c r="M185" s="11">
        <v>2500</v>
      </c>
      <c r="N185" s="11">
        <v>-216.85</v>
      </c>
      <c r="O185" s="11">
        <v>-151.28</v>
      </c>
      <c r="P185" s="11">
        <v>-35.380000000000003</v>
      </c>
      <c r="Q185" s="11">
        <v>-116.48</v>
      </c>
      <c r="R185" s="11">
        <v>-25</v>
      </c>
      <c r="S185" s="11">
        <v>-37.5</v>
      </c>
      <c r="U185" s="11">
        <v>-59.94</v>
      </c>
      <c r="Y185" s="11">
        <v>-151.28</v>
      </c>
      <c r="Z185" s="11">
        <v>-35.380000000000003</v>
      </c>
    </row>
    <row r="186" spans="1:28" x14ac:dyDescent="0.3">
      <c r="A186" s="6">
        <v>42086</v>
      </c>
      <c r="B186" s="7" t="s">
        <v>228</v>
      </c>
      <c r="C186" s="7" t="s">
        <v>229</v>
      </c>
      <c r="D186" s="8" t="s">
        <v>237</v>
      </c>
      <c r="E186" s="9" t="s">
        <v>231</v>
      </c>
      <c r="F186" s="9" t="s">
        <v>245</v>
      </c>
      <c r="G186" s="10">
        <v>43993</v>
      </c>
      <c r="H186" s="9" t="s">
        <v>34</v>
      </c>
      <c r="I186" s="11">
        <v>86.67</v>
      </c>
      <c r="L186" s="11">
        <v>1857.57</v>
      </c>
      <c r="M186" s="11">
        <v>2500</v>
      </c>
      <c r="N186" s="11">
        <v>-216.85</v>
      </c>
      <c r="O186" s="11">
        <v>-151.28</v>
      </c>
      <c r="P186" s="11">
        <v>-35.380000000000003</v>
      </c>
      <c r="Q186" s="11">
        <v>-116.48</v>
      </c>
      <c r="R186" s="11">
        <v>-25</v>
      </c>
      <c r="S186" s="11">
        <v>-37.5</v>
      </c>
      <c r="U186" s="11">
        <v>-59.94</v>
      </c>
      <c r="Y186" s="11">
        <v>-151.28</v>
      </c>
      <c r="Z186" s="11">
        <v>-35.380000000000003</v>
      </c>
    </row>
    <row r="187" spans="1:28" x14ac:dyDescent="0.3">
      <c r="A187" s="6">
        <v>42086</v>
      </c>
      <c r="B187" s="7" t="s">
        <v>228</v>
      </c>
      <c r="C187" s="7" t="s">
        <v>229</v>
      </c>
      <c r="D187" s="8" t="s">
        <v>237</v>
      </c>
      <c r="E187" s="9" t="s">
        <v>231</v>
      </c>
      <c r="F187" s="9" t="s">
        <v>246</v>
      </c>
      <c r="G187" s="10">
        <v>44004</v>
      </c>
      <c r="H187" s="9" t="s">
        <v>34</v>
      </c>
      <c r="I187" s="11" t="s">
        <v>77</v>
      </c>
      <c r="K187" s="11">
        <v>24</v>
      </c>
      <c r="L187" s="11">
        <v>573.30999999999995</v>
      </c>
      <c r="M187" s="11">
        <v>692.31</v>
      </c>
      <c r="N187" s="11">
        <v>-19.649999999999999</v>
      </c>
      <c r="O187" s="11">
        <v>-42.92</v>
      </c>
      <c r="P187" s="11">
        <v>-10.039999999999999</v>
      </c>
      <c r="Q187" s="11">
        <v>-29.09</v>
      </c>
      <c r="R187" s="11">
        <v>-6.92</v>
      </c>
      <c r="S187" s="11">
        <v>-10.38</v>
      </c>
      <c r="Y187" s="11">
        <v>-42.92</v>
      </c>
      <c r="Z187" s="11">
        <v>-10.039999999999999</v>
      </c>
    </row>
    <row r="188" spans="1:28" x14ac:dyDescent="0.3">
      <c r="A188" s="6">
        <v>42086</v>
      </c>
      <c r="B188" s="7" t="s">
        <v>228</v>
      </c>
      <c r="C188" s="7" t="s">
        <v>229</v>
      </c>
      <c r="D188" s="8" t="s">
        <v>237</v>
      </c>
      <c r="E188" s="9" t="s">
        <v>231</v>
      </c>
      <c r="F188" s="9" t="s">
        <v>247</v>
      </c>
      <c r="G188" s="10">
        <v>44007</v>
      </c>
      <c r="H188" s="9" t="s">
        <v>34</v>
      </c>
      <c r="I188" s="11">
        <v>86.67</v>
      </c>
      <c r="L188" s="11">
        <v>1857.57</v>
      </c>
      <c r="M188" s="11">
        <v>2500</v>
      </c>
      <c r="N188" s="11">
        <v>-216.85</v>
      </c>
      <c r="O188" s="11">
        <v>-151.28</v>
      </c>
      <c r="P188" s="11">
        <v>-35.380000000000003</v>
      </c>
      <c r="Q188" s="11">
        <v>-116.48</v>
      </c>
      <c r="R188" s="11">
        <v>-25</v>
      </c>
      <c r="S188" s="11">
        <v>-37.5</v>
      </c>
      <c r="U188" s="11">
        <v>-59.94</v>
      </c>
      <c r="Y188" s="11">
        <v>-151.28</v>
      </c>
      <c r="Z188" s="11">
        <v>-35.380000000000003</v>
      </c>
    </row>
    <row r="189" spans="1:28" x14ac:dyDescent="0.3">
      <c r="A189" s="6">
        <v>42086</v>
      </c>
      <c r="B189" s="7" t="s">
        <v>228</v>
      </c>
      <c r="C189" s="7" t="s">
        <v>229</v>
      </c>
      <c r="D189" s="8" t="s">
        <v>237</v>
      </c>
      <c r="E189" s="9" t="s">
        <v>231</v>
      </c>
      <c r="F189" s="9" t="s">
        <v>248</v>
      </c>
      <c r="G189" s="10">
        <v>44025</v>
      </c>
      <c r="H189" s="9" t="s">
        <v>34</v>
      </c>
      <c r="I189" s="11">
        <v>86.67</v>
      </c>
      <c r="L189" s="11">
        <v>1857.57</v>
      </c>
      <c r="M189" s="11">
        <v>2500</v>
      </c>
      <c r="N189" s="11">
        <v>-216.85</v>
      </c>
      <c r="O189" s="11">
        <v>-151.28</v>
      </c>
      <c r="P189" s="11">
        <v>-35.380000000000003</v>
      </c>
      <c r="Q189" s="11">
        <v>-116.48</v>
      </c>
      <c r="R189" s="11">
        <v>-25</v>
      </c>
      <c r="S189" s="11">
        <v>-37.5</v>
      </c>
      <c r="U189" s="11">
        <v>-59.94</v>
      </c>
      <c r="Y189" s="11">
        <v>-151.28</v>
      </c>
      <c r="Z189" s="11">
        <v>-35.380000000000003</v>
      </c>
    </row>
    <row r="190" spans="1:28" x14ac:dyDescent="0.3">
      <c r="A190" s="6">
        <v>42086</v>
      </c>
      <c r="B190" s="7" t="s">
        <v>228</v>
      </c>
      <c r="C190" s="7" t="s">
        <v>229</v>
      </c>
      <c r="D190" s="8" t="s">
        <v>237</v>
      </c>
      <c r="E190" s="9" t="s">
        <v>231</v>
      </c>
      <c r="F190" s="9" t="s">
        <v>249</v>
      </c>
      <c r="G190" s="10">
        <v>44042</v>
      </c>
      <c r="H190" s="9" t="s">
        <v>34</v>
      </c>
      <c r="I190" s="11">
        <v>86.67</v>
      </c>
      <c r="L190" s="11">
        <v>1857.57</v>
      </c>
      <c r="M190" s="11">
        <v>2500</v>
      </c>
      <c r="N190" s="11">
        <v>-216.85</v>
      </c>
      <c r="O190" s="11">
        <v>-151.28</v>
      </c>
      <c r="P190" s="11">
        <v>-35.380000000000003</v>
      </c>
      <c r="Q190" s="11">
        <v>-116.48</v>
      </c>
      <c r="R190" s="11">
        <v>-25</v>
      </c>
      <c r="S190" s="11">
        <v>-37.5</v>
      </c>
      <c r="U190" s="11">
        <v>-59.94</v>
      </c>
      <c r="Y190" s="11">
        <v>-151.28</v>
      </c>
      <c r="Z190" s="11">
        <v>-35.380000000000003</v>
      </c>
    </row>
    <row r="191" spans="1:28" x14ac:dyDescent="0.3">
      <c r="A191" s="6">
        <v>42086</v>
      </c>
      <c r="B191" s="7" t="s">
        <v>228</v>
      </c>
      <c r="C191" s="7" t="s">
        <v>229</v>
      </c>
      <c r="D191" s="8" t="s">
        <v>237</v>
      </c>
      <c r="E191" s="9" t="s">
        <v>231</v>
      </c>
      <c r="F191" s="9" t="s">
        <v>250</v>
      </c>
      <c r="G191" s="10">
        <v>44055</v>
      </c>
      <c r="H191" s="9" t="s">
        <v>34</v>
      </c>
      <c r="I191" s="11">
        <v>86.67</v>
      </c>
      <c r="L191" s="11">
        <v>1857.57</v>
      </c>
      <c r="M191" s="11">
        <v>2500</v>
      </c>
      <c r="N191" s="11">
        <v>-216.85</v>
      </c>
      <c r="O191" s="11">
        <v>-151.28</v>
      </c>
      <c r="P191" s="11">
        <v>-35.380000000000003</v>
      </c>
      <c r="Q191" s="11">
        <v>-116.48</v>
      </c>
      <c r="R191" s="11">
        <v>-25</v>
      </c>
      <c r="S191" s="11">
        <v>-37.5</v>
      </c>
      <c r="U191" s="11">
        <v>-59.94</v>
      </c>
      <c r="Y191" s="11">
        <v>-151.28</v>
      </c>
      <c r="Z191" s="11">
        <v>-35.380000000000003</v>
      </c>
    </row>
    <row r="192" spans="1:28" x14ac:dyDescent="0.3">
      <c r="A192" s="6">
        <v>42086</v>
      </c>
      <c r="B192" s="7" t="s">
        <v>228</v>
      </c>
      <c r="C192" s="7" t="s">
        <v>229</v>
      </c>
      <c r="D192" s="8" t="s">
        <v>237</v>
      </c>
      <c r="E192" s="9" t="s">
        <v>231</v>
      </c>
      <c r="F192" s="9" t="s">
        <v>251</v>
      </c>
      <c r="G192" s="10">
        <v>44060</v>
      </c>
      <c r="H192" s="9" t="s">
        <v>34</v>
      </c>
      <c r="I192" s="11" t="s">
        <v>77</v>
      </c>
      <c r="K192" s="11">
        <v>40</v>
      </c>
      <c r="L192" s="11">
        <v>918.76</v>
      </c>
      <c r="M192" s="11">
        <v>1153.8499999999999</v>
      </c>
      <c r="N192" s="11">
        <v>-65.8</v>
      </c>
      <c r="O192" s="11">
        <v>-71.540000000000006</v>
      </c>
      <c r="P192" s="11">
        <v>-16.73</v>
      </c>
      <c r="Q192" s="11">
        <v>-52.17</v>
      </c>
      <c r="R192" s="11">
        <v>-11.54</v>
      </c>
      <c r="S192" s="11">
        <v>-17.309999999999999</v>
      </c>
      <c r="Y192" s="11">
        <v>-71.540000000000006</v>
      </c>
      <c r="Z192" s="11">
        <v>-16.73</v>
      </c>
    </row>
    <row r="193" spans="1:28" x14ac:dyDescent="0.3">
      <c r="A193" s="6">
        <v>42086</v>
      </c>
      <c r="B193" s="7" t="s">
        <v>228</v>
      </c>
      <c r="C193" s="7" t="s">
        <v>229</v>
      </c>
      <c r="D193" s="8" t="s">
        <v>237</v>
      </c>
      <c r="E193" s="9" t="s">
        <v>231</v>
      </c>
      <c r="F193" s="9" t="s">
        <v>252</v>
      </c>
      <c r="G193" s="10">
        <v>44070</v>
      </c>
      <c r="H193" s="9" t="s">
        <v>34</v>
      </c>
      <c r="I193" s="11">
        <v>86.67</v>
      </c>
      <c r="L193" s="11">
        <v>1857.57</v>
      </c>
      <c r="M193" s="11">
        <v>2500</v>
      </c>
      <c r="N193" s="11">
        <v>-216.85</v>
      </c>
      <c r="O193" s="11">
        <v>-151.28</v>
      </c>
      <c r="P193" s="11">
        <v>-35.380000000000003</v>
      </c>
      <c r="Q193" s="11">
        <v>-116.48</v>
      </c>
      <c r="R193" s="11">
        <v>-25</v>
      </c>
      <c r="S193" s="11">
        <v>-37.5</v>
      </c>
      <c r="U193" s="11">
        <v>-59.94</v>
      </c>
      <c r="Y193" s="11">
        <v>-151.28</v>
      </c>
      <c r="Z193" s="11">
        <v>-35.380000000000003</v>
      </c>
    </row>
    <row r="194" spans="1:28" x14ac:dyDescent="0.3">
      <c r="A194" s="6">
        <v>42086</v>
      </c>
      <c r="B194" s="7" t="s">
        <v>228</v>
      </c>
      <c r="C194" s="7" t="s">
        <v>229</v>
      </c>
      <c r="D194" s="8" t="s">
        <v>237</v>
      </c>
      <c r="E194" s="9" t="s">
        <v>231</v>
      </c>
      <c r="F194" s="9" t="s">
        <v>253</v>
      </c>
      <c r="G194" s="10">
        <v>44088</v>
      </c>
      <c r="H194" s="9" t="s">
        <v>34</v>
      </c>
      <c r="I194" s="11">
        <v>86.67</v>
      </c>
      <c r="L194" s="11">
        <v>1857.57</v>
      </c>
      <c r="M194" s="11">
        <v>2500</v>
      </c>
      <c r="N194" s="11">
        <v>-216.85</v>
      </c>
      <c r="O194" s="11">
        <v>-151.28</v>
      </c>
      <c r="P194" s="11">
        <v>-35.380000000000003</v>
      </c>
      <c r="Q194" s="11">
        <v>-116.48</v>
      </c>
      <c r="R194" s="11">
        <v>-25</v>
      </c>
      <c r="S194" s="11">
        <v>-37.5</v>
      </c>
      <c r="U194" s="11">
        <v>-59.94</v>
      </c>
      <c r="Y194" s="11">
        <v>-151.28</v>
      </c>
      <c r="Z194" s="11">
        <v>-35.380000000000003</v>
      </c>
    </row>
    <row r="195" spans="1:28" x14ac:dyDescent="0.3">
      <c r="A195" s="6">
        <v>42086</v>
      </c>
      <c r="B195" s="7" t="s">
        <v>228</v>
      </c>
      <c r="C195" s="7" t="s">
        <v>229</v>
      </c>
      <c r="D195" s="8" t="s">
        <v>237</v>
      </c>
      <c r="E195" s="9" t="s">
        <v>231</v>
      </c>
      <c r="F195" s="9" t="s">
        <v>254</v>
      </c>
      <c r="G195" s="10">
        <v>44098</v>
      </c>
      <c r="H195" s="9" t="s">
        <v>34</v>
      </c>
      <c r="I195" s="11">
        <v>86.67</v>
      </c>
      <c r="L195" s="11">
        <v>1857.57</v>
      </c>
      <c r="M195" s="11">
        <v>2500</v>
      </c>
      <c r="N195" s="11">
        <v>-216.85</v>
      </c>
      <c r="O195" s="11">
        <v>-151.28</v>
      </c>
      <c r="P195" s="11">
        <v>-35.380000000000003</v>
      </c>
      <c r="Q195" s="11">
        <v>-116.48</v>
      </c>
      <c r="R195" s="11">
        <v>-25</v>
      </c>
      <c r="S195" s="11">
        <v>-37.5</v>
      </c>
      <c r="U195" s="11">
        <v>-59.94</v>
      </c>
      <c r="Y195" s="11">
        <v>-151.28</v>
      </c>
      <c r="Z195" s="11">
        <v>-35.380000000000003</v>
      </c>
    </row>
    <row r="196" spans="1:28" x14ac:dyDescent="0.3">
      <c r="A196" s="6">
        <v>42086</v>
      </c>
      <c r="B196" s="7" t="s">
        <v>228</v>
      </c>
      <c r="C196" s="7" t="s">
        <v>229</v>
      </c>
      <c r="D196" s="8" t="s">
        <v>237</v>
      </c>
      <c r="E196" s="9" t="s">
        <v>231</v>
      </c>
      <c r="F196" s="9" t="s">
        <v>255</v>
      </c>
      <c r="G196" s="10">
        <v>44098</v>
      </c>
      <c r="H196" s="9" t="s">
        <v>34</v>
      </c>
      <c r="I196" s="11" t="s">
        <v>77</v>
      </c>
      <c r="K196" s="11">
        <v>40</v>
      </c>
      <c r="L196" s="11">
        <v>2001.63</v>
      </c>
      <c r="M196" s="11">
        <v>2307.6999999999998</v>
      </c>
      <c r="N196" s="11">
        <v>-50.97</v>
      </c>
      <c r="O196" s="11">
        <v>-143.08000000000001</v>
      </c>
      <c r="P196" s="11">
        <v>-33.46</v>
      </c>
      <c r="Q196" s="11">
        <v>-20.86</v>
      </c>
      <c r="R196" s="11">
        <v>-23.08</v>
      </c>
      <c r="S196" s="11">
        <v>-34.619999999999997</v>
      </c>
      <c r="Y196" s="11">
        <v>-143.08000000000001</v>
      </c>
      <c r="Z196" s="11">
        <v>-33.46</v>
      </c>
    </row>
    <row r="197" spans="1:28" x14ac:dyDescent="0.3">
      <c r="A197" s="6">
        <v>42086</v>
      </c>
      <c r="B197" s="7" t="s">
        <v>228</v>
      </c>
      <c r="C197" s="7" t="s">
        <v>229</v>
      </c>
      <c r="D197" s="8" t="s">
        <v>237</v>
      </c>
      <c r="E197" s="9" t="s">
        <v>231</v>
      </c>
      <c r="F197" s="9" t="s">
        <v>256</v>
      </c>
      <c r="G197" s="10">
        <v>44119</v>
      </c>
      <c r="H197" s="9" t="s">
        <v>34</v>
      </c>
      <c r="I197" s="11">
        <v>86.67</v>
      </c>
      <c r="L197" s="11">
        <v>1857.57</v>
      </c>
      <c r="M197" s="11">
        <v>2500</v>
      </c>
      <c r="N197" s="11">
        <v>-216.85</v>
      </c>
      <c r="O197" s="11">
        <v>-151.28</v>
      </c>
      <c r="P197" s="11">
        <v>-35.380000000000003</v>
      </c>
      <c r="Q197" s="11">
        <v>-116.48</v>
      </c>
      <c r="R197" s="11">
        <v>-25</v>
      </c>
      <c r="S197" s="11">
        <v>-37.5</v>
      </c>
      <c r="U197" s="11">
        <v>-59.94</v>
      </c>
      <c r="Y197" s="11">
        <v>-151.28</v>
      </c>
      <c r="Z197" s="11">
        <v>-35.380000000000003</v>
      </c>
    </row>
    <row r="198" spans="1:28" x14ac:dyDescent="0.3">
      <c r="A198" s="6">
        <v>42086</v>
      </c>
      <c r="B198" s="7" t="s">
        <v>228</v>
      </c>
      <c r="C198" s="7" t="s">
        <v>229</v>
      </c>
      <c r="D198" s="8" t="s">
        <v>237</v>
      </c>
      <c r="E198" s="9" t="s">
        <v>231</v>
      </c>
      <c r="F198" s="9" t="s">
        <v>257</v>
      </c>
      <c r="G198" s="10">
        <v>44133</v>
      </c>
      <c r="H198" s="9" t="s">
        <v>34</v>
      </c>
      <c r="I198" s="11">
        <v>86.67</v>
      </c>
      <c r="L198" s="11">
        <v>1857.57</v>
      </c>
      <c r="M198" s="11">
        <v>2500</v>
      </c>
      <c r="N198" s="11">
        <v>-216.85</v>
      </c>
      <c r="O198" s="11">
        <v>-151.28</v>
      </c>
      <c r="P198" s="11">
        <v>-35.380000000000003</v>
      </c>
      <c r="Q198" s="11">
        <v>-116.48</v>
      </c>
      <c r="R198" s="11">
        <v>-25</v>
      </c>
      <c r="S198" s="11">
        <v>-37.5</v>
      </c>
      <c r="U198" s="11">
        <v>-59.94</v>
      </c>
      <c r="Y198" s="11">
        <v>-151.28</v>
      </c>
      <c r="Z198" s="11">
        <v>-35.380000000000003</v>
      </c>
    </row>
    <row r="199" spans="1:28" x14ac:dyDescent="0.3">
      <c r="A199" s="6">
        <v>42086</v>
      </c>
      <c r="B199" s="7" t="s">
        <v>228</v>
      </c>
      <c r="C199" s="7" t="s">
        <v>229</v>
      </c>
      <c r="D199" s="8" t="s">
        <v>237</v>
      </c>
      <c r="E199" s="9" t="s">
        <v>231</v>
      </c>
      <c r="F199" s="9" t="s">
        <v>258</v>
      </c>
      <c r="G199" s="10">
        <v>44147</v>
      </c>
      <c r="H199" s="9" t="s">
        <v>34</v>
      </c>
      <c r="I199" s="11">
        <v>86.67</v>
      </c>
      <c r="L199" s="11">
        <v>1857.57</v>
      </c>
      <c r="M199" s="11">
        <v>2500</v>
      </c>
      <c r="N199" s="11">
        <v>-216.85</v>
      </c>
      <c r="O199" s="11">
        <v>-151.28</v>
      </c>
      <c r="P199" s="11">
        <v>-35.380000000000003</v>
      </c>
      <c r="Q199" s="11">
        <v>-116.48</v>
      </c>
      <c r="R199" s="11">
        <v>-25</v>
      </c>
      <c r="S199" s="11">
        <v>-37.5</v>
      </c>
      <c r="U199" s="11">
        <v>-59.94</v>
      </c>
      <c r="Y199" s="11">
        <v>-151.28</v>
      </c>
      <c r="Z199" s="11">
        <v>-35.380000000000003</v>
      </c>
    </row>
    <row r="200" spans="1:28" x14ac:dyDescent="0.3">
      <c r="A200" s="6">
        <v>42086</v>
      </c>
      <c r="B200" s="7" t="s">
        <v>228</v>
      </c>
      <c r="C200" s="7" t="s">
        <v>229</v>
      </c>
      <c r="D200" s="8" t="s">
        <v>237</v>
      </c>
      <c r="E200" s="9" t="s">
        <v>231</v>
      </c>
      <c r="F200" s="9" t="s">
        <v>259</v>
      </c>
      <c r="G200" s="10">
        <v>44147</v>
      </c>
      <c r="H200" s="20" t="s">
        <v>37</v>
      </c>
      <c r="I200" s="21"/>
      <c r="J200" s="21"/>
      <c r="K200" s="21"/>
      <c r="L200" s="21">
        <v>700</v>
      </c>
      <c r="M200" s="11">
        <v>863.69</v>
      </c>
      <c r="N200" s="11">
        <v>-38.369999999999997</v>
      </c>
      <c r="O200" s="11">
        <v>-53.55</v>
      </c>
      <c r="P200" s="11">
        <v>-12.52</v>
      </c>
      <c r="Q200" s="11">
        <v>-37.659999999999997</v>
      </c>
      <c r="R200" s="11">
        <v>-8.64</v>
      </c>
      <c r="S200" s="11">
        <v>-12.95</v>
      </c>
      <c r="Y200" s="11">
        <v>-53.55</v>
      </c>
      <c r="Z200" s="11">
        <v>-12.52</v>
      </c>
    </row>
    <row r="201" spans="1:28" x14ac:dyDescent="0.3">
      <c r="A201" s="6">
        <v>42086</v>
      </c>
      <c r="B201" s="7" t="s">
        <v>228</v>
      </c>
      <c r="C201" s="7" t="s">
        <v>229</v>
      </c>
      <c r="D201" s="8" t="s">
        <v>237</v>
      </c>
      <c r="E201" s="9" t="s">
        <v>231</v>
      </c>
      <c r="F201" s="9" t="s">
        <v>260</v>
      </c>
      <c r="G201" s="10">
        <v>44159</v>
      </c>
      <c r="H201" s="9" t="s">
        <v>34</v>
      </c>
      <c r="I201" s="11">
        <v>86.67</v>
      </c>
      <c r="L201" s="11">
        <v>1857.57</v>
      </c>
      <c r="M201" s="11">
        <v>2500</v>
      </c>
      <c r="N201" s="11">
        <v>-216.85</v>
      </c>
      <c r="O201" s="11">
        <v>-151.28</v>
      </c>
      <c r="P201" s="11">
        <v>-35.380000000000003</v>
      </c>
      <c r="Q201" s="11">
        <v>-116.48</v>
      </c>
      <c r="R201" s="11">
        <v>-25</v>
      </c>
      <c r="S201" s="11">
        <v>-37.5</v>
      </c>
      <c r="U201" s="11">
        <v>-59.94</v>
      </c>
      <c r="Y201" s="11">
        <v>-151.28</v>
      </c>
      <c r="Z201" s="11">
        <v>-35.380000000000003</v>
      </c>
    </row>
    <row r="202" spans="1:28" x14ac:dyDescent="0.3">
      <c r="A202" s="6">
        <v>42086</v>
      </c>
      <c r="B202" s="7" t="s">
        <v>228</v>
      </c>
      <c r="C202" s="7" t="s">
        <v>229</v>
      </c>
      <c r="D202" s="8" t="s">
        <v>237</v>
      </c>
      <c r="E202" s="9" t="s">
        <v>231</v>
      </c>
      <c r="F202" s="9" t="s">
        <v>261</v>
      </c>
      <c r="G202" s="10">
        <v>44180</v>
      </c>
      <c r="H202" s="9" t="s">
        <v>34</v>
      </c>
      <c r="I202" s="11">
        <v>86.67</v>
      </c>
      <c r="L202" s="11">
        <v>1857.57</v>
      </c>
      <c r="M202" s="11">
        <v>2500</v>
      </c>
      <c r="N202" s="11">
        <v>-216.85</v>
      </c>
      <c r="O202" s="11">
        <v>-151.28</v>
      </c>
      <c r="P202" s="11">
        <v>-35.380000000000003</v>
      </c>
      <c r="Q202" s="11">
        <v>-116.48</v>
      </c>
      <c r="R202" s="11">
        <v>-25</v>
      </c>
      <c r="S202" s="11">
        <v>-37.5</v>
      </c>
      <c r="U202" s="11">
        <v>-59.94</v>
      </c>
      <c r="Y202" s="11">
        <v>-151.28</v>
      </c>
      <c r="Z202" s="11">
        <v>-35.380000000000003</v>
      </c>
    </row>
    <row r="203" spans="1:28" x14ac:dyDescent="0.3">
      <c r="A203" s="6">
        <v>42086</v>
      </c>
      <c r="B203" s="7" t="s">
        <v>228</v>
      </c>
      <c r="C203" s="7" t="s">
        <v>229</v>
      </c>
      <c r="D203" s="8" t="s">
        <v>237</v>
      </c>
      <c r="E203" s="9" t="s">
        <v>231</v>
      </c>
      <c r="F203" s="9" t="s">
        <v>262</v>
      </c>
      <c r="G203" s="10">
        <v>44186</v>
      </c>
      <c r="H203" s="9" t="s">
        <v>34</v>
      </c>
      <c r="I203" s="11" t="s">
        <v>77</v>
      </c>
      <c r="K203" s="11">
        <v>40</v>
      </c>
      <c r="L203" s="11">
        <v>950</v>
      </c>
      <c r="M203" s="11">
        <v>1153.8499999999999</v>
      </c>
      <c r="N203" s="11">
        <v>-34.56</v>
      </c>
      <c r="O203" s="11">
        <v>-71.540000000000006</v>
      </c>
      <c r="P203" s="11">
        <v>-16.73</v>
      </c>
      <c r="Q203" s="11">
        <v>-52.17</v>
      </c>
      <c r="R203" s="11">
        <v>-11.54</v>
      </c>
      <c r="S203" s="11">
        <v>-17.309999999999999</v>
      </c>
      <c r="Y203" s="11">
        <v>-71.540000000000006</v>
      </c>
      <c r="Z203" s="11">
        <v>-16.73</v>
      </c>
    </row>
    <row r="204" spans="1:28" x14ac:dyDescent="0.3">
      <c r="A204" s="6">
        <v>42086</v>
      </c>
      <c r="B204" s="7" t="s">
        <v>228</v>
      </c>
      <c r="C204" s="7" t="s">
        <v>229</v>
      </c>
      <c r="D204" s="8" t="s">
        <v>237</v>
      </c>
      <c r="E204" s="9" t="s">
        <v>231</v>
      </c>
      <c r="F204" s="9" t="s">
        <v>263</v>
      </c>
      <c r="G204" s="10">
        <v>44194</v>
      </c>
      <c r="H204" s="9" t="s">
        <v>34</v>
      </c>
      <c r="I204" s="11">
        <v>86.67</v>
      </c>
      <c r="L204" s="11">
        <v>1857.57</v>
      </c>
      <c r="M204" s="11">
        <v>2500</v>
      </c>
      <c r="N204" s="11">
        <v>-216.85</v>
      </c>
      <c r="O204" s="11">
        <v>-151.28</v>
      </c>
      <c r="P204" s="11">
        <v>-35.380000000000003</v>
      </c>
      <c r="Q204" s="11">
        <v>-116.48</v>
      </c>
      <c r="R204" s="11">
        <v>-25</v>
      </c>
      <c r="S204" s="11">
        <v>-37.5</v>
      </c>
      <c r="U204" s="11">
        <v>-59.94</v>
      </c>
      <c r="Y204" s="11">
        <v>-151.28</v>
      </c>
      <c r="Z204" s="11">
        <v>-35.380000000000003</v>
      </c>
    </row>
    <row r="205" spans="1:28" x14ac:dyDescent="0.3">
      <c r="A205" s="6">
        <v>38036</v>
      </c>
      <c r="B205" s="7" t="s">
        <v>51</v>
      </c>
      <c r="C205" s="7" t="s">
        <v>52</v>
      </c>
      <c r="D205" s="8" t="s">
        <v>264</v>
      </c>
      <c r="E205" s="9" t="s">
        <v>265</v>
      </c>
      <c r="F205" s="9" t="s">
        <v>266</v>
      </c>
      <c r="G205" s="10">
        <v>44167</v>
      </c>
      <c r="H205" s="9" t="s">
        <v>34</v>
      </c>
      <c r="L205" s="11">
        <v>5391</v>
      </c>
      <c r="M205" s="11">
        <v>6000</v>
      </c>
      <c r="O205" s="11">
        <v>-372</v>
      </c>
      <c r="P205" s="11">
        <v>-87</v>
      </c>
      <c r="R205" s="11">
        <v>-60</v>
      </c>
      <c r="S205" s="11">
        <v>-90</v>
      </c>
      <c r="Y205" s="11">
        <v>-372</v>
      </c>
      <c r="Z205" s="11">
        <v>-87</v>
      </c>
    </row>
    <row r="206" spans="1:28" x14ac:dyDescent="0.3">
      <c r="A206" s="6">
        <v>43577</v>
      </c>
      <c r="B206" s="7" t="s">
        <v>29</v>
      </c>
      <c r="C206" s="7" t="s">
        <v>30</v>
      </c>
      <c r="D206" s="8" t="s">
        <v>267</v>
      </c>
      <c r="E206" s="9" t="s">
        <v>268</v>
      </c>
      <c r="F206" s="9" t="s">
        <v>269</v>
      </c>
      <c r="G206" s="10">
        <v>43843</v>
      </c>
      <c r="H206" s="9" t="s">
        <v>34</v>
      </c>
      <c r="I206" s="11">
        <v>86.67</v>
      </c>
      <c r="L206" s="11">
        <v>688.44</v>
      </c>
      <c r="M206" s="11">
        <v>1000</v>
      </c>
      <c r="N206" s="11">
        <v>-35.53</v>
      </c>
      <c r="O206" s="11">
        <v>-52.77</v>
      </c>
      <c r="P206" s="11">
        <v>-12.34</v>
      </c>
      <c r="Q206" s="11">
        <v>-37.03</v>
      </c>
      <c r="R206" s="11">
        <v>-10</v>
      </c>
      <c r="S206" s="11">
        <v>-15</v>
      </c>
      <c r="W206" s="11">
        <v>-148.88999999999999</v>
      </c>
      <c r="Y206" s="11">
        <v>-52.77</v>
      </c>
      <c r="Z206" s="11">
        <v>-12.34</v>
      </c>
      <c r="AB206" s="11">
        <v>-5</v>
      </c>
    </row>
    <row r="207" spans="1:28" x14ac:dyDescent="0.3">
      <c r="A207" s="6">
        <v>43577</v>
      </c>
      <c r="B207" s="7" t="s">
        <v>29</v>
      </c>
      <c r="C207" s="7" t="s">
        <v>30</v>
      </c>
      <c r="D207" s="8" t="s">
        <v>267</v>
      </c>
      <c r="E207" s="9" t="s">
        <v>268</v>
      </c>
      <c r="F207" s="9" t="s">
        <v>270</v>
      </c>
      <c r="G207" s="10">
        <v>43858</v>
      </c>
      <c r="H207" s="9" t="s">
        <v>34</v>
      </c>
      <c r="I207" s="11">
        <v>86.67</v>
      </c>
      <c r="L207" s="11">
        <v>688.44</v>
      </c>
      <c r="M207" s="11">
        <v>1000</v>
      </c>
      <c r="N207" s="11">
        <v>-35.53</v>
      </c>
      <c r="O207" s="11">
        <v>-52.77</v>
      </c>
      <c r="P207" s="11">
        <v>-12.34</v>
      </c>
      <c r="Q207" s="11">
        <v>-37.03</v>
      </c>
      <c r="R207" s="11">
        <v>-10</v>
      </c>
      <c r="S207" s="11">
        <v>-15</v>
      </c>
      <c r="W207" s="11">
        <v>-148.88999999999999</v>
      </c>
      <c r="Y207" s="11">
        <v>-52.77</v>
      </c>
      <c r="Z207" s="11">
        <v>-12.34</v>
      </c>
      <c r="AB207" s="11">
        <v>-5</v>
      </c>
    </row>
    <row r="208" spans="1:28" x14ac:dyDescent="0.3">
      <c r="A208" s="6">
        <v>43577</v>
      </c>
      <c r="B208" s="7" t="s">
        <v>29</v>
      </c>
      <c r="C208" s="7" t="s">
        <v>30</v>
      </c>
      <c r="D208" s="8" t="s">
        <v>267</v>
      </c>
      <c r="E208" s="9" t="s">
        <v>268</v>
      </c>
      <c r="F208" s="9" t="s">
        <v>271</v>
      </c>
      <c r="G208" s="10">
        <v>43874</v>
      </c>
      <c r="H208" s="9" t="s">
        <v>34</v>
      </c>
      <c r="I208" s="11">
        <v>86.67</v>
      </c>
      <c r="L208" s="11">
        <v>688.44</v>
      </c>
      <c r="M208" s="11">
        <v>1000</v>
      </c>
      <c r="N208" s="11">
        <v>-35.53</v>
      </c>
      <c r="O208" s="11">
        <v>-52.77</v>
      </c>
      <c r="P208" s="11">
        <v>-12.34</v>
      </c>
      <c r="Q208" s="11">
        <v>-37.03</v>
      </c>
      <c r="R208" s="11">
        <v>-10</v>
      </c>
      <c r="S208" s="11">
        <v>-15</v>
      </c>
      <c r="W208" s="11">
        <v>-148.88999999999999</v>
      </c>
      <c r="Y208" s="11">
        <v>-52.77</v>
      </c>
      <c r="Z208" s="11">
        <v>-12.34</v>
      </c>
      <c r="AB208" s="11">
        <v>-5</v>
      </c>
    </row>
    <row r="209" spans="1:28" x14ac:dyDescent="0.3">
      <c r="A209" s="6">
        <v>43577</v>
      </c>
      <c r="B209" s="7" t="s">
        <v>29</v>
      </c>
      <c r="C209" s="7" t="s">
        <v>30</v>
      </c>
      <c r="D209" s="8" t="s">
        <v>267</v>
      </c>
      <c r="E209" s="9" t="s">
        <v>268</v>
      </c>
      <c r="F209" s="9" t="s">
        <v>272</v>
      </c>
      <c r="G209" s="10">
        <v>43887</v>
      </c>
      <c r="H209" s="9" t="s">
        <v>34</v>
      </c>
      <c r="I209" s="11">
        <v>86.67</v>
      </c>
      <c r="L209" s="11">
        <v>688.44</v>
      </c>
      <c r="M209" s="11">
        <v>1000</v>
      </c>
      <c r="N209" s="11">
        <v>-35.53</v>
      </c>
      <c r="O209" s="11">
        <v>-52.77</v>
      </c>
      <c r="P209" s="11">
        <v>-12.34</v>
      </c>
      <c r="Q209" s="11">
        <v>-37.03</v>
      </c>
      <c r="R209" s="11">
        <v>-10</v>
      </c>
      <c r="S209" s="11">
        <v>-15</v>
      </c>
      <c r="W209" s="11">
        <v>-148.88999999999999</v>
      </c>
      <c r="Y209" s="11">
        <v>-52.77</v>
      </c>
      <c r="Z209" s="11">
        <v>-12.34</v>
      </c>
      <c r="AB209" s="11">
        <v>-5</v>
      </c>
    </row>
    <row r="210" spans="1:28" x14ac:dyDescent="0.3">
      <c r="A210" s="6">
        <v>43577</v>
      </c>
      <c r="B210" s="7" t="s">
        <v>29</v>
      </c>
      <c r="C210" s="7" t="s">
        <v>30</v>
      </c>
      <c r="D210" s="8" t="s">
        <v>267</v>
      </c>
      <c r="E210" s="9" t="s">
        <v>268</v>
      </c>
      <c r="F210" s="9" t="s">
        <v>273</v>
      </c>
      <c r="G210" s="10">
        <v>43901</v>
      </c>
      <c r="H210" s="9" t="s">
        <v>34</v>
      </c>
      <c r="I210" s="11">
        <v>86.67</v>
      </c>
      <c r="L210" s="11">
        <v>688.44</v>
      </c>
      <c r="M210" s="11">
        <v>1000</v>
      </c>
      <c r="N210" s="11">
        <v>-35.53</v>
      </c>
      <c r="O210" s="11">
        <v>-52.77</v>
      </c>
      <c r="P210" s="11">
        <v>-12.34</v>
      </c>
      <c r="Q210" s="11">
        <v>-37.03</v>
      </c>
      <c r="R210" s="11">
        <v>-10</v>
      </c>
      <c r="S210" s="11">
        <v>-15</v>
      </c>
      <c r="W210" s="11">
        <v>-148.88999999999999</v>
      </c>
      <c r="Y210" s="11">
        <v>-52.77</v>
      </c>
      <c r="Z210" s="11">
        <v>-12.34</v>
      </c>
      <c r="AB210" s="11">
        <v>-5</v>
      </c>
    </row>
    <row r="211" spans="1:28" x14ac:dyDescent="0.3">
      <c r="A211" s="6">
        <v>43577</v>
      </c>
      <c r="B211" s="7" t="s">
        <v>29</v>
      </c>
      <c r="C211" s="7" t="s">
        <v>30</v>
      </c>
      <c r="D211" s="8" t="s">
        <v>267</v>
      </c>
      <c r="E211" s="9" t="s">
        <v>268</v>
      </c>
      <c r="F211" s="9" t="s">
        <v>274</v>
      </c>
      <c r="G211" s="10">
        <v>43914</v>
      </c>
      <c r="H211" s="9" t="s">
        <v>34</v>
      </c>
      <c r="I211" s="11">
        <v>86.67</v>
      </c>
      <c r="L211" s="11">
        <v>688.44</v>
      </c>
      <c r="M211" s="11">
        <v>1000</v>
      </c>
      <c r="N211" s="11">
        <v>-35.53</v>
      </c>
      <c r="O211" s="11">
        <v>-52.77</v>
      </c>
      <c r="P211" s="11">
        <v>-12.34</v>
      </c>
      <c r="Q211" s="11">
        <v>-37.03</v>
      </c>
      <c r="R211" s="11">
        <v>-10</v>
      </c>
      <c r="S211" s="11">
        <v>-15</v>
      </c>
      <c r="W211" s="11">
        <v>-148.88999999999999</v>
      </c>
      <c r="Y211" s="11">
        <v>-52.77</v>
      </c>
      <c r="Z211" s="11">
        <v>-12.34</v>
      </c>
      <c r="AB211" s="11">
        <v>-5</v>
      </c>
    </row>
    <row r="212" spans="1:28" x14ac:dyDescent="0.3">
      <c r="A212" s="6">
        <v>43577</v>
      </c>
      <c r="B212" s="7" t="s">
        <v>29</v>
      </c>
      <c r="C212" s="7" t="s">
        <v>30</v>
      </c>
      <c r="D212" s="8" t="s">
        <v>275</v>
      </c>
      <c r="E212" s="9" t="s">
        <v>268</v>
      </c>
      <c r="F212" s="9" t="s">
        <v>276</v>
      </c>
      <c r="G212" s="10">
        <v>43935</v>
      </c>
      <c r="H212" s="9" t="s">
        <v>34</v>
      </c>
      <c r="I212" s="11">
        <v>86.67</v>
      </c>
      <c r="L212" s="11">
        <v>718.38</v>
      </c>
      <c r="M212" s="11">
        <v>1040</v>
      </c>
      <c r="N212" s="11">
        <v>-39.53</v>
      </c>
      <c r="O212" s="11">
        <v>-55.25</v>
      </c>
      <c r="P212" s="11">
        <v>-12.92</v>
      </c>
      <c r="Q212" s="11">
        <v>-39.03</v>
      </c>
      <c r="R212" s="11">
        <v>-10.4</v>
      </c>
      <c r="S212" s="11">
        <v>-15.6</v>
      </c>
      <c r="W212" s="11">
        <v>-148.88999999999999</v>
      </c>
      <c r="Y212" s="11">
        <v>-55.25</v>
      </c>
      <c r="Z212" s="11">
        <v>-12.92</v>
      </c>
      <c r="AB212" s="11">
        <v>-5.2</v>
      </c>
    </row>
    <row r="213" spans="1:28" x14ac:dyDescent="0.3">
      <c r="A213" s="6">
        <v>43577</v>
      </c>
      <c r="B213" s="7" t="s">
        <v>29</v>
      </c>
      <c r="C213" s="7" t="s">
        <v>30</v>
      </c>
      <c r="D213" s="8" t="s">
        <v>275</v>
      </c>
      <c r="E213" s="9" t="s">
        <v>268</v>
      </c>
      <c r="F213" s="9" t="s">
        <v>277</v>
      </c>
      <c r="G213" s="10">
        <v>43949</v>
      </c>
      <c r="H213" s="9" t="s">
        <v>34</v>
      </c>
      <c r="I213" s="11">
        <v>86.67</v>
      </c>
      <c r="L213" s="11">
        <v>718.38</v>
      </c>
      <c r="M213" s="11">
        <v>1040</v>
      </c>
      <c r="N213" s="11">
        <v>-39.53</v>
      </c>
      <c r="O213" s="11">
        <v>-55.25</v>
      </c>
      <c r="P213" s="11">
        <v>-12.92</v>
      </c>
      <c r="Q213" s="11">
        <v>-39.03</v>
      </c>
      <c r="R213" s="11">
        <v>-10.4</v>
      </c>
      <c r="S213" s="11">
        <v>-15.6</v>
      </c>
      <c r="W213" s="11">
        <v>-148.88999999999999</v>
      </c>
      <c r="Y213" s="11">
        <v>-55.25</v>
      </c>
      <c r="Z213" s="11">
        <v>-12.92</v>
      </c>
      <c r="AB213" s="11">
        <v>-5.2</v>
      </c>
    </row>
    <row r="214" spans="1:28" x14ac:dyDescent="0.3">
      <c r="A214" s="6">
        <v>43577</v>
      </c>
      <c r="B214" s="7" t="s">
        <v>29</v>
      </c>
      <c r="C214" s="7" t="s">
        <v>30</v>
      </c>
      <c r="D214" s="8" t="s">
        <v>275</v>
      </c>
      <c r="E214" s="9" t="s">
        <v>268</v>
      </c>
      <c r="F214" s="9" t="s">
        <v>278</v>
      </c>
      <c r="G214" s="10">
        <v>43956</v>
      </c>
      <c r="H214" s="9" t="s">
        <v>34</v>
      </c>
      <c r="L214" s="11">
        <v>217.64</v>
      </c>
      <c r="M214" s="11">
        <v>250</v>
      </c>
      <c r="O214" s="11">
        <v>-15.5</v>
      </c>
      <c r="P214" s="11">
        <v>-3.63</v>
      </c>
      <c r="Q214" s="11">
        <v>-6.98</v>
      </c>
      <c r="R214" s="11">
        <v>-2.5</v>
      </c>
      <c r="S214" s="11">
        <v>-3.75</v>
      </c>
      <c r="Y214" s="11">
        <v>-15.5</v>
      </c>
      <c r="Z214" s="11">
        <v>-3.63</v>
      </c>
      <c r="AB214" s="11">
        <v>-1.25</v>
      </c>
    </row>
    <row r="215" spans="1:28" x14ac:dyDescent="0.3">
      <c r="A215" s="6">
        <v>43577</v>
      </c>
      <c r="B215" s="7" t="s">
        <v>29</v>
      </c>
      <c r="C215" s="7" t="s">
        <v>30</v>
      </c>
      <c r="D215" s="8" t="s">
        <v>275</v>
      </c>
      <c r="E215" s="9" t="s">
        <v>268</v>
      </c>
      <c r="F215" s="9" t="s">
        <v>279</v>
      </c>
      <c r="G215" s="10">
        <v>43965</v>
      </c>
      <c r="H215" s="9" t="s">
        <v>34</v>
      </c>
      <c r="I215" s="11">
        <v>86.67</v>
      </c>
      <c r="L215" s="11">
        <v>718.38</v>
      </c>
      <c r="M215" s="11">
        <v>1040</v>
      </c>
      <c r="N215" s="11">
        <v>-39.53</v>
      </c>
      <c r="O215" s="11">
        <v>-55.25</v>
      </c>
      <c r="P215" s="11">
        <v>-12.92</v>
      </c>
      <c r="Q215" s="11">
        <v>-39.03</v>
      </c>
      <c r="R215" s="11">
        <v>-10.4</v>
      </c>
      <c r="S215" s="11">
        <v>-15.6</v>
      </c>
      <c r="W215" s="11">
        <v>-148.88999999999999</v>
      </c>
      <c r="Y215" s="11">
        <v>-55.25</v>
      </c>
      <c r="Z215" s="11">
        <v>-12.92</v>
      </c>
      <c r="AB215" s="11">
        <v>-5.2</v>
      </c>
    </row>
    <row r="216" spans="1:28" x14ac:dyDescent="0.3">
      <c r="A216" s="6">
        <v>43577</v>
      </c>
      <c r="B216" s="7" t="s">
        <v>29</v>
      </c>
      <c r="C216" s="7" t="s">
        <v>30</v>
      </c>
      <c r="D216" s="8" t="s">
        <v>275</v>
      </c>
      <c r="E216" s="9" t="s">
        <v>268</v>
      </c>
      <c r="F216" s="9" t="s">
        <v>280</v>
      </c>
      <c r="G216" s="10">
        <v>43978</v>
      </c>
      <c r="H216" s="9" t="s">
        <v>34</v>
      </c>
      <c r="I216" s="11">
        <v>86.67</v>
      </c>
      <c r="L216" s="11">
        <v>718.38</v>
      </c>
      <c r="M216" s="11">
        <v>1040</v>
      </c>
      <c r="N216" s="11">
        <v>-39.53</v>
      </c>
      <c r="O216" s="11">
        <v>-55.25</v>
      </c>
      <c r="P216" s="11">
        <v>-12.92</v>
      </c>
      <c r="Q216" s="11">
        <v>-39.03</v>
      </c>
      <c r="R216" s="11">
        <v>-10.4</v>
      </c>
      <c r="S216" s="11">
        <v>-15.6</v>
      </c>
      <c r="W216" s="11">
        <v>-148.88999999999999</v>
      </c>
      <c r="Y216" s="11">
        <v>-55.25</v>
      </c>
      <c r="Z216" s="11">
        <v>-12.92</v>
      </c>
      <c r="AB216" s="11">
        <v>-5.2</v>
      </c>
    </row>
    <row r="217" spans="1:28" x14ac:dyDescent="0.3">
      <c r="A217" s="6">
        <v>43577</v>
      </c>
      <c r="B217" s="7" t="s">
        <v>29</v>
      </c>
      <c r="C217" s="7" t="s">
        <v>30</v>
      </c>
      <c r="D217" s="8" t="s">
        <v>275</v>
      </c>
      <c r="E217" s="9" t="s">
        <v>268</v>
      </c>
      <c r="F217" s="9" t="s">
        <v>281</v>
      </c>
      <c r="G217" s="10">
        <v>43986</v>
      </c>
      <c r="H217" s="9" t="s">
        <v>34</v>
      </c>
      <c r="L217" s="11">
        <v>175.22</v>
      </c>
      <c r="M217" s="11">
        <v>200</v>
      </c>
      <c r="O217" s="11">
        <v>-12.4</v>
      </c>
      <c r="P217" s="11">
        <v>-2.9</v>
      </c>
      <c r="Q217" s="11">
        <v>-4.4800000000000004</v>
      </c>
      <c r="R217" s="11">
        <v>-2</v>
      </c>
      <c r="S217" s="11">
        <v>-3</v>
      </c>
      <c r="Y217" s="11">
        <v>-12.4</v>
      </c>
      <c r="Z217" s="11">
        <v>-2.9</v>
      </c>
      <c r="AB217" s="11">
        <v>-1</v>
      </c>
    </row>
    <row r="218" spans="1:28" x14ac:dyDescent="0.3">
      <c r="A218" s="6">
        <v>43577</v>
      </c>
      <c r="B218" s="7" t="s">
        <v>29</v>
      </c>
      <c r="C218" s="7" t="s">
        <v>30</v>
      </c>
      <c r="D218" s="8" t="s">
        <v>275</v>
      </c>
      <c r="E218" s="9" t="s">
        <v>268</v>
      </c>
      <c r="F218" s="9" t="s">
        <v>282</v>
      </c>
      <c r="G218" s="10">
        <v>43993</v>
      </c>
      <c r="H218" s="9" t="s">
        <v>34</v>
      </c>
      <c r="I218" s="11">
        <v>86.67</v>
      </c>
      <c r="L218" s="11">
        <v>718.38</v>
      </c>
      <c r="M218" s="11">
        <v>1040</v>
      </c>
      <c r="N218" s="11">
        <v>-39.53</v>
      </c>
      <c r="O218" s="11">
        <v>-55.25</v>
      </c>
      <c r="P218" s="11">
        <v>-12.92</v>
      </c>
      <c r="Q218" s="11">
        <v>-39.03</v>
      </c>
      <c r="R218" s="11">
        <v>-10.4</v>
      </c>
      <c r="S218" s="11">
        <v>-15.6</v>
      </c>
      <c r="W218" s="11">
        <v>-148.88999999999999</v>
      </c>
      <c r="Y218" s="11">
        <v>-55.25</v>
      </c>
      <c r="Z218" s="11">
        <v>-12.92</v>
      </c>
      <c r="AB218" s="11">
        <v>-0.95</v>
      </c>
    </row>
    <row r="219" spans="1:28" x14ac:dyDescent="0.3">
      <c r="A219" s="6">
        <v>43577</v>
      </c>
      <c r="B219" s="7" t="s">
        <v>29</v>
      </c>
      <c r="C219" s="7" t="s">
        <v>30</v>
      </c>
      <c r="D219" s="8" t="s">
        <v>275</v>
      </c>
      <c r="E219" s="9" t="s">
        <v>268</v>
      </c>
      <c r="F219" s="9" t="s">
        <v>283</v>
      </c>
      <c r="G219" s="10">
        <v>44007</v>
      </c>
      <c r="H219" s="9" t="s">
        <v>34</v>
      </c>
      <c r="I219" s="11">
        <v>86.67</v>
      </c>
      <c r="L219" s="11">
        <v>718.38</v>
      </c>
      <c r="M219" s="11">
        <v>1040</v>
      </c>
      <c r="N219" s="11">
        <v>-39.53</v>
      </c>
      <c r="O219" s="11">
        <v>-55.25</v>
      </c>
      <c r="P219" s="11">
        <v>-12.92</v>
      </c>
      <c r="Q219" s="11">
        <v>-39.03</v>
      </c>
      <c r="R219" s="11">
        <v>-10.4</v>
      </c>
      <c r="S219" s="11">
        <v>-15.6</v>
      </c>
      <c r="W219" s="11">
        <v>-148.88999999999999</v>
      </c>
      <c r="Y219" s="11">
        <v>-55.25</v>
      </c>
      <c r="Z219" s="11">
        <v>-12.92</v>
      </c>
    </row>
    <row r="220" spans="1:28" x14ac:dyDescent="0.3">
      <c r="A220" s="6">
        <v>43577</v>
      </c>
      <c r="B220" s="7" t="s">
        <v>29</v>
      </c>
      <c r="C220" s="7" t="s">
        <v>30</v>
      </c>
      <c r="D220" s="8" t="s">
        <v>275</v>
      </c>
      <c r="E220" s="9" t="s">
        <v>268</v>
      </c>
      <c r="F220" s="9" t="s">
        <v>284</v>
      </c>
      <c r="G220" s="10">
        <v>44014</v>
      </c>
      <c r="H220" s="9" t="s">
        <v>34</v>
      </c>
      <c r="L220" s="11">
        <v>217.64</v>
      </c>
      <c r="M220" s="11">
        <v>250</v>
      </c>
      <c r="O220" s="11">
        <v>-15.5</v>
      </c>
      <c r="P220" s="11">
        <v>-3.63</v>
      </c>
      <c r="Q220" s="11">
        <v>-6.98</v>
      </c>
      <c r="R220" s="11">
        <v>-2.5</v>
      </c>
      <c r="S220" s="11">
        <v>-3.75</v>
      </c>
      <c r="Y220" s="11">
        <v>-15.5</v>
      </c>
      <c r="Z220" s="11">
        <v>-3.63</v>
      </c>
    </row>
    <row r="221" spans="1:28" x14ac:dyDescent="0.3">
      <c r="A221" s="6">
        <v>43577</v>
      </c>
      <c r="B221" s="7" t="s">
        <v>29</v>
      </c>
      <c r="C221" s="7" t="s">
        <v>30</v>
      </c>
      <c r="D221" s="8" t="s">
        <v>275</v>
      </c>
      <c r="E221" s="9" t="s">
        <v>268</v>
      </c>
      <c r="F221" s="9" t="s">
        <v>285</v>
      </c>
      <c r="G221" s="10">
        <v>44025</v>
      </c>
      <c r="H221" s="9" t="s">
        <v>34</v>
      </c>
      <c r="I221" s="11">
        <v>86.67</v>
      </c>
      <c r="L221" s="11">
        <v>718.38</v>
      </c>
      <c r="M221" s="11">
        <v>1040</v>
      </c>
      <c r="N221" s="11">
        <v>-39.53</v>
      </c>
      <c r="O221" s="11">
        <v>-55.25</v>
      </c>
      <c r="P221" s="11">
        <v>-12.92</v>
      </c>
      <c r="Q221" s="11">
        <v>-39.03</v>
      </c>
      <c r="R221" s="11">
        <v>-10.4</v>
      </c>
      <c r="S221" s="11">
        <v>-15.6</v>
      </c>
      <c r="W221" s="11">
        <v>-148.88999999999999</v>
      </c>
      <c r="Y221" s="11">
        <v>-55.25</v>
      </c>
      <c r="Z221" s="11">
        <v>-12.92</v>
      </c>
    </row>
    <row r="222" spans="1:28" x14ac:dyDescent="0.3">
      <c r="A222" s="6">
        <v>43577</v>
      </c>
      <c r="B222" s="7" t="s">
        <v>29</v>
      </c>
      <c r="C222" s="7" t="s">
        <v>30</v>
      </c>
      <c r="D222" s="8" t="s">
        <v>275</v>
      </c>
      <c r="E222" s="9" t="s">
        <v>268</v>
      </c>
      <c r="F222" s="9" t="s">
        <v>286</v>
      </c>
      <c r="G222" s="10">
        <v>44042</v>
      </c>
      <c r="H222" s="9" t="s">
        <v>34</v>
      </c>
      <c r="I222" s="11">
        <v>86.67</v>
      </c>
      <c r="L222" s="11">
        <v>718.38</v>
      </c>
      <c r="M222" s="11">
        <v>1040</v>
      </c>
      <c r="N222" s="11">
        <v>-39.53</v>
      </c>
      <c r="O222" s="11">
        <v>-55.25</v>
      </c>
      <c r="P222" s="11">
        <v>-12.92</v>
      </c>
      <c r="Q222" s="11">
        <v>-39.03</v>
      </c>
      <c r="R222" s="11">
        <v>-10.4</v>
      </c>
      <c r="S222" s="11">
        <v>-15.6</v>
      </c>
      <c r="W222" s="11">
        <v>-148.88999999999999</v>
      </c>
      <c r="Y222" s="11">
        <v>-55.25</v>
      </c>
      <c r="Z222" s="11">
        <v>-12.92</v>
      </c>
    </row>
    <row r="223" spans="1:28" x14ac:dyDescent="0.3">
      <c r="A223" s="6">
        <v>43577</v>
      </c>
      <c r="B223" s="7" t="s">
        <v>29</v>
      </c>
      <c r="C223" s="7" t="s">
        <v>30</v>
      </c>
      <c r="D223" s="8" t="s">
        <v>275</v>
      </c>
      <c r="E223" s="9" t="s">
        <v>268</v>
      </c>
      <c r="F223" s="9" t="s">
        <v>287</v>
      </c>
      <c r="G223" s="10">
        <v>44048</v>
      </c>
      <c r="H223" s="9" t="s">
        <v>34</v>
      </c>
      <c r="L223" s="11">
        <v>175.22</v>
      </c>
      <c r="M223" s="11">
        <v>200</v>
      </c>
      <c r="O223" s="11">
        <v>-12.4</v>
      </c>
      <c r="P223" s="11">
        <v>-2.9</v>
      </c>
      <c r="Q223" s="11">
        <v>-4.4800000000000004</v>
      </c>
      <c r="R223" s="11">
        <v>-2</v>
      </c>
      <c r="S223" s="11">
        <v>-3</v>
      </c>
      <c r="Y223" s="11">
        <v>-12.4</v>
      </c>
      <c r="Z223" s="11">
        <v>-2.9</v>
      </c>
    </row>
    <row r="224" spans="1:28" x14ac:dyDescent="0.3">
      <c r="A224" s="6">
        <v>43577</v>
      </c>
      <c r="B224" s="7" t="s">
        <v>29</v>
      </c>
      <c r="C224" s="7" t="s">
        <v>30</v>
      </c>
      <c r="D224" s="8" t="s">
        <v>275</v>
      </c>
      <c r="E224" s="9" t="s">
        <v>268</v>
      </c>
      <c r="F224" s="9" t="s">
        <v>288</v>
      </c>
      <c r="G224" s="10">
        <v>44055</v>
      </c>
      <c r="H224" s="9" t="s">
        <v>34</v>
      </c>
      <c r="I224" s="11">
        <v>86.67</v>
      </c>
      <c r="L224" s="11">
        <v>718.38</v>
      </c>
      <c r="M224" s="11">
        <v>1040</v>
      </c>
      <c r="N224" s="11">
        <v>-39.53</v>
      </c>
      <c r="O224" s="11">
        <v>-55.25</v>
      </c>
      <c r="P224" s="11">
        <v>-12.92</v>
      </c>
      <c r="Q224" s="11">
        <v>-39.03</v>
      </c>
      <c r="R224" s="11">
        <v>-10.4</v>
      </c>
      <c r="S224" s="11">
        <v>-15.6</v>
      </c>
      <c r="W224" s="11">
        <v>-148.88999999999999</v>
      </c>
      <c r="Y224" s="11">
        <v>-55.25</v>
      </c>
      <c r="Z224" s="11">
        <v>-12.92</v>
      </c>
    </row>
    <row r="225" spans="1:28" x14ac:dyDescent="0.3">
      <c r="A225" s="6">
        <v>43577</v>
      </c>
      <c r="B225" s="7" t="s">
        <v>29</v>
      </c>
      <c r="C225" s="7" t="s">
        <v>30</v>
      </c>
      <c r="D225" s="8" t="s">
        <v>275</v>
      </c>
      <c r="E225" s="9" t="s">
        <v>268</v>
      </c>
      <c r="F225" s="9" t="s">
        <v>289</v>
      </c>
      <c r="G225" s="10">
        <v>44070</v>
      </c>
      <c r="H225" s="9" t="s">
        <v>34</v>
      </c>
      <c r="I225" s="11">
        <v>86.67</v>
      </c>
      <c r="L225" s="11">
        <v>718.38</v>
      </c>
      <c r="M225" s="11">
        <v>1040</v>
      </c>
      <c r="N225" s="11">
        <v>-39.53</v>
      </c>
      <c r="O225" s="11">
        <v>-55.25</v>
      </c>
      <c r="P225" s="11">
        <v>-12.92</v>
      </c>
      <c r="Q225" s="11">
        <v>-39.03</v>
      </c>
      <c r="R225" s="11">
        <v>-10.4</v>
      </c>
      <c r="S225" s="11">
        <v>-15.6</v>
      </c>
      <c r="W225" s="11">
        <v>-148.88999999999999</v>
      </c>
      <c r="Y225" s="11">
        <v>-55.25</v>
      </c>
      <c r="Z225" s="11">
        <v>-12.92</v>
      </c>
    </row>
    <row r="226" spans="1:28" x14ac:dyDescent="0.3">
      <c r="A226" s="6">
        <v>43577</v>
      </c>
      <c r="B226" s="7" t="s">
        <v>29</v>
      </c>
      <c r="C226" s="7" t="s">
        <v>30</v>
      </c>
      <c r="D226" s="8" t="s">
        <v>275</v>
      </c>
      <c r="E226" s="9" t="s">
        <v>268</v>
      </c>
      <c r="F226" s="9" t="s">
        <v>290</v>
      </c>
      <c r="G226" s="10">
        <v>44077</v>
      </c>
      <c r="H226" s="9" t="s">
        <v>34</v>
      </c>
      <c r="L226" s="11">
        <v>175.22</v>
      </c>
      <c r="M226" s="11">
        <v>200</v>
      </c>
      <c r="O226" s="11">
        <v>-12.4</v>
      </c>
      <c r="P226" s="11">
        <v>-2.9</v>
      </c>
      <c r="Q226" s="11">
        <v>-4.4800000000000004</v>
      </c>
      <c r="R226" s="11">
        <v>-2</v>
      </c>
      <c r="S226" s="11">
        <v>-3</v>
      </c>
      <c r="Y226" s="11">
        <v>-12.4</v>
      </c>
      <c r="Z226" s="11">
        <v>-2.9</v>
      </c>
    </row>
    <row r="227" spans="1:28" x14ac:dyDescent="0.3">
      <c r="A227" s="6">
        <v>43577</v>
      </c>
      <c r="B227" s="7" t="s">
        <v>29</v>
      </c>
      <c r="C227" s="7" t="s">
        <v>30</v>
      </c>
      <c r="D227" s="8" t="s">
        <v>275</v>
      </c>
      <c r="E227" s="9" t="s">
        <v>268</v>
      </c>
      <c r="F227" s="9" t="s">
        <v>291</v>
      </c>
      <c r="G227" s="10">
        <v>44088</v>
      </c>
      <c r="H227" s="9" t="s">
        <v>34</v>
      </c>
      <c r="I227" s="11">
        <v>86.67</v>
      </c>
      <c r="L227" s="11">
        <v>718.38</v>
      </c>
      <c r="M227" s="11">
        <v>1040</v>
      </c>
      <c r="N227" s="11">
        <v>-39.53</v>
      </c>
      <c r="O227" s="11">
        <v>-55.25</v>
      </c>
      <c r="P227" s="11">
        <v>-12.92</v>
      </c>
      <c r="Q227" s="11">
        <v>-39.03</v>
      </c>
      <c r="R227" s="11">
        <v>-10.4</v>
      </c>
      <c r="S227" s="11">
        <v>-15.6</v>
      </c>
      <c r="W227" s="11">
        <v>-148.88999999999999</v>
      </c>
      <c r="Y227" s="11">
        <v>-55.25</v>
      </c>
      <c r="Z227" s="11">
        <v>-12.92</v>
      </c>
    </row>
    <row r="228" spans="1:28" x14ac:dyDescent="0.3">
      <c r="A228" s="6">
        <v>43577</v>
      </c>
      <c r="B228" s="7" t="s">
        <v>29</v>
      </c>
      <c r="C228" s="7" t="s">
        <v>30</v>
      </c>
      <c r="D228" s="8" t="s">
        <v>275</v>
      </c>
      <c r="E228" s="9" t="s">
        <v>268</v>
      </c>
      <c r="F228" s="9" t="s">
        <v>292</v>
      </c>
      <c r="G228" s="10">
        <v>44098</v>
      </c>
      <c r="H228" s="9" t="s">
        <v>34</v>
      </c>
      <c r="I228" s="11">
        <v>86.67</v>
      </c>
      <c r="L228" s="11">
        <v>718.38</v>
      </c>
      <c r="M228" s="11">
        <v>1040</v>
      </c>
      <c r="N228" s="11">
        <v>-39.53</v>
      </c>
      <c r="O228" s="11">
        <v>-55.25</v>
      </c>
      <c r="P228" s="11">
        <v>-12.92</v>
      </c>
      <c r="Q228" s="11">
        <v>-39.03</v>
      </c>
      <c r="R228" s="11">
        <v>-10.4</v>
      </c>
      <c r="S228" s="11">
        <v>-15.6</v>
      </c>
      <c r="W228" s="11">
        <v>-148.88999999999999</v>
      </c>
      <c r="Y228" s="11">
        <v>-55.25</v>
      </c>
      <c r="Z228" s="11">
        <v>-12.92</v>
      </c>
    </row>
    <row r="229" spans="1:28" x14ac:dyDescent="0.3">
      <c r="A229" s="6">
        <v>43577</v>
      </c>
      <c r="B229" s="7" t="s">
        <v>29</v>
      </c>
      <c r="C229" s="7" t="s">
        <v>30</v>
      </c>
      <c r="D229" s="8" t="s">
        <v>275</v>
      </c>
      <c r="E229" s="9" t="s">
        <v>268</v>
      </c>
      <c r="F229" s="9" t="s">
        <v>293</v>
      </c>
      <c r="G229" s="10">
        <v>44112</v>
      </c>
      <c r="H229" s="9" t="s">
        <v>34</v>
      </c>
      <c r="L229" s="11">
        <v>217.64</v>
      </c>
      <c r="M229" s="11">
        <v>250</v>
      </c>
      <c r="O229" s="11">
        <v>-15.5</v>
      </c>
      <c r="P229" s="11">
        <v>-3.63</v>
      </c>
      <c r="Q229" s="11">
        <v>-6.98</v>
      </c>
      <c r="R229" s="11">
        <v>-2.5</v>
      </c>
      <c r="S229" s="11">
        <v>-3.75</v>
      </c>
      <c r="Y229" s="11">
        <v>-15.5</v>
      </c>
      <c r="Z229" s="11">
        <v>-3.63</v>
      </c>
    </row>
    <row r="230" spans="1:28" x14ac:dyDescent="0.3">
      <c r="A230" s="6">
        <v>43577</v>
      </c>
      <c r="B230" s="7" t="s">
        <v>29</v>
      </c>
      <c r="C230" s="7" t="s">
        <v>30</v>
      </c>
      <c r="D230" s="8" t="s">
        <v>275</v>
      </c>
      <c r="E230" s="9" t="s">
        <v>268</v>
      </c>
      <c r="F230" s="9" t="s">
        <v>294</v>
      </c>
      <c r="G230" s="10">
        <v>44119</v>
      </c>
      <c r="H230" s="9" t="s">
        <v>34</v>
      </c>
      <c r="I230" s="11">
        <v>86.67</v>
      </c>
      <c r="L230" s="11">
        <v>718.38</v>
      </c>
      <c r="M230" s="11">
        <v>1040</v>
      </c>
      <c r="N230" s="11">
        <v>-39.53</v>
      </c>
      <c r="O230" s="11">
        <v>-55.25</v>
      </c>
      <c r="P230" s="11">
        <v>-12.92</v>
      </c>
      <c r="Q230" s="11">
        <v>-39.03</v>
      </c>
      <c r="R230" s="11">
        <v>-10.4</v>
      </c>
      <c r="S230" s="11">
        <v>-15.6</v>
      </c>
      <c r="W230" s="11">
        <v>-148.88999999999999</v>
      </c>
      <c r="Y230" s="11">
        <v>-55.25</v>
      </c>
      <c r="Z230" s="11">
        <v>-12.92</v>
      </c>
    </row>
    <row r="231" spans="1:28" x14ac:dyDescent="0.3">
      <c r="A231" s="6">
        <v>43577</v>
      </c>
      <c r="B231" s="7" t="s">
        <v>29</v>
      </c>
      <c r="C231" s="7" t="s">
        <v>30</v>
      </c>
      <c r="D231" s="8" t="s">
        <v>295</v>
      </c>
      <c r="E231" s="9" t="s">
        <v>268</v>
      </c>
      <c r="F231" s="9" t="s">
        <v>296</v>
      </c>
      <c r="G231" s="10">
        <v>44133</v>
      </c>
      <c r="H231" s="9" t="s">
        <v>34</v>
      </c>
      <c r="I231" s="11">
        <v>86.67</v>
      </c>
      <c r="L231" s="11">
        <v>945.43</v>
      </c>
      <c r="M231" s="11">
        <v>1343.34</v>
      </c>
      <c r="N231" s="11">
        <v>-69.86</v>
      </c>
      <c r="O231" s="11">
        <v>-74.06</v>
      </c>
      <c r="P231" s="11">
        <v>-17.32</v>
      </c>
      <c r="Q231" s="11">
        <v>-54.2</v>
      </c>
      <c r="R231" s="11">
        <v>-13.43</v>
      </c>
      <c r="S231" s="11">
        <v>-20.149999999999999</v>
      </c>
      <c r="W231" s="11">
        <v>-148.88999999999999</v>
      </c>
      <c r="Y231" s="11">
        <v>-74.06</v>
      </c>
      <c r="Z231" s="11">
        <v>-17.32</v>
      </c>
    </row>
    <row r="232" spans="1:28" x14ac:dyDescent="0.3">
      <c r="A232" s="6">
        <v>43577</v>
      </c>
      <c r="B232" s="7" t="s">
        <v>29</v>
      </c>
      <c r="C232" s="7" t="s">
        <v>30</v>
      </c>
      <c r="D232" s="8" t="s">
        <v>295</v>
      </c>
      <c r="E232" s="9" t="s">
        <v>268</v>
      </c>
      <c r="F232" s="9" t="s">
        <v>297</v>
      </c>
      <c r="G232" s="10">
        <v>44141</v>
      </c>
      <c r="H232" s="9" t="s">
        <v>34</v>
      </c>
      <c r="L232" s="11">
        <v>175.22</v>
      </c>
      <c r="M232" s="11">
        <v>200</v>
      </c>
      <c r="O232" s="11">
        <v>-12.4</v>
      </c>
      <c r="P232" s="11">
        <v>-2.9</v>
      </c>
      <c r="Q232" s="11">
        <v>-4.4800000000000004</v>
      </c>
      <c r="R232" s="11">
        <v>-2</v>
      </c>
      <c r="S232" s="11">
        <v>-3</v>
      </c>
      <c r="Y232" s="11">
        <v>-12.4</v>
      </c>
      <c r="Z232" s="11">
        <v>-2.9</v>
      </c>
    </row>
    <row r="233" spans="1:28" x14ac:dyDescent="0.3">
      <c r="A233" s="6">
        <v>43577</v>
      </c>
      <c r="B233" s="7" t="s">
        <v>29</v>
      </c>
      <c r="C233" s="7" t="s">
        <v>30</v>
      </c>
      <c r="D233" s="8" t="s">
        <v>295</v>
      </c>
      <c r="E233" s="9" t="s">
        <v>268</v>
      </c>
      <c r="F233" s="9" t="s">
        <v>298</v>
      </c>
      <c r="G233" s="10">
        <v>44147</v>
      </c>
      <c r="H233" s="9" t="s">
        <v>34</v>
      </c>
      <c r="I233" s="11">
        <v>86.67</v>
      </c>
      <c r="L233" s="11">
        <v>945.43</v>
      </c>
      <c r="M233" s="11">
        <v>1343.34</v>
      </c>
      <c r="N233" s="11">
        <v>-69.86</v>
      </c>
      <c r="O233" s="11">
        <v>-74.06</v>
      </c>
      <c r="P233" s="11">
        <v>-17.32</v>
      </c>
      <c r="Q233" s="11">
        <v>-54.2</v>
      </c>
      <c r="R233" s="11">
        <v>-13.43</v>
      </c>
      <c r="S233" s="11">
        <v>-20.149999999999999</v>
      </c>
      <c r="W233" s="11">
        <v>-148.88999999999999</v>
      </c>
      <c r="Y233" s="11">
        <v>-74.06</v>
      </c>
      <c r="Z233" s="11">
        <v>-17.32</v>
      </c>
    </row>
    <row r="234" spans="1:28" x14ac:dyDescent="0.3">
      <c r="A234" s="6">
        <v>43577</v>
      </c>
      <c r="B234" s="7" t="s">
        <v>29</v>
      </c>
      <c r="C234" s="7" t="s">
        <v>30</v>
      </c>
      <c r="D234" s="8" t="s">
        <v>295</v>
      </c>
      <c r="E234" s="9" t="s">
        <v>268</v>
      </c>
      <c r="F234" s="9" t="s">
        <v>299</v>
      </c>
      <c r="G234" s="10">
        <v>44147</v>
      </c>
      <c r="H234" s="20" t="s">
        <v>37</v>
      </c>
      <c r="I234" s="21" t="s">
        <v>77</v>
      </c>
      <c r="J234" s="21"/>
      <c r="K234" s="21"/>
      <c r="L234" s="21">
        <v>700</v>
      </c>
      <c r="M234" s="11">
        <v>861.59</v>
      </c>
      <c r="N234" s="11">
        <v>-36.58</v>
      </c>
      <c r="O234" s="11">
        <v>-53.42</v>
      </c>
      <c r="P234" s="11">
        <v>-12.49</v>
      </c>
      <c r="Q234" s="11">
        <v>-37.56</v>
      </c>
      <c r="R234" s="11">
        <v>-8.6199999999999992</v>
      </c>
      <c r="S234" s="11">
        <v>-12.92</v>
      </c>
      <c r="Y234" s="11">
        <v>-53.42</v>
      </c>
      <c r="Z234" s="11">
        <v>-12.49</v>
      </c>
    </row>
    <row r="235" spans="1:28" x14ac:dyDescent="0.3">
      <c r="A235" s="6">
        <v>43577</v>
      </c>
      <c r="B235" s="7" t="s">
        <v>29</v>
      </c>
      <c r="C235" s="7" t="s">
        <v>30</v>
      </c>
      <c r="D235" s="8" t="s">
        <v>295</v>
      </c>
      <c r="E235" s="9" t="s">
        <v>268</v>
      </c>
      <c r="F235" s="9" t="s">
        <v>300</v>
      </c>
      <c r="G235" s="10">
        <v>44159</v>
      </c>
      <c r="H235" s="9" t="s">
        <v>34</v>
      </c>
      <c r="I235" s="11">
        <v>86.67</v>
      </c>
      <c r="L235" s="11">
        <v>945.43</v>
      </c>
      <c r="M235" s="11">
        <v>1343.34</v>
      </c>
      <c r="N235" s="11">
        <v>-69.86</v>
      </c>
      <c r="O235" s="11">
        <v>-74.06</v>
      </c>
      <c r="P235" s="11">
        <v>-17.32</v>
      </c>
      <c r="Q235" s="11">
        <v>-54.2</v>
      </c>
      <c r="R235" s="11">
        <v>-13.43</v>
      </c>
      <c r="S235" s="11">
        <v>-20.149999999999999</v>
      </c>
      <c r="W235" s="11">
        <v>-148.88999999999999</v>
      </c>
      <c r="Y235" s="11">
        <v>-74.06</v>
      </c>
      <c r="Z235" s="11">
        <v>-17.32</v>
      </c>
    </row>
    <row r="236" spans="1:28" x14ac:dyDescent="0.3">
      <c r="A236" s="6">
        <v>43577</v>
      </c>
      <c r="B236" s="7" t="s">
        <v>29</v>
      </c>
      <c r="C236" s="7" t="s">
        <v>30</v>
      </c>
      <c r="D236" s="8" t="s">
        <v>295</v>
      </c>
      <c r="E236" s="9" t="s">
        <v>268</v>
      </c>
      <c r="F236" s="9" t="s">
        <v>301</v>
      </c>
      <c r="G236" s="10">
        <v>44167</v>
      </c>
      <c r="H236" s="9" t="s">
        <v>34</v>
      </c>
      <c r="L236" s="11">
        <v>175.22</v>
      </c>
      <c r="M236" s="11">
        <v>200</v>
      </c>
      <c r="O236" s="11">
        <v>-12.4</v>
      </c>
      <c r="P236" s="11">
        <v>-2.9</v>
      </c>
      <c r="Q236" s="11">
        <v>-4.4800000000000004</v>
      </c>
      <c r="R236" s="11">
        <v>-2</v>
      </c>
      <c r="S236" s="11">
        <v>-3</v>
      </c>
      <c r="Y236" s="11">
        <v>-12.4</v>
      </c>
      <c r="Z236" s="11">
        <v>-2.9</v>
      </c>
    </row>
    <row r="237" spans="1:28" x14ac:dyDescent="0.3">
      <c r="A237" s="6">
        <v>43577</v>
      </c>
      <c r="B237" s="7" t="s">
        <v>29</v>
      </c>
      <c r="C237" s="7" t="s">
        <v>30</v>
      </c>
      <c r="D237" s="8" t="s">
        <v>295</v>
      </c>
      <c r="E237" s="9" t="s">
        <v>268</v>
      </c>
      <c r="F237" s="9" t="s">
        <v>302</v>
      </c>
      <c r="G237" s="10">
        <v>44180</v>
      </c>
      <c r="H237" s="9" t="s">
        <v>34</v>
      </c>
      <c r="I237" s="11">
        <v>86.67</v>
      </c>
      <c r="L237" s="11">
        <v>945.43</v>
      </c>
      <c r="M237" s="11">
        <v>1343.34</v>
      </c>
      <c r="N237" s="11">
        <v>-69.86</v>
      </c>
      <c r="O237" s="11">
        <v>-74.06</v>
      </c>
      <c r="P237" s="11">
        <v>-17.32</v>
      </c>
      <c r="Q237" s="11">
        <v>-54.2</v>
      </c>
      <c r="R237" s="11">
        <v>-13.43</v>
      </c>
      <c r="S237" s="11">
        <v>-20.149999999999999</v>
      </c>
      <c r="W237" s="11">
        <v>-148.88999999999999</v>
      </c>
      <c r="Y237" s="11">
        <v>-74.06</v>
      </c>
      <c r="Z237" s="11">
        <v>-17.32</v>
      </c>
    </row>
    <row r="238" spans="1:28" x14ac:dyDescent="0.3">
      <c r="A238" s="6">
        <v>43577</v>
      </c>
      <c r="B238" s="7" t="s">
        <v>29</v>
      </c>
      <c r="C238" s="7" t="s">
        <v>30</v>
      </c>
      <c r="D238" s="8" t="s">
        <v>295</v>
      </c>
      <c r="E238" s="9" t="s">
        <v>268</v>
      </c>
      <c r="F238" s="9" t="s">
        <v>303</v>
      </c>
      <c r="G238" s="10">
        <v>44194</v>
      </c>
      <c r="H238" s="9" t="s">
        <v>34</v>
      </c>
      <c r="I238" s="11">
        <v>86.67</v>
      </c>
      <c r="L238" s="11">
        <v>945.43</v>
      </c>
      <c r="M238" s="11">
        <v>1343.34</v>
      </c>
      <c r="N238" s="11">
        <v>-69.86</v>
      </c>
      <c r="O238" s="11">
        <v>-74.06</v>
      </c>
      <c r="P238" s="11">
        <v>-17.32</v>
      </c>
      <c r="Q238" s="11">
        <v>-54.2</v>
      </c>
      <c r="R238" s="11">
        <v>-13.43</v>
      </c>
      <c r="S238" s="11">
        <v>-20.149999999999999</v>
      </c>
      <c r="W238" s="11">
        <v>-148.88999999999999</v>
      </c>
      <c r="Y238" s="11">
        <v>-74.06</v>
      </c>
      <c r="Z238" s="11">
        <v>-17.32</v>
      </c>
    </row>
    <row r="239" spans="1:28" x14ac:dyDescent="0.3">
      <c r="A239" s="6">
        <v>40126</v>
      </c>
      <c r="B239" s="7" t="s">
        <v>304</v>
      </c>
      <c r="C239" s="7" t="s">
        <v>305</v>
      </c>
      <c r="D239" s="8" t="s">
        <v>306</v>
      </c>
      <c r="E239" s="9" t="s">
        <v>307</v>
      </c>
      <c r="F239" s="9" t="s">
        <v>308</v>
      </c>
      <c r="G239" s="10">
        <v>43843</v>
      </c>
      <c r="H239" s="9" t="s">
        <v>34</v>
      </c>
      <c r="I239" s="11">
        <v>86.67</v>
      </c>
      <c r="L239" s="11">
        <v>1476.57</v>
      </c>
      <c r="M239" s="11">
        <v>2253.35</v>
      </c>
      <c r="N239" s="11">
        <v>-221.78</v>
      </c>
      <c r="O239" s="11">
        <v>-121.75</v>
      </c>
      <c r="P239" s="11">
        <v>-28.47</v>
      </c>
      <c r="Q239" s="11">
        <v>-92.67</v>
      </c>
      <c r="R239" s="11">
        <v>-22.53</v>
      </c>
      <c r="W239" s="11">
        <v>-289.58</v>
      </c>
      <c r="Y239" s="11">
        <v>-121.75</v>
      </c>
      <c r="Z239" s="11">
        <v>-28.47</v>
      </c>
      <c r="AB239" s="11">
        <v>-11.27</v>
      </c>
    </row>
    <row r="240" spans="1:28" x14ac:dyDescent="0.3">
      <c r="A240" s="6">
        <v>40126</v>
      </c>
      <c r="B240" s="7" t="s">
        <v>304</v>
      </c>
      <c r="C240" s="7" t="s">
        <v>305</v>
      </c>
      <c r="D240" s="8" t="s">
        <v>306</v>
      </c>
      <c r="E240" s="9" t="s">
        <v>307</v>
      </c>
      <c r="F240" s="9" t="s">
        <v>309</v>
      </c>
      <c r="G240" s="10">
        <v>43858</v>
      </c>
      <c r="H240" s="9" t="s">
        <v>34</v>
      </c>
      <c r="I240" s="11">
        <v>86.67</v>
      </c>
      <c r="L240" s="11">
        <v>1476.57</v>
      </c>
      <c r="M240" s="11">
        <v>2253.35</v>
      </c>
      <c r="N240" s="11">
        <v>-221.78</v>
      </c>
      <c r="O240" s="11">
        <v>-121.75</v>
      </c>
      <c r="P240" s="11">
        <v>-28.47</v>
      </c>
      <c r="Q240" s="11">
        <v>-92.67</v>
      </c>
      <c r="R240" s="11">
        <v>-22.53</v>
      </c>
      <c r="W240" s="11">
        <v>-289.58</v>
      </c>
      <c r="Y240" s="11">
        <v>-121.75</v>
      </c>
      <c r="Z240" s="11">
        <v>-28.47</v>
      </c>
      <c r="AB240" s="11">
        <v>-11.27</v>
      </c>
    </row>
    <row r="241" spans="1:28" x14ac:dyDescent="0.3">
      <c r="A241" s="6">
        <v>40126</v>
      </c>
      <c r="B241" s="7" t="s">
        <v>304</v>
      </c>
      <c r="C241" s="7" t="s">
        <v>305</v>
      </c>
      <c r="D241" s="8" t="s">
        <v>306</v>
      </c>
      <c r="E241" s="9" t="s">
        <v>307</v>
      </c>
      <c r="F241" s="9" t="s">
        <v>310</v>
      </c>
      <c r="G241" s="10">
        <v>43874</v>
      </c>
      <c r="H241" s="9" t="s">
        <v>34</v>
      </c>
      <c r="I241" s="11">
        <v>86.67</v>
      </c>
      <c r="L241" s="11">
        <v>1476.57</v>
      </c>
      <c r="M241" s="11">
        <v>2253.35</v>
      </c>
      <c r="N241" s="11">
        <v>-221.78</v>
      </c>
      <c r="O241" s="11">
        <v>-121.75</v>
      </c>
      <c r="P241" s="11">
        <v>-28.47</v>
      </c>
      <c r="Q241" s="11">
        <v>-92.67</v>
      </c>
      <c r="R241" s="11">
        <v>-22.53</v>
      </c>
      <c r="W241" s="11">
        <v>-289.58</v>
      </c>
      <c r="Y241" s="11">
        <v>-121.75</v>
      </c>
      <c r="Z241" s="11">
        <v>-28.47</v>
      </c>
      <c r="AB241" s="11">
        <v>-11.27</v>
      </c>
    </row>
    <row r="242" spans="1:28" x14ac:dyDescent="0.3">
      <c r="A242" s="6">
        <v>40126</v>
      </c>
      <c r="B242" s="7" t="s">
        <v>304</v>
      </c>
      <c r="C242" s="7" t="s">
        <v>305</v>
      </c>
      <c r="D242" s="8" t="s">
        <v>306</v>
      </c>
      <c r="E242" s="9" t="s">
        <v>307</v>
      </c>
      <c r="F242" s="9" t="s">
        <v>311</v>
      </c>
      <c r="G242" s="10">
        <v>43887</v>
      </c>
      <c r="H242" s="9" t="s">
        <v>34</v>
      </c>
      <c r="I242" s="11">
        <v>86.67</v>
      </c>
      <c r="L242" s="11">
        <v>1476.57</v>
      </c>
      <c r="M242" s="11">
        <v>2253.35</v>
      </c>
      <c r="N242" s="11">
        <v>-221.78</v>
      </c>
      <c r="O242" s="11">
        <v>-121.75</v>
      </c>
      <c r="P242" s="11">
        <v>-28.47</v>
      </c>
      <c r="Q242" s="11">
        <v>-92.67</v>
      </c>
      <c r="R242" s="11">
        <v>-22.53</v>
      </c>
      <c r="W242" s="11">
        <v>-289.58</v>
      </c>
      <c r="Y242" s="11">
        <v>-121.75</v>
      </c>
      <c r="Z242" s="11">
        <v>-28.47</v>
      </c>
      <c r="AB242" s="11">
        <v>-11.27</v>
      </c>
    </row>
    <row r="243" spans="1:28" x14ac:dyDescent="0.3">
      <c r="A243" s="6">
        <v>40126</v>
      </c>
      <c r="B243" s="7" t="s">
        <v>304</v>
      </c>
      <c r="C243" s="7" t="s">
        <v>305</v>
      </c>
      <c r="D243" s="8" t="s">
        <v>306</v>
      </c>
      <c r="E243" s="9" t="s">
        <v>307</v>
      </c>
      <c r="F243" s="9" t="s">
        <v>312</v>
      </c>
      <c r="G243" s="10">
        <v>43901</v>
      </c>
      <c r="H243" s="9" t="s">
        <v>34</v>
      </c>
      <c r="I243" s="11">
        <v>86.67</v>
      </c>
      <c r="L243" s="11">
        <v>1476.57</v>
      </c>
      <c r="M243" s="11">
        <v>2253.35</v>
      </c>
      <c r="N243" s="11">
        <v>-221.78</v>
      </c>
      <c r="O243" s="11">
        <v>-121.75</v>
      </c>
      <c r="P243" s="11">
        <v>-28.47</v>
      </c>
      <c r="Q243" s="11">
        <v>-92.67</v>
      </c>
      <c r="R243" s="11">
        <v>-22.53</v>
      </c>
      <c r="W243" s="11">
        <v>-289.58</v>
      </c>
      <c r="Y243" s="11">
        <v>-121.75</v>
      </c>
      <c r="Z243" s="11">
        <v>-28.47</v>
      </c>
      <c r="AB243" s="11">
        <v>-8.93</v>
      </c>
    </row>
    <row r="244" spans="1:28" x14ac:dyDescent="0.3">
      <c r="A244" s="6">
        <v>40126</v>
      </c>
      <c r="B244" s="7" t="s">
        <v>304</v>
      </c>
      <c r="C244" s="7" t="s">
        <v>305</v>
      </c>
      <c r="D244" s="8" t="s">
        <v>306</v>
      </c>
      <c r="E244" s="9" t="s">
        <v>307</v>
      </c>
      <c r="F244" s="9" t="s">
        <v>313</v>
      </c>
      <c r="G244" s="10">
        <v>43914</v>
      </c>
      <c r="H244" s="9" t="s">
        <v>34</v>
      </c>
      <c r="I244" s="11">
        <v>86.67</v>
      </c>
      <c r="L244" s="11">
        <v>1476.57</v>
      </c>
      <c r="M244" s="11">
        <v>2253.35</v>
      </c>
      <c r="N244" s="11">
        <v>-221.78</v>
      </c>
      <c r="O244" s="11">
        <v>-121.75</v>
      </c>
      <c r="P244" s="11">
        <v>-28.47</v>
      </c>
      <c r="Q244" s="11">
        <v>-92.67</v>
      </c>
      <c r="R244" s="11">
        <v>-22.53</v>
      </c>
      <c r="W244" s="11">
        <v>-289.58</v>
      </c>
      <c r="Y244" s="11">
        <v>-121.75</v>
      </c>
      <c r="Z244" s="11">
        <v>-28.47</v>
      </c>
    </row>
    <row r="245" spans="1:28" x14ac:dyDescent="0.3">
      <c r="A245" s="6">
        <v>40126</v>
      </c>
      <c r="B245" s="7" t="s">
        <v>304</v>
      </c>
      <c r="C245" s="7" t="s">
        <v>305</v>
      </c>
      <c r="D245" s="8" t="s">
        <v>314</v>
      </c>
      <c r="E245" s="9" t="s">
        <v>307</v>
      </c>
      <c r="F245" s="9" t="s">
        <v>315</v>
      </c>
      <c r="G245" s="10">
        <v>43935</v>
      </c>
      <c r="H245" s="9" t="s">
        <v>34</v>
      </c>
      <c r="I245" s="11">
        <v>86.67</v>
      </c>
      <c r="L245" s="11">
        <v>1557</v>
      </c>
      <c r="M245" s="11">
        <v>2378.35</v>
      </c>
      <c r="N245" s="11">
        <v>-249.28</v>
      </c>
      <c r="O245" s="11">
        <v>-129.5</v>
      </c>
      <c r="P245" s="11">
        <v>-30.29</v>
      </c>
      <c r="Q245" s="11">
        <v>-98.92</v>
      </c>
      <c r="R245" s="11">
        <v>-23.78</v>
      </c>
      <c r="W245" s="11">
        <v>-289.58</v>
      </c>
      <c r="Y245" s="11">
        <v>-129.5</v>
      </c>
      <c r="Z245" s="11">
        <v>-30.29</v>
      </c>
    </row>
    <row r="246" spans="1:28" x14ac:dyDescent="0.3">
      <c r="A246" s="6">
        <v>40126</v>
      </c>
      <c r="B246" s="7" t="s">
        <v>304</v>
      </c>
      <c r="C246" s="7" t="s">
        <v>305</v>
      </c>
      <c r="D246" s="8" t="s">
        <v>314</v>
      </c>
      <c r="E246" s="9" t="s">
        <v>307</v>
      </c>
      <c r="F246" s="9" t="s">
        <v>316</v>
      </c>
      <c r="G246" s="10">
        <v>43949</v>
      </c>
      <c r="H246" s="9" t="s">
        <v>34</v>
      </c>
      <c r="I246" s="11">
        <v>86.67</v>
      </c>
      <c r="L246" s="11">
        <v>1557</v>
      </c>
      <c r="M246" s="11">
        <v>2378.35</v>
      </c>
      <c r="N246" s="11">
        <v>-249.28</v>
      </c>
      <c r="O246" s="11">
        <v>-129.5</v>
      </c>
      <c r="P246" s="11">
        <v>-30.29</v>
      </c>
      <c r="Q246" s="11">
        <v>-98.92</v>
      </c>
      <c r="R246" s="11">
        <v>-23.78</v>
      </c>
      <c r="W246" s="11">
        <v>-289.58</v>
      </c>
      <c r="Y246" s="11">
        <v>-129.5</v>
      </c>
      <c r="Z246" s="11">
        <v>-30.29</v>
      </c>
    </row>
    <row r="247" spans="1:28" x14ac:dyDescent="0.3">
      <c r="A247" s="6">
        <v>40126</v>
      </c>
      <c r="B247" s="7" t="s">
        <v>304</v>
      </c>
      <c r="C247" s="7" t="s">
        <v>305</v>
      </c>
      <c r="D247" s="8" t="s">
        <v>314</v>
      </c>
      <c r="E247" s="9" t="s">
        <v>307</v>
      </c>
      <c r="F247" s="9" t="s">
        <v>317</v>
      </c>
      <c r="G247" s="10">
        <v>43965</v>
      </c>
      <c r="H247" s="9" t="s">
        <v>34</v>
      </c>
      <c r="I247" s="11">
        <v>86.67</v>
      </c>
      <c r="L247" s="11">
        <v>1557</v>
      </c>
      <c r="M247" s="11">
        <v>2378.35</v>
      </c>
      <c r="N247" s="11">
        <v>-249.28</v>
      </c>
      <c r="O247" s="11">
        <v>-129.5</v>
      </c>
      <c r="P247" s="11">
        <v>-30.29</v>
      </c>
      <c r="Q247" s="11">
        <v>-98.92</v>
      </c>
      <c r="R247" s="11">
        <v>-23.78</v>
      </c>
      <c r="W247" s="11">
        <v>-289.58</v>
      </c>
      <c r="Y247" s="11">
        <v>-129.5</v>
      </c>
      <c r="Z247" s="11">
        <v>-30.29</v>
      </c>
    </row>
    <row r="248" spans="1:28" x14ac:dyDescent="0.3">
      <c r="A248" s="6">
        <v>40126</v>
      </c>
      <c r="B248" s="7" t="s">
        <v>304</v>
      </c>
      <c r="C248" s="7" t="s">
        <v>305</v>
      </c>
      <c r="D248" s="8" t="s">
        <v>314</v>
      </c>
      <c r="E248" s="9" t="s">
        <v>307</v>
      </c>
      <c r="F248" s="9" t="s">
        <v>318</v>
      </c>
      <c r="G248" s="10">
        <v>43978</v>
      </c>
      <c r="H248" s="9" t="s">
        <v>34</v>
      </c>
      <c r="I248" s="11">
        <v>86.67</v>
      </c>
      <c r="L248" s="11">
        <v>1557</v>
      </c>
      <c r="M248" s="11">
        <v>2378.35</v>
      </c>
      <c r="N248" s="11">
        <v>-249.28</v>
      </c>
      <c r="O248" s="11">
        <v>-129.5</v>
      </c>
      <c r="P248" s="11">
        <v>-30.29</v>
      </c>
      <c r="Q248" s="11">
        <v>-98.92</v>
      </c>
      <c r="R248" s="11">
        <v>-23.78</v>
      </c>
      <c r="W248" s="11">
        <v>-289.58</v>
      </c>
      <c r="Y248" s="11">
        <v>-129.5</v>
      </c>
      <c r="Z248" s="11">
        <v>-30.29</v>
      </c>
    </row>
    <row r="249" spans="1:28" x14ac:dyDescent="0.3">
      <c r="A249" s="6">
        <v>40126</v>
      </c>
      <c r="B249" s="7" t="s">
        <v>304</v>
      </c>
      <c r="C249" s="7" t="s">
        <v>305</v>
      </c>
      <c r="D249" s="8" t="s">
        <v>314</v>
      </c>
      <c r="E249" s="9" t="s">
        <v>307</v>
      </c>
      <c r="F249" s="9" t="s">
        <v>319</v>
      </c>
      <c r="G249" s="10">
        <v>43993</v>
      </c>
      <c r="H249" s="9" t="s">
        <v>34</v>
      </c>
      <c r="I249" s="11">
        <v>86.67</v>
      </c>
      <c r="L249" s="11">
        <v>1557</v>
      </c>
      <c r="M249" s="11">
        <v>2378.35</v>
      </c>
      <c r="N249" s="11">
        <v>-249.28</v>
      </c>
      <c r="O249" s="11">
        <v>-129.5</v>
      </c>
      <c r="P249" s="11">
        <v>-30.29</v>
      </c>
      <c r="Q249" s="11">
        <v>-98.92</v>
      </c>
      <c r="R249" s="11">
        <v>-23.78</v>
      </c>
      <c r="W249" s="11">
        <v>-289.58</v>
      </c>
      <c r="Y249" s="11">
        <v>-129.5</v>
      </c>
      <c r="Z249" s="11">
        <v>-30.29</v>
      </c>
    </row>
    <row r="250" spans="1:28" x14ac:dyDescent="0.3">
      <c r="A250" s="6">
        <v>40126</v>
      </c>
      <c r="B250" s="7" t="s">
        <v>304</v>
      </c>
      <c r="C250" s="7" t="s">
        <v>305</v>
      </c>
      <c r="D250" s="8" t="s">
        <v>314</v>
      </c>
      <c r="E250" s="9" t="s">
        <v>307</v>
      </c>
      <c r="F250" s="9" t="s">
        <v>320</v>
      </c>
      <c r="G250" s="10">
        <v>44007</v>
      </c>
      <c r="H250" s="9" t="s">
        <v>34</v>
      </c>
      <c r="I250" s="11">
        <v>86.67</v>
      </c>
      <c r="L250" s="11">
        <v>1557</v>
      </c>
      <c r="M250" s="11">
        <v>2378.35</v>
      </c>
      <c r="N250" s="11">
        <v>-249.28</v>
      </c>
      <c r="O250" s="11">
        <v>-129.5</v>
      </c>
      <c r="P250" s="11">
        <v>-30.29</v>
      </c>
      <c r="Q250" s="11">
        <v>-98.92</v>
      </c>
      <c r="R250" s="11">
        <v>-23.78</v>
      </c>
      <c r="W250" s="11">
        <v>-289.58</v>
      </c>
      <c r="Y250" s="11">
        <v>-129.5</v>
      </c>
      <c r="Z250" s="11">
        <v>-30.29</v>
      </c>
    </row>
    <row r="251" spans="1:28" x14ac:dyDescent="0.3">
      <c r="A251" s="6">
        <v>40126</v>
      </c>
      <c r="B251" s="7" t="s">
        <v>304</v>
      </c>
      <c r="C251" s="7" t="s">
        <v>305</v>
      </c>
      <c r="D251" s="8" t="s">
        <v>314</v>
      </c>
      <c r="E251" s="9" t="s">
        <v>307</v>
      </c>
      <c r="F251" s="9" t="s">
        <v>321</v>
      </c>
      <c r="G251" s="10">
        <v>44025</v>
      </c>
      <c r="H251" s="9" t="s">
        <v>34</v>
      </c>
      <c r="I251" s="11">
        <v>86.67</v>
      </c>
      <c r="L251" s="11">
        <v>1557</v>
      </c>
      <c r="M251" s="11">
        <v>2378.35</v>
      </c>
      <c r="N251" s="11">
        <v>-249.28</v>
      </c>
      <c r="O251" s="11">
        <v>-129.5</v>
      </c>
      <c r="P251" s="11">
        <v>-30.29</v>
      </c>
      <c r="Q251" s="11">
        <v>-98.92</v>
      </c>
      <c r="R251" s="11">
        <v>-23.78</v>
      </c>
      <c r="W251" s="11">
        <v>-289.58</v>
      </c>
      <c r="Y251" s="11">
        <v>-129.5</v>
      </c>
      <c r="Z251" s="11">
        <v>-30.29</v>
      </c>
    </row>
    <row r="252" spans="1:28" x14ac:dyDescent="0.3">
      <c r="A252" s="6">
        <v>40126</v>
      </c>
      <c r="B252" s="7" t="s">
        <v>304</v>
      </c>
      <c r="C252" s="7" t="s">
        <v>305</v>
      </c>
      <c r="D252" s="8" t="s">
        <v>314</v>
      </c>
      <c r="E252" s="9" t="s">
        <v>307</v>
      </c>
      <c r="F252" s="9" t="s">
        <v>322</v>
      </c>
      <c r="G252" s="10">
        <v>44036</v>
      </c>
      <c r="H252" s="9" t="s">
        <v>34</v>
      </c>
      <c r="I252" s="11" t="s">
        <v>77</v>
      </c>
      <c r="K252" s="11">
        <v>32</v>
      </c>
      <c r="L252" s="11">
        <v>685.66</v>
      </c>
      <c r="M252" s="11">
        <v>878.16</v>
      </c>
      <c r="N252" s="11">
        <v>-78.150000000000006</v>
      </c>
      <c r="O252" s="11">
        <v>-54.45</v>
      </c>
      <c r="P252" s="11">
        <v>-12.73</v>
      </c>
      <c r="Q252" s="11">
        <v>-38.39</v>
      </c>
      <c r="R252" s="11">
        <v>-8.7799999999999994</v>
      </c>
      <c r="Y252" s="11">
        <v>-54.45</v>
      </c>
      <c r="Z252" s="11">
        <v>-12.73</v>
      </c>
    </row>
    <row r="253" spans="1:28" x14ac:dyDescent="0.3">
      <c r="A253" s="6">
        <v>40126</v>
      </c>
      <c r="B253" s="7" t="s">
        <v>304</v>
      </c>
      <c r="C253" s="7" t="s">
        <v>305</v>
      </c>
      <c r="D253" s="8" t="s">
        <v>314</v>
      </c>
      <c r="E253" s="9" t="s">
        <v>307</v>
      </c>
      <c r="F253" s="9" t="s">
        <v>323</v>
      </c>
      <c r="G253" s="10">
        <v>44042</v>
      </c>
      <c r="H253" s="9" t="s">
        <v>34</v>
      </c>
      <c r="I253" s="11">
        <v>86.67</v>
      </c>
      <c r="L253" s="11">
        <v>1557</v>
      </c>
      <c r="M253" s="11">
        <v>2378.35</v>
      </c>
      <c r="N253" s="11">
        <v>-249.28</v>
      </c>
      <c r="O253" s="11">
        <v>-129.5</v>
      </c>
      <c r="P253" s="11">
        <v>-30.29</v>
      </c>
      <c r="Q253" s="11">
        <v>-98.92</v>
      </c>
      <c r="R253" s="11">
        <v>-23.78</v>
      </c>
      <c r="W253" s="11">
        <v>-289.58</v>
      </c>
      <c r="Y253" s="11">
        <v>-129.5</v>
      </c>
      <c r="Z253" s="11">
        <v>-30.29</v>
      </c>
    </row>
    <row r="254" spans="1:28" x14ac:dyDescent="0.3">
      <c r="A254" s="6">
        <v>40126</v>
      </c>
      <c r="B254" s="7" t="s">
        <v>304</v>
      </c>
      <c r="C254" s="7" t="s">
        <v>305</v>
      </c>
      <c r="D254" s="8" t="s">
        <v>314</v>
      </c>
      <c r="E254" s="9" t="s">
        <v>307</v>
      </c>
      <c r="F254" s="9" t="s">
        <v>324</v>
      </c>
      <c r="G254" s="10">
        <v>44055</v>
      </c>
      <c r="H254" s="9" t="s">
        <v>34</v>
      </c>
      <c r="I254" s="11">
        <v>86.67</v>
      </c>
      <c r="L254" s="11">
        <v>1557</v>
      </c>
      <c r="M254" s="11">
        <v>2378.35</v>
      </c>
      <c r="N254" s="11">
        <v>-249.28</v>
      </c>
      <c r="O254" s="11">
        <v>-129.5</v>
      </c>
      <c r="P254" s="11">
        <v>-30.29</v>
      </c>
      <c r="Q254" s="11">
        <v>-98.92</v>
      </c>
      <c r="R254" s="11">
        <v>-23.78</v>
      </c>
      <c r="W254" s="11">
        <v>-289.58</v>
      </c>
      <c r="Y254" s="11">
        <v>-129.5</v>
      </c>
      <c r="Z254" s="11">
        <v>-30.29</v>
      </c>
    </row>
    <row r="255" spans="1:28" x14ac:dyDescent="0.3">
      <c r="A255" s="6">
        <v>40126</v>
      </c>
      <c r="B255" s="7" t="s">
        <v>304</v>
      </c>
      <c r="C255" s="7" t="s">
        <v>305</v>
      </c>
      <c r="D255" s="8" t="s">
        <v>314</v>
      </c>
      <c r="E255" s="9" t="s">
        <v>307</v>
      </c>
      <c r="F255" s="9" t="s">
        <v>325</v>
      </c>
      <c r="G255" s="10">
        <v>44070</v>
      </c>
      <c r="H255" s="9" t="s">
        <v>34</v>
      </c>
      <c r="I255" s="11">
        <v>86.67</v>
      </c>
      <c r="L255" s="11">
        <v>1557</v>
      </c>
      <c r="M255" s="11">
        <v>2378.35</v>
      </c>
      <c r="N255" s="11">
        <v>-249.28</v>
      </c>
      <c r="O255" s="11">
        <v>-129.5</v>
      </c>
      <c r="P255" s="11">
        <v>-30.29</v>
      </c>
      <c r="Q255" s="11">
        <v>-98.92</v>
      </c>
      <c r="R255" s="11">
        <v>-23.78</v>
      </c>
      <c r="W255" s="11">
        <v>-289.58</v>
      </c>
      <c r="Y255" s="11">
        <v>-129.5</v>
      </c>
      <c r="Z255" s="11">
        <v>-30.29</v>
      </c>
    </row>
    <row r="256" spans="1:28" x14ac:dyDescent="0.3">
      <c r="A256" s="6">
        <v>40126</v>
      </c>
      <c r="B256" s="7" t="s">
        <v>304</v>
      </c>
      <c r="C256" s="7" t="s">
        <v>305</v>
      </c>
      <c r="D256" s="8" t="s">
        <v>314</v>
      </c>
      <c r="E256" s="9" t="s">
        <v>307</v>
      </c>
      <c r="F256" s="9" t="s">
        <v>326</v>
      </c>
      <c r="G256" s="10">
        <v>44088</v>
      </c>
      <c r="H256" s="9" t="s">
        <v>34</v>
      </c>
      <c r="I256" s="11">
        <v>86.67</v>
      </c>
      <c r="L256" s="11">
        <v>1557</v>
      </c>
      <c r="M256" s="11">
        <v>2378.35</v>
      </c>
      <c r="N256" s="11">
        <v>-249.28</v>
      </c>
      <c r="O256" s="11">
        <v>-129.5</v>
      </c>
      <c r="P256" s="11">
        <v>-30.29</v>
      </c>
      <c r="Q256" s="11">
        <v>-98.92</v>
      </c>
      <c r="R256" s="11">
        <v>-23.78</v>
      </c>
      <c r="W256" s="11">
        <v>-289.58</v>
      </c>
      <c r="Y256" s="11">
        <v>-129.5</v>
      </c>
      <c r="Z256" s="11">
        <v>-30.29</v>
      </c>
    </row>
    <row r="257" spans="1:28" x14ac:dyDescent="0.3">
      <c r="A257" s="6">
        <v>40126</v>
      </c>
      <c r="B257" s="7" t="s">
        <v>304</v>
      </c>
      <c r="C257" s="7" t="s">
        <v>305</v>
      </c>
      <c r="D257" s="8" t="s">
        <v>314</v>
      </c>
      <c r="E257" s="9" t="s">
        <v>307</v>
      </c>
      <c r="F257" s="9" t="s">
        <v>327</v>
      </c>
      <c r="G257" s="10">
        <v>44098</v>
      </c>
      <c r="H257" s="9" t="s">
        <v>34</v>
      </c>
      <c r="I257" s="11">
        <v>86.67</v>
      </c>
      <c r="L257" s="11">
        <v>1557</v>
      </c>
      <c r="M257" s="11">
        <v>2378.35</v>
      </c>
      <c r="N257" s="11">
        <v>-249.28</v>
      </c>
      <c r="O257" s="11">
        <v>-129.5</v>
      </c>
      <c r="P257" s="11">
        <v>-30.29</v>
      </c>
      <c r="Q257" s="11">
        <v>-98.92</v>
      </c>
      <c r="R257" s="11">
        <v>-23.78</v>
      </c>
      <c r="W257" s="11">
        <v>-289.58</v>
      </c>
      <c r="Y257" s="11">
        <v>-129.5</v>
      </c>
      <c r="Z257" s="11">
        <v>-30.29</v>
      </c>
    </row>
    <row r="258" spans="1:28" x14ac:dyDescent="0.3">
      <c r="A258" s="6">
        <v>40126</v>
      </c>
      <c r="B258" s="7" t="s">
        <v>304</v>
      </c>
      <c r="C258" s="7" t="s">
        <v>305</v>
      </c>
      <c r="D258" s="8" t="s">
        <v>314</v>
      </c>
      <c r="E258" s="9" t="s">
        <v>307</v>
      </c>
      <c r="F258" s="9" t="s">
        <v>328</v>
      </c>
      <c r="G258" s="10">
        <v>44098</v>
      </c>
      <c r="H258" s="9" t="s">
        <v>34</v>
      </c>
      <c r="I258" s="11" t="s">
        <v>77</v>
      </c>
      <c r="K258" s="11">
        <v>40</v>
      </c>
      <c r="L258" s="11">
        <v>848.89</v>
      </c>
      <c r="M258" s="11">
        <v>1097.7</v>
      </c>
      <c r="N258" s="11">
        <v>-104.49</v>
      </c>
      <c r="O258" s="11">
        <v>-68.06</v>
      </c>
      <c r="P258" s="11">
        <v>-15.92</v>
      </c>
      <c r="Q258" s="11">
        <v>-49.36</v>
      </c>
      <c r="R258" s="11">
        <v>-10.98</v>
      </c>
      <c r="Y258" s="11">
        <v>-68.06</v>
      </c>
      <c r="Z258" s="11">
        <v>-15.92</v>
      </c>
    </row>
    <row r="259" spans="1:28" x14ac:dyDescent="0.3">
      <c r="A259" s="6">
        <v>40126</v>
      </c>
      <c r="B259" s="7" t="s">
        <v>304</v>
      </c>
      <c r="C259" s="7" t="s">
        <v>305</v>
      </c>
      <c r="D259" s="8" t="s">
        <v>314</v>
      </c>
      <c r="E259" s="9" t="s">
        <v>307</v>
      </c>
      <c r="F259" s="9" t="s">
        <v>329</v>
      </c>
      <c r="G259" s="10">
        <v>44119</v>
      </c>
      <c r="H259" s="9" t="s">
        <v>34</v>
      </c>
      <c r="I259" s="11">
        <v>86.67</v>
      </c>
      <c r="L259" s="11">
        <v>1557</v>
      </c>
      <c r="M259" s="11">
        <v>2378.35</v>
      </c>
      <c r="N259" s="11">
        <v>-249.28</v>
      </c>
      <c r="O259" s="11">
        <v>-129.5</v>
      </c>
      <c r="P259" s="11">
        <v>-30.29</v>
      </c>
      <c r="Q259" s="11">
        <v>-98.92</v>
      </c>
      <c r="R259" s="11">
        <v>-23.78</v>
      </c>
      <c r="W259" s="11">
        <v>-289.58</v>
      </c>
      <c r="Y259" s="11">
        <v>-129.5</v>
      </c>
      <c r="Z259" s="11">
        <v>-30.29</v>
      </c>
    </row>
    <row r="260" spans="1:28" x14ac:dyDescent="0.3">
      <c r="A260" s="6">
        <v>40126</v>
      </c>
      <c r="B260" s="7" t="s">
        <v>304</v>
      </c>
      <c r="C260" s="7" t="s">
        <v>305</v>
      </c>
      <c r="D260" s="8" t="s">
        <v>314</v>
      </c>
      <c r="E260" s="9" t="s">
        <v>307</v>
      </c>
      <c r="F260" s="9" t="s">
        <v>330</v>
      </c>
      <c r="G260" s="10">
        <v>44133</v>
      </c>
      <c r="H260" s="9" t="s">
        <v>34</v>
      </c>
      <c r="I260" s="11">
        <v>86.67</v>
      </c>
      <c r="L260" s="11">
        <v>1557</v>
      </c>
      <c r="M260" s="11">
        <v>2378.35</v>
      </c>
      <c r="N260" s="11">
        <v>-249.28</v>
      </c>
      <c r="O260" s="11">
        <v>-129.5</v>
      </c>
      <c r="P260" s="11">
        <v>-30.29</v>
      </c>
      <c r="Q260" s="11">
        <v>-98.92</v>
      </c>
      <c r="R260" s="11">
        <v>-23.78</v>
      </c>
      <c r="W260" s="11">
        <v>-289.58</v>
      </c>
      <c r="Y260" s="11">
        <v>-129.5</v>
      </c>
      <c r="Z260" s="11">
        <v>-30.29</v>
      </c>
    </row>
    <row r="261" spans="1:28" x14ac:dyDescent="0.3">
      <c r="A261" s="6">
        <v>40126</v>
      </c>
      <c r="B261" s="7" t="s">
        <v>304</v>
      </c>
      <c r="C261" s="7" t="s">
        <v>305</v>
      </c>
      <c r="D261" s="8" t="s">
        <v>314</v>
      </c>
      <c r="E261" s="9" t="s">
        <v>307</v>
      </c>
      <c r="F261" s="9" t="s">
        <v>331</v>
      </c>
      <c r="G261" s="10">
        <v>44147</v>
      </c>
      <c r="H261" s="9" t="s">
        <v>34</v>
      </c>
      <c r="I261" s="11">
        <v>86.67</v>
      </c>
      <c r="L261" s="11">
        <v>1557</v>
      </c>
      <c r="M261" s="11">
        <v>2378.35</v>
      </c>
      <c r="N261" s="11">
        <v>-249.28</v>
      </c>
      <c r="O261" s="11">
        <v>-129.5</v>
      </c>
      <c r="P261" s="11">
        <v>-30.29</v>
      </c>
      <c r="Q261" s="11">
        <v>-98.92</v>
      </c>
      <c r="R261" s="11">
        <v>-23.78</v>
      </c>
      <c r="W261" s="11">
        <v>-289.58</v>
      </c>
      <c r="Y261" s="11">
        <v>-129.5</v>
      </c>
      <c r="Z261" s="11">
        <v>-30.29</v>
      </c>
    </row>
    <row r="262" spans="1:28" x14ac:dyDescent="0.3">
      <c r="A262" s="6">
        <v>40126</v>
      </c>
      <c r="B262" s="7" t="s">
        <v>304</v>
      </c>
      <c r="C262" s="7" t="s">
        <v>305</v>
      </c>
      <c r="D262" s="8" t="s">
        <v>314</v>
      </c>
      <c r="E262" s="9" t="s">
        <v>307</v>
      </c>
      <c r="F262" s="9" t="s">
        <v>332</v>
      </c>
      <c r="G262" s="10">
        <v>44147</v>
      </c>
      <c r="H262" s="20" t="s">
        <v>37</v>
      </c>
      <c r="I262" s="21"/>
      <c r="J262" s="21"/>
      <c r="K262" s="21"/>
      <c r="L262" s="21">
        <v>700</v>
      </c>
      <c r="M262" s="11">
        <v>897.43</v>
      </c>
      <c r="N262" s="11">
        <v>-80.459999999999994</v>
      </c>
      <c r="O262" s="11">
        <v>-55.64</v>
      </c>
      <c r="P262" s="11">
        <v>-13.01</v>
      </c>
      <c r="Q262" s="11">
        <v>-39.35</v>
      </c>
      <c r="R262" s="11">
        <v>-8.9700000000000006</v>
      </c>
      <c r="Y262" s="11">
        <v>-55.64</v>
      </c>
      <c r="Z262" s="11">
        <v>-13.01</v>
      </c>
    </row>
    <row r="263" spans="1:28" x14ac:dyDescent="0.3">
      <c r="A263" s="6">
        <v>40126</v>
      </c>
      <c r="B263" s="7" t="s">
        <v>304</v>
      </c>
      <c r="C263" s="7" t="s">
        <v>305</v>
      </c>
      <c r="D263" s="8" t="s">
        <v>314</v>
      </c>
      <c r="E263" s="9" t="s">
        <v>307</v>
      </c>
      <c r="F263" s="9" t="s">
        <v>333</v>
      </c>
      <c r="G263" s="10">
        <v>44159</v>
      </c>
      <c r="H263" s="9" t="s">
        <v>34</v>
      </c>
      <c r="I263" s="11">
        <v>86.67</v>
      </c>
      <c r="L263" s="11">
        <v>1557</v>
      </c>
      <c r="M263" s="11">
        <v>2378.35</v>
      </c>
      <c r="N263" s="11">
        <v>-249.28</v>
      </c>
      <c r="O263" s="11">
        <v>-129.5</v>
      </c>
      <c r="P263" s="11">
        <v>-30.29</v>
      </c>
      <c r="Q263" s="11">
        <v>-98.92</v>
      </c>
      <c r="R263" s="11">
        <v>-23.78</v>
      </c>
      <c r="W263" s="11">
        <v>-289.58</v>
      </c>
      <c r="Y263" s="11">
        <v>-129.5</v>
      </c>
      <c r="Z263" s="11">
        <v>-30.29</v>
      </c>
    </row>
    <row r="264" spans="1:28" x14ac:dyDescent="0.3">
      <c r="A264" s="6">
        <v>40126</v>
      </c>
      <c r="B264" s="7" t="s">
        <v>304</v>
      </c>
      <c r="C264" s="7" t="s">
        <v>305</v>
      </c>
      <c r="D264" s="8" t="s">
        <v>314</v>
      </c>
      <c r="E264" s="9" t="s">
        <v>307</v>
      </c>
      <c r="F264" s="9" t="s">
        <v>334</v>
      </c>
      <c r="G264" s="10">
        <v>44180</v>
      </c>
      <c r="H264" s="9" t="s">
        <v>34</v>
      </c>
      <c r="I264" s="11">
        <v>86.67</v>
      </c>
      <c r="L264" s="11">
        <v>1557</v>
      </c>
      <c r="M264" s="11">
        <v>2378.35</v>
      </c>
      <c r="N264" s="11">
        <v>-249.28</v>
      </c>
      <c r="O264" s="11">
        <v>-129.5</v>
      </c>
      <c r="P264" s="11">
        <v>-30.29</v>
      </c>
      <c r="Q264" s="11">
        <v>-98.92</v>
      </c>
      <c r="R264" s="11">
        <v>-23.78</v>
      </c>
      <c r="W264" s="11">
        <v>-289.58</v>
      </c>
      <c r="Y264" s="11">
        <v>-129.5</v>
      </c>
      <c r="Z264" s="11">
        <v>-30.29</v>
      </c>
    </row>
    <row r="265" spans="1:28" x14ac:dyDescent="0.3">
      <c r="A265" s="6">
        <v>40126</v>
      </c>
      <c r="B265" s="7" t="s">
        <v>304</v>
      </c>
      <c r="C265" s="7" t="s">
        <v>305</v>
      </c>
      <c r="D265" s="8" t="s">
        <v>314</v>
      </c>
      <c r="E265" s="9" t="s">
        <v>307</v>
      </c>
      <c r="F265" s="9" t="s">
        <v>335</v>
      </c>
      <c r="G265" s="10">
        <v>44186</v>
      </c>
      <c r="H265" s="9" t="s">
        <v>34</v>
      </c>
      <c r="I265" s="11" t="s">
        <v>77</v>
      </c>
      <c r="K265" s="11">
        <v>32</v>
      </c>
      <c r="L265" s="11">
        <v>685.66</v>
      </c>
      <c r="M265" s="11">
        <v>878.16</v>
      </c>
      <c r="N265" s="11">
        <v>-78.150000000000006</v>
      </c>
      <c r="O265" s="11">
        <v>-54.45</v>
      </c>
      <c r="P265" s="11">
        <v>-12.73</v>
      </c>
      <c r="Q265" s="11">
        <v>-38.39</v>
      </c>
      <c r="R265" s="11">
        <v>-8.7799999999999994</v>
      </c>
      <c r="Y265" s="11">
        <v>-54.45</v>
      </c>
      <c r="Z265" s="11">
        <v>-12.73</v>
      </c>
    </row>
    <row r="266" spans="1:28" x14ac:dyDescent="0.3">
      <c r="A266" s="6">
        <v>40126</v>
      </c>
      <c r="B266" s="7" t="s">
        <v>304</v>
      </c>
      <c r="C266" s="7" t="s">
        <v>305</v>
      </c>
      <c r="D266" s="8" t="s">
        <v>314</v>
      </c>
      <c r="E266" s="9" t="s">
        <v>307</v>
      </c>
      <c r="F266" s="9" t="s">
        <v>336</v>
      </c>
      <c r="G266" s="10">
        <v>44194</v>
      </c>
      <c r="H266" s="9" t="s">
        <v>34</v>
      </c>
      <c r="I266" s="11">
        <v>86.67</v>
      </c>
      <c r="L266" s="11">
        <v>1557</v>
      </c>
      <c r="M266" s="11">
        <v>2378.35</v>
      </c>
      <c r="N266" s="11">
        <v>-249.28</v>
      </c>
      <c r="O266" s="11">
        <v>-129.5</v>
      </c>
      <c r="P266" s="11">
        <v>-30.29</v>
      </c>
      <c r="Q266" s="11">
        <v>-98.92</v>
      </c>
      <c r="R266" s="11">
        <v>-23.78</v>
      </c>
      <c r="W266" s="11">
        <v>-289.58</v>
      </c>
      <c r="Y266" s="11">
        <v>-129.5</v>
      </c>
      <c r="Z266" s="11">
        <v>-30.29</v>
      </c>
    </row>
    <row r="267" spans="1:28" x14ac:dyDescent="0.3">
      <c r="A267" s="6">
        <v>38839</v>
      </c>
      <c r="B267" s="7" t="s">
        <v>41</v>
      </c>
      <c r="C267" s="7" t="s">
        <v>42</v>
      </c>
      <c r="D267" s="8" t="s">
        <v>337</v>
      </c>
      <c r="E267" s="9" t="s">
        <v>338</v>
      </c>
      <c r="F267" s="9" t="s">
        <v>339</v>
      </c>
      <c r="G267" s="10">
        <v>43851</v>
      </c>
      <c r="H267" s="9" t="s">
        <v>59</v>
      </c>
      <c r="I267" s="11">
        <v>7</v>
      </c>
      <c r="L267" s="11">
        <v>161.11000000000001</v>
      </c>
      <c r="M267" s="11">
        <v>183.04</v>
      </c>
      <c r="N267" s="11">
        <v>-2.4700000000000002</v>
      </c>
      <c r="O267" s="11">
        <v>-11.35</v>
      </c>
      <c r="P267" s="11">
        <v>-2.65</v>
      </c>
      <c r="Q267" s="11">
        <v>-3.63</v>
      </c>
      <c r="R267" s="11">
        <v>-1.83</v>
      </c>
      <c r="Y267" s="11">
        <v>-11.35</v>
      </c>
      <c r="Z267" s="11">
        <v>-2.65</v>
      </c>
      <c r="AB267" s="11">
        <v>-0.92</v>
      </c>
    </row>
    <row r="268" spans="1:28" x14ac:dyDescent="0.3">
      <c r="A268" s="6">
        <v>38839</v>
      </c>
      <c r="B268" s="7" t="s">
        <v>41</v>
      </c>
      <c r="C268" s="7" t="s">
        <v>42</v>
      </c>
      <c r="D268" s="8" t="s">
        <v>337</v>
      </c>
      <c r="E268" s="9" t="s">
        <v>338</v>
      </c>
      <c r="F268" s="9" t="s">
        <v>339</v>
      </c>
      <c r="G268" s="10">
        <v>43851</v>
      </c>
      <c r="H268" s="9" t="s">
        <v>46</v>
      </c>
      <c r="I268" s="11">
        <v>9</v>
      </c>
    </row>
    <row r="269" spans="1:28" x14ac:dyDescent="0.3">
      <c r="A269" s="6">
        <v>38839</v>
      </c>
      <c r="B269" s="7" t="s">
        <v>41</v>
      </c>
      <c r="C269" s="7" t="s">
        <v>42</v>
      </c>
      <c r="D269" s="8" t="s">
        <v>337</v>
      </c>
      <c r="E269" s="9" t="s">
        <v>338</v>
      </c>
      <c r="F269" s="9" t="s">
        <v>340</v>
      </c>
      <c r="G269" s="10">
        <v>43867</v>
      </c>
      <c r="H269" s="9" t="s">
        <v>46</v>
      </c>
      <c r="I269" s="11">
        <v>35</v>
      </c>
      <c r="L269" s="11">
        <v>327.06</v>
      </c>
      <c r="M269" s="11">
        <v>400.4</v>
      </c>
      <c r="N269" s="11">
        <v>-24.21</v>
      </c>
      <c r="O269" s="11">
        <v>-24.82</v>
      </c>
      <c r="P269" s="11">
        <v>-5.81</v>
      </c>
      <c r="Q269" s="11">
        <v>-14.5</v>
      </c>
      <c r="R269" s="11">
        <v>-4</v>
      </c>
      <c r="Y269" s="11">
        <v>-24.82</v>
      </c>
      <c r="Z269" s="11">
        <v>-5.81</v>
      </c>
      <c r="AB269" s="11">
        <v>-2</v>
      </c>
    </row>
    <row r="270" spans="1:28" x14ac:dyDescent="0.3">
      <c r="A270" s="6">
        <v>38839</v>
      </c>
      <c r="B270" s="7" t="s">
        <v>41</v>
      </c>
      <c r="C270" s="7" t="s">
        <v>42</v>
      </c>
      <c r="D270" s="8" t="s">
        <v>337</v>
      </c>
      <c r="E270" s="9" t="s">
        <v>338</v>
      </c>
      <c r="F270" s="9" t="s">
        <v>341</v>
      </c>
      <c r="G270" s="10">
        <v>43879</v>
      </c>
      <c r="H270" s="9" t="s">
        <v>59</v>
      </c>
      <c r="I270" s="11">
        <v>7.5</v>
      </c>
      <c r="L270" s="11">
        <v>78.38</v>
      </c>
      <c r="M270" s="11">
        <v>85.8</v>
      </c>
      <c r="O270" s="11">
        <v>-5.32</v>
      </c>
      <c r="P270" s="11">
        <v>-1.24</v>
      </c>
      <c r="R270" s="11">
        <v>-0.86</v>
      </c>
      <c r="Y270" s="11">
        <v>-5.32</v>
      </c>
      <c r="Z270" s="11">
        <v>-1.24</v>
      </c>
      <c r="AB270" s="11">
        <v>-0.43</v>
      </c>
    </row>
    <row r="271" spans="1:28" x14ac:dyDescent="0.3">
      <c r="A271" s="6">
        <v>38839</v>
      </c>
      <c r="B271" s="7" t="s">
        <v>41</v>
      </c>
      <c r="C271" s="7" t="s">
        <v>42</v>
      </c>
      <c r="D271" s="8" t="s">
        <v>337</v>
      </c>
      <c r="E271" s="9" t="s">
        <v>338</v>
      </c>
      <c r="F271" s="9" t="s">
        <v>342</v>
      </c>
      <c r="G271" s="10">
        <v>43896</v>
      </c>
      <c r="H271" s="9" t="s">
        <v>46</v>
      </c>
      <c r="I271" s="11">
        <v>35</v>
      </c>
      <c r="L271" s="11">
        <v>327.06</v>
      </c>
      <c r="M271" s="11">
        <v>400.4</v>
      </c>
      <c r="N271" s="11">
        <v>-24.21</v>
      </c>
      <c r="O271" s="11">
        <v>-24.82</v>
      </c>
      <c r="P271" s="11">
        <v>-5.81</v>
      </c>
      <c r="Q271" s="11">
        <v>-14.5</v>
      </c>
      <c r="R271" s="11">
        <v>-4</v>
      </c>
      <c r="Y271" s="11">
        <v>-24.82</v>
      </c>
      <c r="Z271" s="11">
        <v>-5.81</v>
      </c>
      <c r="AB271" s="11">
        <v>-2</v>
      </c>
    </row>
    <row r="272" spans="1:28" x14ac:dyDescent="0.3">
      <c r="A272" s="6">
        <v>38839</v>
      </c>
      <c r="B272" s="7" t="s">
        <v>41</v>
      </c>
      <c r="C272" s="7" t="s">
        <v>42</v>
      </c>
      <c r="D272" s="8" t="s">
        <v>337</v>
      </c>
      <c r="E272" s="9" t="s">
        <v>338</v>
      </c>
      <c r="F272" s="9" t="s">
        <v>343</v>
      </c>
      <c r="G272" s="10">
        <v>43927</v>
      </c>
      <c r="H272" s="9" t="s">
        <v>46</v>
      </c>
      <c r="I272" s="11">
        <v>35</v>
      </c>
      <c r="L272" s="11">
        <v>327.06</v>
      </c>
      <c r="M272" s="11">
        <v>400.4</v>
      </c>
      <c r="N272" s="11">
        <v>-24.21</v>
      </c>
      <c r="O272" s="11">
        <v>-24.82</v>
      </c>
      <c r="P272" s="11">
        <v>-5.81</v>
      </c>
      <c r="Q272" s="11">
        <v>-14.5</v>
      </c>
      <c r="R272" s="11">
        <v>-4</v>
      </c>
      <c r="Y272" s="11">
        <v>-24.82</v>
      </c>
      <c r="Z272" s="11">
        <v>-5.81</v>
      </c>
      <c r="AB272" s="11">
        <v>-2</v>
      </c>
    </row>
    <row r="273" spans="1:28" x14ac:dyDescent="0.3">
      <c r="A273" s="6">
        <v>38839</v>
      </c>
      <c r="B273" s="7" t="s">
        <v>41</v>
      </c>
      <c r="C273" s="7" t="s">
        <v>42</v>
      </c>
      <c r="D273" s="8" t="s">
        <v>337</v>
      </c>
      <c r="E273" s="9" t="s">
        <v>338</v>
      </c>
      <c r="F273" s="9" t="s">
        <v>344</v>
      </c>
      <c r="G273" s="10">
        <v>43938</v>
      </c>
      <c r="H273" s="9" t="s">
        <v>59</v>
      </c>
      <c r="I273" s="11">
        <v>21</v>
      </c>
      <c r="L273" s="11">
        <v>204.79</v>
      </c>
      <c r="M273" s="11">
        <v>240.24</v>
      </c>
      <c r="N273" s="11">
        <v>-8.19</v>
      </c>
      <c r="O273" s="11">
        <v>-14.89</v>
      </c>
      <c r="P273" s="11">
        <v>-3.48</v>
      </c>
      <c r="Q273" s="11">
        <v>-6.49</v>
      </c>
      <c r="R273" s="11">
        <v>-2.4</v>
      </c>
      <c r="Y273" s="11">
        <v>-14.89</v>
      </c>
      <c r="Z273" s="11">
        <v>-3.48</v>
      </c>
      <c r="AB273" s="11">
        <v>-1.2</v>
      </c>
    </row>
    <row r="274" spans="1:28" x14ac:dyDescent="0.3">
      <c r="A274" s="6">
        <v>38839</v>
      </c>
      <c r="B274" s="7" t="s">
        <v>41</v>
      </c>
      <c r="C274" s="7" t="s">
        <v>42</v>
      </c>
      <c r="D274" s="8" t="s">
        <v>337</v>
      </c>
      <c r="E274" s="9" t="s">
        <v>338</v>
      </c>
      <c r="F274" s="9" t="s">
        <v>345</v>
      </c>
      <c r="G274" s="10">
        <v>43942</v>
      </c>
      <c r="H274" s="9" t="s">
        <v>59</v>
      </c>
      <c r="I274" s="11">
        <v>28</v>
      </c>
      <c r="L274" s="11">
        <v>265.92</v>
      </c>
      <c r="M274" s="11">
        <v>320.32</v>
      </c>
      <c r="N274" s="11">
        <v>-16.2</v>
      </c>
      <c r="O274" s="11">
        <v>-19.86</v>
      </c>
      <c r="P274" s="11">
        <v>-4.6399999999999997</v>
      </c>
      <c r="Q274" s="11">
        <v>-10.5</v>
      </c>
      <c r="R274" s="11">
        <v>-3.2</v>
      </c>
      <c r="Y274" s="11">
        <v>-19.86</v>
      </c>
      <c r="Z274" s="11">
        <v>-4.6399999999999997</v>
      </c>
      <c r="AB274" s="11">
        <v>-1.6</v>
      </c>
    </row>
    <row r="275" spans="1:28" x14ac:dyDescent="0.3">
      <c r="A275" s="6">
        <v>38839</v>
      </c>
      <c r="B275" s="7" t="s">
        <v>41</v>
      </c>
      <c r="C275" s="7" t="s">
        <v>42</v>
      </c>
      <c r="D275" s="8" t="s">
        <v>337</v>
      </c>
      <c r="E275" s="9" t="s">
        <v>338</v>
      </c>
      <c r="F275" s="9" t="s">
        <v>346</v>
      </c>
      <c r="G275" s="10">
        <v>43958</v>
      </c>
      <c r="H275" s="9" t="s">
        <v>46</v>
      </c>
      <c r="I275" s="11">
        <v>35</v>
      </c>
      <c r="L275" s="11">
        <v>327.06</v>
      </c>
      <c r="M275" s="11">
        <v>400.4</v>
      </c>
      <c r="N275" s="11">
        <v>-24.21</v>
      </c>
      <c r="O275" s="11">
        <v>-24.82</v>
      </c>
      <c r="P275" s="11">
        <v>-5.81</v>
      </c>
      <c r="Q275" s="11">
        <v>-14.5</v>
      </c>
      <c r="R275" s="11">
        <v>-4</v>
      </c>
      <c r="Y275" s="11">
        <v>-24.82</v>
      </c>
      <c r="Z275" s="11">
        <v>-5.81</v>
      </c>
      <c r="AB275" s="11">
        <v>-2</v>
      </c>
    </row>
    <row r="276" spans="1:28" x14ac:dyDescent="0.3">
      <c r="A276" s="6">
        <v>38839</v>
      </c>
      <c r="B276" s="7" t="s">
        <v>41</v>
      </c>
      <c r="C276" s="7" t="s">
        <v>42</v>
      </c>
      <c r="D276" s="8" t="s">
        <v>337</v>
      </c>
      <c r="E276" s="9" t="s">
        <v>338</v>
      </c>
      <c r="F276" s="9" t="s">
        <v>347</v>
      </c>
      <c r="G276" s="10">
        <v>43987</v>
      </c>
      <c r="H276" s="9" t="s">
        <v>46</v>
      </c>
      <c r="I276" s="11">
        <v>28</v>
      </c>
      <c r="L276" s="11">
        <v>265.92</v>
      </c>
      <c r="M276" s="11">
        <v>320.32</v>
      </c>
      <c r="N276" s="11">
        <v>-16.2</v>
      </c>
      <c r="O276" s="11">
        <v>-19.86</v>
      </c>
      <c r="P276" s="11">
        <v>-4.6399999999999997</v>
      </c>
      <c r="Q276" s="11">
        <v>-10.5</v>
      </c>
      <c r="R276" s="11">
        <v>-3.2</v>
      </c>
      <c r="Y276" s="11">
        <v>-19.86</v>
      </c>
      <c r="Z276" s="11">
        <v>-4.6399999999999997</v>
      </c>
      <c r="AB276" s="11">
        <v>-1.6</v>
      </c>
    </row>
    <row r="277" spans="1:28" x14ac:dyDescent="0.3">
      <c r="A277" s="6">
        <v>38839</v>
      </c>
      <c r="B277" s="7" t="s">
        <v>41</v>
      </c>
      <c r="C277" s="7" t="s">
        <v>42</v>
      </c>
      <c r="D277" s="8" t="s">
        <v>337</v>
      </c>
      <c r="E277" s="9" t="s">
        <v>338</v>
      </c>
      <c r="F277" s="9" t="s">
        <v>348</v>
      </c>
      <c r="G277" s="10">
        <v>44014</v>
      </c>
      <c r="H277" s="9" t="s">
        <v>46</v>
      </c>
      <c r="I277" s="11">
        <v>28</v>
      </c>
      <c r="L277" s="11">
        <v>265.92</v>
      </c>
      <c r="M277" s="11">
        <v>320.32</v>
      </c>
      <c r="N277" s="11">
        <v>-16.2</v>
      </c>
      <c r="O277" s="11">
        <v>-19.86</v>
      </c>
      <c r="P277" s="11">
        <v>-4.6399999999999997</v>
      </c>
      <c r="Q277" s="11">
        <v>-10.5</v>
      </c>
      <c r="R277" s="11">
        <v>-3.2</v>
      </c>
      <c r="Y277" s="11">
        <v>-19.86</v>
      </c>
      <c r="Z277" s="11">
        <v>-4.6399999999999997</v>
      </c>
      <c r="AB277" s="11">
        <v>-1.6</v>
      </c>
    </row>
    <row r="278" spans="1:28" x14ac:dyDescent="0.3">
      <c r="A278" s="6">
        <v>38839</v>
      </c>
      <c r="B278" s="7" t="s">
        <v>41</v>
      </c>
      <c r="C278" s="7" t="s">
        <v>42</v>
      </c>
      <c r="D278" s="8" t="s">
        <v>337</v>
      </c>
      <c r="E278" s="9" t="s">
        <v>338</v>
      </c>
      <c r="F278" s="9" t="s">
        <v>349</v>
      </c>
      <c r="G278" s="10">
        <v>44049</v>
      </c>
      <c r="H278" s="9" t="s">
        <v>46</v>
      </c>
      <c r="I278" s="11">
        <v>35</v>
      </c>
      <c r="L278" s="11">
        <v>327.06</v>
      </c>
      <c r="M278" s="11">
        <v>400.4</v>
      </c>
      <c r="N278" s="11">
        <v>-24.21</v>
      </c>
      <c r="O278" s="11">
        <v>-24.82</v>
      </c>
      <c r="P278" s="11">
        <v>-5.81</v>
      </c>
      <c r="Q278" s="11">
        <v>-14.5</v>
      </c>
      <c r="R278" s="11">
        <v>-4</v>
      </c>
      <c r="Y278" s="11">
        <v>-24.82</v>
      </c>
      <c r="Z278" s="11">
        <v>-5.81</v>
      </c>
      <c r="AB278" s="11">
        <v>-2</v>
      </c>
    </row>
    <row r="279" spans="1:28" x14ac:dyDescent="0.3">
      <c r="A279" s="6">
        <v>38839</v>
      </c>
      <c r="B279" s="7" t="s">
        <v>41</v>
      </c>
      <c r="C279" s="7" t="s">
        <v>42</v>
      </c>
      <c r="D279" s="8" t="s">
        <v>337</v>
      </c>
      <c r="E279" s="9" t="s">
        <v>338</v>
      </c>
      <c r="F279" s="9" t="s">
        <v>350</v>
      </c>
      <c r="G279" s="10">
        <v>44077</v>
      </c>
      <c r="H279" s="9" t="s">
        <v>46</v>
      </c>
      <c r="I279" s="11">
        <v>35</v>
      </c>
      <c r="L279" s="11">
        <v>327.06</v>
      </c>
      <c r="M279" s="11">
        <v>400.4</v>
      </c>
      <c r="N279" s="11">
        <v>-24.21</v>
      </c>
      <c r="O279" s="11">
        <v>-24.82</v>
      </c>
      <c r="P279" s="11">
        <v>-5.81</v>
      </c>
      <c r="Q279" s="11">
        <v>-14.5</v>
      </c>
      <c r="R279" s="11">
        <v>-4</v>
      </c>
      <c r="Y279" s="11">
        <v>-24.82</v>
      </c>
      <c r="Z279" s="11">
        <v>-5.81</v>
      </c>
      <c r="AB279" s="11">
        <v>-2</v>
      </c>
    </row>
    <row r="280" spans="1:28" x14ac:dyDescent="0.3">
      <c r="A280" s="6">
        <v>38839</v>
      </c>
      <c r="B280" s="7" t="s">
        <v>41</v>
      </c>
      <c r="C280" s="7" t="s">
        <v>42</v>
      </c>
      <c r="D280" s="8" t="s">
        <v>337</v>
      </c>
      <c r="E280" s="9" t="s">
        <v>338</v>
      </c>
      <c r="F280" s="9" t="s">
        <v>351</v>
      </c>
      <c r="G280" s="10">
        <v>44113</v>
      </c>
      <c r="H280" s="9" t="s">
        <v>46</v>
      </c>
      <c r="I280" s="11">
        <v>35</v>
      </c>
      <c r="L280" s="11">
        <v>327.06</v>
      </c>
      <c r="M280" s="11">
        <v>400.4</v>
      </c>
      <c r="N280" s="11">
        <v>-24.21</v>
      </c>
      <c r="O280" s="11">
        <v>-24.82</v>
      </c>
      <c r="P280" s="11">
        <v>-5.81</v>
      </c>
      <c r="Q280" s="11">
        <v>-14.5</v>
      </c>
      <c r="R280" s="11">
        <v>-4</v>
      </c>
      <c r="Y280" s="11">
        <v>-24.82</v>
      </c>
      <c r="Z280" s="11">
        <v>-5.81</v>
      </c>
      <c r="AB280" s="11">
        <v>-2</v>
      </c>
    </row>
    <row r="281" spans="1:28" x14ac:dyDescent="0.3">
      <c r="A281" s="6">
        <v>38839</v>
      </c>
      <c r="B281" s="7" t="s">
        <v>41</v>
      </c>
      <c r="C281" s="7" t="s">
        <v>42</v>
      </c>
      <c r="D281" s="8" t="s">
        <v>337</v>
      </c>
      <c r="E281" s="9" t="s">
        <v>338</v>
      </c>
      <c r="F281" s="9" t="s">
        <v>352</v>
      </c>
      <c r="G281" s="10">
        <v>44127</v>
      </c>
      <c r="H281" s="9" t="s">
        <v>59</v>
      </c>
      <c r="I281" s="11">
        <v>35</v>
      </c>
      <c r="L281" s="11">
        <v>327.06</v>
      </c>
      <c r="M281" s="11">
        <v>400.4</v>
      </c>
      <c r="N281" s="11">
        <v>-24.21</v>
      </c>
      <c r="O281" s="11">
        <v>-24.82</v>
      </c>
      <c r="P281" s="11">
        <v>-5.81</v>
      </c>
      <c r="Q281" s="11">
        <v>-14.5</v>
      </c>
      <c r="R281" s="11">
        <v>-4</v>
      </c>
      <c r="Y281" s="11">
        <v>-24.82</v>
      </c>
      <c r="Z281" s="11">
        <v>-5.81</v>
      </c>
      <c r="AB281" s="11">
        <v>-2</v>
      </c>
    </row>
    <row r="282" spans="1:28" x14ac:dyDescent="0.3">
      <c r="A282" s="6">
        <v>38839</v>
      </c>
      <c r="B282" s="7" t="s">
        <v>41</v>
      </c>
      <c r="C282" s="7" t="s">
        <v>42</v>
      </c>
      <c r="D282" s="8" t="s">
        <v>337</v>
      </c>
      <c r="E282" s="9" t="s">
        <v>338</v>
      </c>
      <c r="F282" s="9" t="s">
        <v>353</v>
      </c>
      <c r="G282" s="10">
        <v>44130</v>
      </c>
      <c r="H282" s="9" t="s">
        <v>59</v>
      </c>
      <c r="I282" s="11">
        <v>16</v>
      </c>
      <c r="L282" s="11">
        <v>161.11000000000001</v>
      </c>
      <c r="M282" s="11">
        <v>183.04</v>
      </c>
      <c r="N282" s="11">
        <v>-2.4700000000000002</v>
      </c>
      <c r="O282" s="11">
        <v>-11.35</v>
      </c>
      <c r="P282" s="11">
        <v>-2.65</v>
      </c>
      <c r="Q282" s="11">
        <v>-3.63</v>
      </c>
      <c r="R282" s="11">
        <v>-1.83</v>
      </c>
      <c r="Y282" s="11">
        <v>-11.35</v>
      </c>
      <c r="Z282" s="11">
        <v>-2.65</v>
      </c>
      <c r="AB282" s="11">
        <v>-0.92</v>
      </c>
    </row>
    <row r="283" spans="1:28" x14ac:dyDescent="0.3">
      <c r="A283" s="6">
        <v>38839</v>
      </c>
      <c r="B283" s="7" t="s">
        <v>41</v>
      </c>
      <c r="C283" s="7" t="s">
        <v>42</v>
      </c>
      <c r="D283" s="8" t="s">
        <v>337</v>
      </c>
      <c r="E283" s="9" t="s">
        <v>338</v>
      </c>
      <c r="F283" s="9" t="s">
        <v>354</v>
      </c>
      <c r="G283" s="10">
        <v>44141</v>
      </c>
      <c r="H283" s="9" t="s">
        <v>46</v>
      </c>
      <c r="I283" s="11">
        <v>35</v>
      </c>
      <c r="L283" s="11">
        <v>327.06</v>
      </c>
      <c r="M283" s="11">
        <v>400.4</v>
      </c>
      <c r="N283" s="11">
        <v>-24.21</v>
      </c>
      <c r="O283" s="11">
        <v>-24.82</v>
      </c>
      <c r="P283" s="11">
        <v>-5.81</v>
      </c>
      <c r="Q283" s="11">
        <v>-14.5</v>
      </c>
      <c r="R283" s="11">
        <v>-4</v>
      </c>
      <c r="Y283" s="11">
        <v>-24.82</v>
      </c>
      <c r="Z283" s="11">
        <v>-5.81</v>
      </c>
      <c r="AB283" s="11">
        <v>-2</v>
      </c>
    </row>
    <row r="284" spans="1:28" x14ac:dyDescent="0.3">
      <c r="A284" s="6">
        <v>38839</v>
      </c>
      <c r="B284" s="7" t="s">
        <v>41</v>
      </c>
      <c r="C284" s="7" t="s">
        <v>42</v>
      </c>
      <c r="D284" s="8" t="s">
        <v>337</v>
      </c>
      <c r="E284" s="9" t="s">
        <v>338</v>
      </c>
      <c r="F284" s="9" t="s">
        <v>355</v>
      </c>
      <c r="G284" s="10">
        <v>44147</v>
      </c>
      <c r="H284" s="20" t="s">
        <v>37</v>
      </c>
      <c r="I284" s="21" t="s">
        <v>77</v>
      </c>
      <c r="J284" s="21"/>
      <c r="K284" s="21"/>
      <c r="L284" s="21">
        <v>300</v>
      </c>
      <c r="M284" s="11">
        <v>365.12</v>
      </c>
      <c r="N284" s="11">
        <v>-20.8</v>
      </c>
      <c r="O284" s="11">
        <v>-22.64</v>
      </c>
      <c r="P284" s="11">
        <v>-5.29</v>
      </c>
      <c r="Q284" s="11">
        <v>-12.74</v>
      </c>
      <c r="R284" s="11">
        <v>-3.65</v>
      </c>
      <c r="Y284" s="11">
        <v>-22.64</v>
      </c>
      <c r="Z284" s="11">
        <v>-5.29</v>
      </c>
      <c r="AB284" s="11">
        <v>-1.83</v>
      </c>
    </row>
    <row r="285" spans="1:28" x14ac:dyDescent="0.3">
      <c r="A285" s="6">
        <v>38839</v>
      </c>
      <c r="B285" s="7" t="s">
        <v>41</v>
      </c>
      <c r="C285" s="7" t="s">
        <v>42</v>
      </c>
      <c r="D285" s="8" t="s">
        <v>337</v>
      </c>
      <c r="E285" s="9" t="s">
        <v>338</v>
      </c>
      <c r="F285" s="9" t="s">
        <v>356</v>
      </c>
      <c r="G285" s="10">
        <v>44168</v>
      </c>
      <c r="H285" s="9" t="s">
        <v>46</v>
      </c>
      <c r="I285" s="11">
        <v>35</v>
      </c>
      <c r="L285" s="11">
        <v>327.06</v>
      </c>
      <c r="M285" s="11">
        <v>400.4</v>
      </c>
      <c r="N285" s="11">
        <v>-24.21</v>
      </c>
      <c r="O285" s="11">
        <v>-24.82</v>
      </c>
      <c r="P285" s="11">
        <v>-5.81</v>
      </c>
      <c r="Q285" s="11">
        <v>-14.5</v>
      </c>
      <c r="R285" s="11">
        <v>-4</v>
      </c>
      <c r="Y285" s="11">
        <v>-24.82</v>
      </c>
      <c r="Z285" s="11">
        <v>-5.81</v>
      </c>
      <c r="AB285" s="11">
        <v>-2</v>
      </c>
    </row>
    <row r="286" spans="1:28" x14ac:dyDescent="0.3">
      <c r="A286" s="6">
        <v>37322</v>
      </c>
      <c r="B286" s="7" t="s">
        <v>29</v>
      </c>
      <c r="C286" s="7" t="s">
        <v>30</v>
      </c>
      <c r="D286" s="8" t="s">
        <v>357</v>
      </c>
      <c r="E286" s="9" t="s">
        <v>358</v>
      </c>
      <c r="F286" s="9" t="s">
        <v>359</v>
      </c>
      <c r="G286" s="10">
        <v>43837</v>
      </c>
      <c r="H286" s="9" t="s">
        <v>34</v>
      </c>
      <c r="L286" s="11">
        <v>217.64</v>
      </c>
      <c r="M286" s="11">
        <v>250</v>
      </c>
      <c r="O286" s="11">
        <v>-15.5</v>
      </c>
      <c r="P286" s="11">
        <v>-3.63</v>
      </c>
      <c r="Q286" s="11">
        <v>-6.98</v>
      </c>
      <c r="R286" s="11">
        <v>-2.5</v>
      </c>
      <c r="S286" s="11">
        <v>-3.75</v>
      </c>
      <c r="Y286" s="11">
        <v>-15.5</v>
      </c>
      <c r="Z286" s="11">
        <v>-3.63</v>
      </c>
      <c r="AB286" s="11">
        <v>-1.25</v>
      </c>
    </row>
    <row r="287" spans="1:28" x14ac:dyDescent="0.3">
      <c r="A287" s="6">
        <v>37322</v>
      </c>
      <c r="B287" s="7" t="s">
        <v>29</v>
      </c>
      <c r="C287" s="7" t="s">
        <v>30</v>
      </c>
      <c r="D287" s="8" t="s">
        <v>357</v>
      </c>
      <c r="E287" s="9" t="s">
        <v>358</v>
      </c>
      <c r="F287" s="9" t="s">
        <v>360</v>
      </c>
      <c r="G287" s="10">
        <v>43843</v>
      </c>
      <c r="H287" s="9" t="s">
        <v>34</v>
      </c>
      <c r="I287" s="11">
        <v>86.67</v>
      </c>
      <c r="L287" s="11">
        <v>1526.1</v>
      </c>
      <c r="M287" s="11">
        <v>2042.45</v>
      </c>
      <c r="N287" s="11">
        <v>-195.37</v>
      </c>
      <c r="O287" s="11">
        <v>-125.42</v>
      </c>
      <c r="P287" s="11">
        <v>-29.33</v>
      </c>
      <c r="Q287" s="11">
        <v>-95.62</v>
      </c>
      <c r="R287" s="11">
        <v>-20.420000000000002</v>
      </c>
      <c r="S287" s="11">
        <v>-30.64</v>
      </c>
      <c r="U287" s="11">
        <v>-15.45</v>
      </c>
      <c r="W287" s="11">
        <v>-4.0999999999999996</v>
      </c>
      <c r="Y287" s="11">
        <v>-125.42</v>
      </c>
      <c r="Z287" s="11">
        <v>-29.33</v>
      </c>
      <c r="AB287" s="11">
        <v>-10.210000000000001</v>
      </c>
    </row>
    <row r="288" spans="1:28" x14ac:dyDescent="0.3">
      <c r="A288" s="6">
        <v>37322</v>
      </c>
      <c r="B288" s="7" t="s">
        <v>29</v>
      </c>
      <c r="C288" s="7" t="s">
        <v>30</v>
      </c>
      <c r="D288" s="8" t="s">
        <v>357</v>
      </c>
      <c r="E288" s="9" t="s">
        <v>358</v>
      </c>
      <c r="F288" s="9" t="s">
        <v>361</v>
      </c>
      <c r="G288" s="10">
        <v>43844</v>
      </c>
      <c r="H288" s="9" t="s">
        <v>34</v>
      </c>
      <c r="I288" s="11" t="s">
        <v>77</v>
      </c>
      <c r="K288" s="11">
        <v>24</v>
      </c>
      <c r="L288" s="11">
        <v>462.64</v>
      </c>
      <c r="M288" s="11">
        <v>565.62</v>
      </c>
      <c r="N288" s="11">
        <v>-22.81</v>
      </c>
      <c r="O288" s="11">
        <v>-35.07</v>
      </c>
      <c r="P288" s="11">
        <v>-8.1999999999999993</v>
      </c>
      <c r="Q288" s="11">
        <v>-22.76</v>
      </c>
      <c r="R288" s="11">
        <v>-5.66</v>
      </c>
      <c r="S288" s="11">
        <v>-8.48</v>
      </c>
      <c r="Y288" s="11">
        <v>-35.07</v>
      </c>
      <c r="Z288" s="11">
        <v>-8.1999999999999993</v>
      </c>
      <c r="AB288" s="11">
        <v>-2.83</v>
      </c>
    </row>
    <row r="289" spans="1:28" x14ac:dyDescent="0.3">
      <c r="A289" s="6">
        <v>37322</v>
      </c>
      <c r="B289" s="7" t="s">
        <v>29</v>
      </c>
      <c r="C289" s="7" t="s">
        <v>30</v>
      </c>
      <c r="D289" s="8" t="s">
        <v>357</v>
      </c>
      <c r="E289" s="9" t="s">
        <v>358</v>
      </c>
      <c r="F289" s="9" t="s">
        <v>362</v>
      </c>
      <c r="G289" s="10">
        <v>43852</v>
      </c>
      <c r="H289" s="9" t="s">
        <v>34</v>
      </c>
      <c r="I289" s="11" t="s">
        <v>77</v>
      </c>
      <c r="K289" s="11">
        <v>16</v>
      </c>
      <c r="L289" s="11">
        <v>321.51</v>
      </c>
      <c r="M289" s="11">
        <v>377.08</v>
      </c>
      <c r="N289" s="11">
        <v>-3.96</v>
      </c>
      <c r="O289" s="11">
        <v>-23.38</v>
      </c>
      <c r="P289" s="11">
        <v>-5.47</v>
      </c>
      <c r="Q289" s="11">
        <v>-13.33</v>
      </c>
      <c r="R289" s="11">
        <v>-3.77</v>
      </c>
      <c r="S289" s="11">
        <v>-5.66</v>
      </c>
      <c r="Y289" s="11">
        <v>-23.38</v>
      </c>
      <c r="Z289" s="11">
        <v>-5.47</v>
      </c>
      <c r="AB289" s="11">
        <v>-1.89</v>
      </c>
    </row>
    <row r="290" spans="1:28" x14ac:dyDescent="0.3">
      <c r="A290" s="6">
        <v>37322</v>
      </c>
      <c r="B290" s="7" t="s">
        <v>29</v>
      </c>
      <c r="C290" s="7" t="s">
        <v>30</v>
      </c>
      <c r="D290" s="8" t="s">
        <v>357</v>
      </c>
      <c r="E290" s="9" t="s">
        <v>358</v>
      </c>
      <c r="F290" s="9" t="s">
        <v>363</v>
      </c>
      <c r="G290" s="10">
        <v>43858</v>
      </c>
      <c r="H290" s="9" t="s">
        <v>34</v>
      </c>
      <c r="I290" s="11">
        <v>86.67</v>
      </c>
      <c r="L290" s="11">
        <v>1526.1</v>
      </c>
      <c r="M290" s="11">
        <v>2042.45</v>
      </c>
      <c r="N290" s="11">
        <v>-195.37</v>
      </c>
      <c r="O290" s="11">
        <v>-125.42</v>
      </c>
      <c r="P290" s="11">
        <v>-29.33</v>
      </c>
      <c r="Q290" s="11">
        <v>-95.62</v>
      </c>
      <c r="R290" s="11">
        <v>-20.420000000000002</v>
      </c>
      <c r="S290" s="11">
        <v>-30.64</v>
      </c>
      <c r="U290" s="11">
        <v>-15.45</v>
      </c>
      <c r="W290" s="11">
        <v>-4.0999999999999996</v>
      </c>
      <c r="Y290" s="11">
        <v>-125.42</v>
      </c>
      <c r="Z290" s="11">
        <v>-29.33</v>
      </c>
      <c r="AB290" s="11">
        <v>-10.210000000000001</v>
      </c>
    </row>
    <row r="291" spans="1:28" x14ac:dyDescent="0.3">
      <c r="A291" s="6">
        <v>37322</v>
      </c>
      <c r="B291" s="7" t="s">
        <v>29</v>
      </c>
      <c r="C291" s="7" t="s">
        <v>30</v>
      </c>
      <c r="D291" s="8" t="s">
        <v>357</v>
      </c>
      <c r="E291" s="9" t="s">
        <v>358</v>
      </c>
      <c r="F291" s="9" t="s">
        <v>364</v>
      </c>
      <c r="G291" s="10">
        <v>43864</v>
      </c>
      <c r="H291" s="9" t="s">
        <v>34</v>
      </c>
      <c r="I291" s="11">
        <v>80</v>
      </c>
      <c r="L291" s="11">
        <v>1427.77</v>
      </c>
      <c r="M291" s="11">
        <v>1885.4</v>
      </c>
      <c r="N291" s="11">
        <v>-177.52</v>
      </c>
      <c r="O291" s="11">
        <v>-116.89</v>
      </c>
      <c r="P291" s="11">
        <v>-27.34</v>
      </c>
      <c r="Q291" s="11">
        <v>-88.75</v>
      </c>
      <c r="R291" s="11">
        <v>-18.850000000000001</v>
      </c>
      <c r="S291" s="11">
        <v>-28.28</v>
      </c>
      <c r="Y291" s="11">
        <v>-116.89</v>
      </c>
      <c r="Z291" s="11">
        <v>-27.34</v>
      </c>
      <c r="AB291" s="11">
        <v>-9.43</v>
      </c>
    </row>
    <row r="292" spans="1:28" x14ac:dyDescent="0.3">
      <c r="A292" s="6">
        <v>37322</v>
      </c>
      <c r="B292" s="7" t="s">
        <v>29</v>
      </c>
      <c r="C292" s="7" t="s">
        <v>30</v>
      </c>
      <c r="D292" s="8" t="s">
        <v>357</v>
      </c>
      <c r="E292" s="9" t="s">
        <v>358</v>
      </c>
      <c r="F292" s="9" t="s">
        <v>365</v>
      </c>
      <c r="G292" s="10">
        <v>43866</v>
      </c>
      <c r="H292" s="9" t="s">
        <v>34</v>
      </c>
      <c r="L292" s="11">
        <v>175.22</v>
      </c>
      <c r="M292" s="11">
        <v>200</v>
      </c>
      <c r="O292" s="11">
        <v>-12.4</v>
      </c>
      <c r="P292" s="11">
        <v>-2.9</v>
      </c>
      <c r="Q292" s="11">
        <v>-4.4800000000000004</v>
      </c>
      <c r="R292" s="11">
        <v>-2</v>
      </c>
      <c r="S292" s="11">
        <v>-3</v>
      </c>
      <c r="Y292" s="11">
        <v>-12.4</v>
      </c>
      <c r="Z292" s="11">
        <v>-2.9</v>
      </c>
      <c r="AB292" s="11">
        <v>-1</v>
      </c>
    </row>
    <row r="293" spans="1:28" x14ac:dyDescent="0.3">
      <c r="A293" s="6">
        <v>37322</v>
      </c>
      <c r="B293" s="7" t="s">
        <v>29</v>
      </c>
      <c r="C293" s="7" t="s">
        <v>30</v>
      </c>
      <c r="D293" s="8" t="s">
        <v>357</v>
      </c>
      <c r="E293" s="9" t="s">
        <v>358</v>
      </c>
      <c r="F293" s="9" t="s">
        <v>366</v>
      </c>
      <c r="G293" s="10">
        <v>43874</v>
      </c>
      <c r="H293" s="9" t="s">
        <v>34</v>
      </c>
      <c r="I293" s="11">
        <v>86.67</v>
      </c>
      <c r="L293" s="11">
        <v>1526.1</v>
      </c>
      <c r="M293" s="11">
        <v>2042.45</v>
      </c>
      <c r="N293" s="11">
        <v>-195.37</v>
      </c>
      <c r="O293" s="11">
        <v>-125.42</v>
      </c>
      <c r="P293" s="11">
        <v>-29.33</v>
      </c>
      <c r="Q293" s="11">
        <v>-95.62</v>
      </c>
      <c r="R293" s="11">
        <v>-20.420000000000002</v>
      </c>
      <c r="S293" s="11">
        <v>-30.64</v>
      </c>
      <c r="U293" s="11">
        <v>-15.45</v>
      </c>
      <c r="W293" s="11">
        <v>-4.0999999999999996</v>
      </c>
      <c r="Y293" s="11">
        <v>-125.42</v>
      </c>
      <c r="Z293" s="11">
        <v>-29.33</v>
      </c>
      <c r="AB293" s="11">
        <v>-10.210000000000001</v>
      </c>
    </row>
    <row r="294" spans="1:28" x14ac:dyDescent="0.3">
      <c r="A294" s="6">
        <v>37322</v>
      </c>
      <c r="B294" s="7" t="s">
        <v>29</v>
      </c>
      <c r="C294" s="7" t="s">
        <v>30</v>
      </c>
      <c r="D294" s="8" t="s">
        <v>357</v>
      </c>
      <c r="E294" s="9" t="s">
        <v>358</v>
      </c>
      <c r="F294" s="9" t="s">
        <v>367</v>
      </c>
      <c r="G294" s="10">
        <v>43887</v>
      </c>
      <c r="H294" s="9" t="s">
        <v>34</v>
      </c>
      <c r="I294" s="11">
        <v>86.67</v>
      </c>
      <c r="L294" s="11">
        <v>1526.1</v>
      </c>
      <c r="M294" s="11">
        <v>2042.45</v>
      </c>
      <c r="N294" s="11">
        <v>-195.37</v>
      </c>
      <c r="O294" s="11">
        <v>-125.42</v>
      </c>
      <c r="P294" s="11">
        <v>-29.33</v>
      </c>
      <c r="Q294" s="11">
        <v>-95.62</v>
      </c>
      <c r="R294" s="11">
        <v>-20.420000000000002</v>
      </c>
      <c r="S294" s="11">
        <v>-30.64</v>
      </c>
      <c r="U294" s="11">
        <v>-15.45</v>
      </c>
      <c r="W294" s="11">
        <v>-4.0999999999999996</v>
      </c>
      <c r="Y294" s="11">
        <v>-125.42</v>
      </c>
      <c r="Z294" s="11">
        <v>-29.33</v>
      </c>
      <c r="AB294" s="11">
        <v>-6.97</v>
      </c>
    </row>
    <row r="295" spans="1:28" x14ac:dyDescent="0.3">
      <c r="A295" s="6">
        <v>37322</v>
      </c>
      <c r="B295" s="7" t="s">
        <v>29</v>
      </c>
      <c r="C295" s="7" t="s">
        <v>30</v>
      </c>
      <c r="D295" s="8" t="s">
        <v>357</v>
      </c>
      <c r="E295" s="9" t="s">
        <v>358</v>
      </c>
      <c r="F295" s="9" t="s">
        <v>368</v>
      </c>
      <c r="G295" s="10">
        <v>43894</v>
      </c>
      <c r="H295" s="9" t="s">
        <v>34</v>
      </c>
      <c r="L295" s="11">
        <v>175.22</v>
      </c>
      <c r="M295" s="11">
        <v>200</v>
      </c>
      <c r="O295" s="11">
        <v>-12.4</v>
      </c>
      <c r="P295" s="11">
        <v>-2.9</v>
      </c>
      <c r="Q295" s="11">
        <v>-4.4800000000000004</v>
      </c>
      <c r="R295" s="11">
        <v>-2</v>
      </c>
      <c r="S295" s="11">
        <v>-3</v>
      </c>
      <c r="Y295" s="11">
        <v>-12.4</v>
      </c>
      <c r="Z295" s="11">
        <v>-2.9</v>
      </c>
    </row>
    <row r="296" spans="1:28" x14ac:dyDescent="0.3">
      <c r="A296" s="6">
        <v>37322</v>
      </c>
      <c r="B296" s="7" t="s">
        <v>29</v>
      </c>
      <c r="C296" s="7" t="s">
        <v>30</v>
      </c>
      <c r="D296" s="8" t="s">
        <v>369</v>
      </c>
      <c r="E296" s="9" t="s">
        <v>358</v>
      </c>
      <c r="F296" s="9" t="s">
        <v>370</v>
      </c>
      <c r="G296" s="10">
        <v>43901</v>
      </c>
      <c r="H296" s="9" t="s">
        <v>34</v>
      </c>
      <c r="I296" s="11">
        <v>86.67</v>
      </c>
      <c r="L296" s="11">
        <v>1577.43</v>
      </c>
      <c r="M296" s="11">
        <v>2124.15</v>
      </c>
      <c r="N296" s="11">
        <v>-213.35</v>
      </c>
      <c r="O296" s="11">
        <v>-130.49</v>
      </c>
      <c r="P296" s="11">
        <v>-30.52</v>
      </c>
      <c r="Q296" s="11">
        <v>-99.71</v>
      </c>
      <c r="R296" s="11">
        <v>-21.24</v>
      </c>
      <c r="S296" s="11">
        <v>-31.86</v>
      </c>
      <c r="U296" s="11">
        <v>-15.45</v>
      </c>
      <c r="W296" s="11">
        <v>-4.0999999999999996</v>
      </c>
      <c r="Y296" s="11">
        <v>-130.49</v>
      </c>
      <c r="Z296" s="11">
        <v>-30.52</v>
      </c>
    </row>
    <row r="297" spans="1:28" x14ac:dyDescent="0.3">
      <c r="A297" s="6">
        <v>37322</v>
      </c>
      <c r="B297" s="7" t="s">
        <v>29</v>
      </c>
      <c r="C297" s="7" t="s">
        <v>30</v>
      </c>
      <c r="D297" s="8" t="s">
        <v>369</v>
      </c>
      <c r="E297" s="9" t="s">
        <v>358</v>
      </c>
      <c r="F297" s="9" t="s">
        <v>371</v>
      </c>
      <c r="G297" s="10">
        <v>43914</v>
      </c>
      <c r="H297" s="9" t="s">
        <v>34</v>
      </c>
      <c r="I297" s="11">
        <v>86.67</v>
      </c>
      <c r="L297" s="11">
        <v>1577.43</v>
      </c>
      <c r="M297" s="11">
        <v>2124.15</v>
      </c>
      <c r="N297" s="11">
        <v>-213.35</v>
      </c>
      <c r="O297" s="11">
        <v>-130.49</v>
      </c>
      <c r="P297" s="11">
        <v>-30.52</v>
      </c>
      <c r="Q297" s="11">
        <v>-99.71</v>
      </c>
      <c r="R297" s="11">
        <v>-21.24</v>
      </c>
      <c r="S297" s="11">
        <v>-31.86</v>
      </c>
      <c r="U297" s="11">
        <v>-15.45</v>
      </c>
      <c r="W297" s="11">
        <v>-4.0999999999999996</v>
      </c>
      <c r="Y297" s="11">
        <v>-130.49</v>
      </c>
      <c r="Z297" s="11">
        <v>-30.52</v>
      </c>
    </row>
    <row r="298" spans="1:28" x14ac:dyDescent="0.3">
      <c r="A298" s="6">
        <v>37322</v>
      </c>
      <c r="B298" s="7" t="s">
        <v>29</v>
      </c>
      <c r="C298" s="7" t="s">
        <v>30</v>
      </c>
      <c r="D298" s="8" t="s">
        <v>369</v>
      </c>
      <c r="E298" s="9" t="s">
        <v>358</v>
      </c>
      <c r="F298" s="9" t="s">
        <v>372</v>
      </c>
      <c r="G298" s="10">
        <v>43924</v>
      </c>
      <c r="H298" s="9" t="s">
        <v>34</v>
      </c>
      <c r="L298" s="11">
        <v>175.22</v>
      </c>
      <c r="M298" s="11">
        <v>200</v>
      </c>
      <c r="O298" s="11">
        <v>-12.4</v>
      </c>
      <c r="P298" s="11">
        <v>-2.9</v>
      </c>
      <c r="Q298" s="11">
        <v>-4.4800000000000004</v>
      </c>
      <c r="R298" s="11">
        <v>-2</v>
      </c>
      <c r="S298" s="11">
        <v>-3</v>
      </c>
      <c r="Y298" s="11">
        <v>-12.4</v>
      </c>
      <c r="Z298" s="11">
        <v>-2.9</v>
      </c>
    </row>
    <row r="299" spans="1:28" x14ac:dyDescent="0.3">
      <c r="A299" s="6">
        <v>37322</v>
      </c>
      <c r="B299" s="7" t="s">
        <v>29</v>
      </c>
      <c r="C299" s="7" t="s">
        <v>30</v>
      </c>
      <c r="D299" s="8" t="s">
        <v>369</v>
      </c>
      <c r="E299" s="9" t="s">
        <v>358</v>
      </c>
      <c r="F299" s="9" t="s">
        <v>373</v>
      </c>
      <c r="G299" s="10">
        <v>43935</v>
      </c>
      <c r="H299" s="9" t="s">
        <v>34</v>
      </c>
      <c r="I299" s="11">
        <v>86.67</v>
      </c>
      <c r="L299" s="11">
        <v>1577.43</v>
      </c>
      <c r="M299" s="11">
        <v>2124.15</v>
      </c>
      <c r="N299" s="11">
        <v>-213.35</v>
      </c>
      <c r="O299" s="11">
        <v>-130.49</v>
      </c>
      <c r="P299" s="11">
        <v>-30.52</v>
      </c>
      <c r="Q299" s="11">
        <v>-99.71</v>
      </c>
      <c r="R299" s="11">
        <v>-21.24</v>
      </c>
      <c r="S299" s="11">
        <v>-31.86</v>
      </c>
      <c r="U299" s="11">
        <v>-15.45</v>
      </c>
      <c r="W299" s="11">
        <v>-4.0999999999999996</v>
      </c>
      <c r="Y299" s="11">
        <v>-130.49</v>
      </c>
      <c r="Z299" s="11">
        <v>-30.52</v>
      </c>
    </row>
    <row r="300" spans="1:28" x14ac:dyDescent="0.3">
      <c r="A300" s="6">
        <v>37322</v>
      </c>
      <c r="B300" s="7" t="s">
        <v>29</v>
      </c>
      <c r="C300" s="7" t="s">
        <v>30</v>
      </c>
      <c r="D300" s="8" t="s">
        <v>369</v>
      </c>
      <c r="E300" s="9" t="s">
        <v>358</v>
      </c>
      <c r="F300" s="9" t="s">
        <v>374</v>
      </c>
      <c r="G300" s="10">
        <v>43949</v>
      </c>
      <c r="H300" s="9" t="s">
        <v>34</v>
      </c>
      <c r="I300" s="11">
        <v>86.67</v>
      </c>
      <c r="L300" s="11">
        <v>1577.43</v>
      </c>
      <c r="M300" s="11">
        <v>2124.15</v>
      </c>
      <c r="N300" s="11">
        <v>-213.35</v>
      </c>
      <c r="O300" s="11">
        <v>-130.49</v>
      </c>
      <c r="P300" s="11">
        <v>-30.52</v>
      </c>
      <c r="Q300" s="11">
        <v>-99.71</v>
      </c>
      <c r="R300" s="11">
        <v>-21.24</v>
      </c>
      <c r="S300" s="11">
        <v>-31.86</v>
      </c>
      <c r="U300" s="11">
        <v>-15.45</v>
      </c>
      <c r="W300" s="11">
        <v>-4.0999999999999996</v>
      </c>
      <c r="Y300" s="11">
        <v>-130.49</v>
      </c>
      <c r="Z300" s="11">
        <v>-30.52</v>
      </c>
    </row>
    <row r="301" spans="1:28" x14ac:dyDescent="0.3">
      <c r="A301" s="6">
        <v>37322</v>
      </c>
      <c r="B301" s="7" t="s">
        <v>29</v>
      </c>
      <c r="C301" s="7" t="s">
        <v>30</v>
      </c>
      <c r="D301" s="8" t="s">
        <v>369</v>
      </c>
      <c r="E301" s="9" t="s">
        <v>358</v>
      </c>
      <c r="F301" s="9" t="s">
        <v>375</v>
      </c>
      <c r="G301" s="10">
        <v>43965</v>
      </c>
      <c r="H301" s="9" t="s">
        <v>34</v>
      </c>
      <c r="I301" s="11">
        <v>86.67</v>
      </c>
      <c r="L301" s="11">
        <v>1577.43</v>
      </c>
      <c r="M301" s="11">
        <v>2124.15</v>
      </c>
      <c r="N301" s="11">
        <v>-213.35</v>
      </c>
      <c r="O301" s="11">
        <v>-130.49</v>
      </c>
      <c r="P301" s="11">
        <v>-30.52</v>
      </c>
      <c r="Q301" s="11">
        <v>-99.71</v>
      </c>
      <c r="R301" s="11">
        <v>-21.24</v>
      </c>
      <c r="S301" s="11">
        <v>-31.86</v>
      </c>
      <c r="U301" s="11">
        <v>-15.45</v>
      </c>
      <c r="W301" s="11">
        <v>-4.0999999999999996</v>
      </c>
      <c r="Y301" s="11">
        <v>-130.49</v>
      </c>
      <c r="Z301" s="11">
        <v>-30.52</v>
      </c>
    </row>
    <row r="302" spans="1:28" x14ac:dyDescent="0.3">
      <c r="A302" s="6">
        <v>37322</v>
      </c>
      <c r="B302" s="7" t="s">
        <v>29</v>
      </c>
      <c r="C302" s="7" t="s">
        <v>30</v>
      </c>
      <c r="D302" s="8" t="s">
        <v>369</v>
      </c>
      <c r="E302" s="9" t="s">
        <v>358</v>
      </c>
      <c r="F302" s="9" t="s">
        <v>376</v>
      </c>
      <c r="G302" s="10">
        <v>43978</v>
      </c>
      <c r="H302" s="9" t="s">
        <v>34</v>
      </c>
      <c r="I302" s="11">
        <v>86.67</v>
      </c>
      <c r="L302" s="11">
        <v>1577.43</v>
      </c>
      <c r="M302" s="11">
        <v>2124.15</v>
      </c>
      <c r="N302" s="11">
        <v>-213.35</v>
      </c>
      <c r="O302" s="11">
        <v>-130.49</v>
      </c>
      <c r="P302" s="11">
        <v>-30.52</v>
      </c>
      <c r="Q302" s="11">
        <v>-99.71</v>
      </c>
      <c r="R302" s="11">
        <v>-21.24</v>
      </c>
      <c r="S302" s="11">
        <v>-31.86</v>
      </c>
      <c r="U302" s="11">
        <v>-15.45</v>
      </c>
      <c r="W302" s="11">
        <v>-4.0999999999999996</v>
      </c>
      <c r="Y302" s="11">
        <v>-130.49</v>
      </c>
      <c r="Z302" s="11">
        <v>-30.52</v>
      </c>
    </row>
    <row r="303" spans="1:28" x14ac:dyDescent="0.3">
      <c r="A303" s="6">
        <v>37322</v>
      </c>
      <c r="B303" s="7" t="s">
        <v>29</v>
      </c>
      <c r="C303" s="7" t="s">
        <v>30</v>
      </c>
      <c r="D303" s="8" t="s">
        <v>369</v>
      </c>
      <c r="E303" s="9" t="s">
        <v>358</v>
      </c>
      <c r="F303" s="9" t="s">
        <v>377</v>
      </c>
      <c r="G303" s="10">
        <v>43993</v>
      </c>
      <c r="H303" s="9" t="s">
        <v>34</v>
      </c>
      <c r="I303" s="11">
        <v>86.67</v>
      </c>
      <c r="L303" s="11">
        <v>1577.43</v>
      </c>
      <c r="M303" s="11">
        <v>2124.15</v>
      </c>
      <c r="N303" s="11">
        <v>-213.35</v>
      </c>
      <c r="O303" s="11">
        <v>-130.49</v>
      </c>
      <c r="P303" s="11">
        <v>-30.52</v>
      </c>
      <c r="Q303" s="11">
        <v>-99.71</v>
      </c>
      <c r="R303" s="11">
        <v>-21.24</v>
      </c>
      <c r="S303" s="11">
        <v>-31.86</v>
      </c>
      <c r="U303" s="11">
        <v>-15.45</v>
      </c>
      <c r="W303" s="11">
        <v>-4.0999999999999996</v>
      </c>
      <c r="Y303" s="11">
        <v>-130.49</v>
      </c>
      <c r="Z303" s="11">
        <v>-30.52</v>
      </c>
    </row>
    <row r="304" spans="1:28" x14ac:dyDescent="0.3">
      <c r="A304" s="6">
        <v>37322</v>
      </c>
      <c r="B304" s="7" t="s">
        <v>29</v>
      </c>
      <c r="C304" s="7" t="s">
        <v>30</v>
      </c>
      <c r="D304" s="8" t="s">
        <v>369</v>
      </c>
      <c r="E304" s="9" t="s">
        <v>358</v>
      </c>
      <c r="F304" s="9" t="s">
        <v>378</v>
      </c>
      <c r="G304" s="10">
        <v>44007</v>
      </c>
      <c r="H304" s="9" t="s">
        <v>34</v>
      </c>
      <c r="I304" s="11">
        <v>86.67</v>
      </c>
      <c r="L304" s="11">
        <v>1577.43</v>
      </c>
      <c r="M304" s="11">
        <v>2124.15</v>
      </c>
      <c r="N304" s="11">
        <v>-213.35</v>
      </c>
      <c r="O304" s="11">
        <v>-130.49</v>
      </c>
      <c r="P304" s="11">
        <v>-30.52</v>
      </c>
      <c r="Q304" s="11">
        <v>-99.71</v>
      </c>
      <c r="R304" s="11">
        <v>-21.24</v>
      </c>
      <c r="S304" s="11">
        <v>-31.86</v>
      </c>
      <c r="U304" s="11">
        <v>-15.45</v>
      </c>
      <c r="W304" s="11">
        <v>-4.0999999999999996</v>
      </c>
      <c r="Y304" s="11">
        <v>-130.49</v>
      </c>
      <c r="Z304" s="11">
        <v>-30.52</v>
      </c>
    </row>
    <row r="305" spans="1:28" x14ac:dyDescent="0.3">
      <c r="A305" s="6">
        <v>37322</v>
      </c>
      <c r="B305" s="7" t="s">
        <v>29</v>
      </c>
      <c r="C305" s="7" t="s">
        <v>30</v>
      </c>
      <c r="D305" s="8" t="s">
        <v>369</v>
      </c>
      <c r="E305" s="9" t="s">
        <v>358</v>
      </c>
      <c r="F305" s="9" t="s">
        <v>379</v>
      </c>
      <c r="G305" s="10">
        <v>44025</v>
      </c>
      <c r="H305" s="9" t="s">
        <v>34</v>
      </c>
      <c r="I305" s="11">
        <v>86.67</v>
      </c>
      <c r="L305" s="11">
        <v>1577.43</v>
      </c>
      <c r="M305" s="11">
        <v>2124.15</v>
      </c>
      <c r="N305" s="11">
        <v>-213.35</v>
      </c>
      <c r="O305" s="11">
        <v>-130.49</v>
      </c>
      <c r="P305" s="11">
        <v>-30.52</v>
      </c>
      <c r="Q305" s="11">
        <v>-99.71</v>
      </c>
      <c r="R305" s="11">
        <v>-21.24</v>
      </c>
      <c r="S305" s="11">
        <v>-31.86</v>
      </c>
      <c r="U305" s="11">
        <v>-15.45</v>
      </c>
      <c r="W305" s="11">
        <v>-4.0999999999999996</v>
      </c>
      <c r="Y305" s="11">
        <v>-130.49</v>
      </c>
      <c r="Z305" s="11">
        <v>-30.52</v>
      </c>
    </row>
    <row r="306" spans="1:28" x14ac:dyDescent="0.3">
      <c r="A306" s="6">
        <v>37322</v>
      </c>
      <c r="B306" s="7" t="s">
        <v>29</v>
      </c>
      <c r="C306" s="7" t="s">
        <v>30</v>
      </c>
      <c r="D306" s="8" t="s">
        <v>369</v>
      </c>
      <c r="E306" s="9" t="s">
        <v>358</v>
      </c>
      <c r="F306" s="9" t="s">
        <v>380</v>
      </c>
      <c r="G306" s="10">
        <v>44042</v>
      </c>
      <c r="H306" s="9" t="s">
        <v>34</v>
      </c>
      <c r="I306" s="11">
        <v>86.67</v>
      </c>
      <c r="L306" s="11">
        <v>1577.43</v>
      </c>
      <c r="M306" s="11">
        <v>2124.15</v>
      </c>
      <c r="N306" s="11">
        <v>-213.35</v>
      </c>
      <c r="O306" s="11">
        <v>-130.49</v>
      </c>
      <c r="P306" s="11">
        <v>-30.52</v>
      </c>
      <c r="Q306" s="11">
        <v>-99.71</v>
      </c>
      <c r="R306" s="11">
        <v>-21.24</v>
      </c>
      <c r="S306" s="11">
        <v>-31.86</v>
      </c>
      <c r="U306" s="11">
        <v>-15.45</v>
      </c>
      <c r="W306" s="11">
        <v>-4.0999999999999996</v>
      </c>
      <c r="Y306" s="11">
        <v>-130.49</v>
      </c>
      <c r="Z306" s="11">
        <v>-30.52</v>
      </c>
    </row>
    <row r="307" spans="1:28" x14ac:dyDescent="0.3">
      <c r="A307" s="6">
        <v>37322</v>
      </c>
      <c r="B307" s="7" t="s">
        <v>29</v>
      </c>
      <c r="C307" s="7" t="s">
        <v>30</v>
      </c>
      <c r="D307" s="8" t="s">
        <v>369</v>
      </c>
      <c r="E307" s="9" t="s">
        <v>358</v>
      </c>
      <c r="F307" s="9" t="s">
        <v>381</v>
      </c>
      <c r="G307" s="10">
        <v>44055</v>
      </c>
      <c r="H307" s="9" t="s">
        <v>34</v>
      </c>
      <c r="I307" s="11">
        <v>86.67</v>
      </c>
      <c r="L307" s="11">
        <v>1577.43</v>
      </c>
      <c r="M307" s="11">
        <v>2124.15</v>
      </c>
      <c r="N307" s="11">
        <v>-213.35</v>
      </c>
      <c r="O307" s="11">
        <v>-130.49</v>
      </c>
      <c r="P307" s="11">
        <v>-30.52</v>
      </c>
      <c r="Q307" s="11">
        <v>-99.71</v>
      </c>
      <c r="R307" s="11">
        <v>-21.24</v>
      </c>
      <c r="S307" s="11">
        <v>-31.86</v>
      </c>
      <c r="U307" s="11">
        <v>-15.45</v>
      </c>
      <c r="W307" s="11">
        <v>-4.0999999999999996</v>
      </c>
      <c r="Y307" s="11">
        <v>-130.49</v>
      </c>
      <c r="Z307" s="11">
        <v>-30.52</v>
      </c>
    </row>
    <row r="308" spans="1:28" x14ac:dyDescent="0.3">
      <c r="A308" s="6">
        <v>37322</v>
      </c>
      <c r="B308" s="7" t="s">
        <v>29</v>
      </c>
      <c r="C308" s="7" t="s">
        <v>30</v>
      </c>
      <c r="D308" s="8" t="s">
        <v>369</v>
      </c>
      <c r="E308" s="9" t="s">
        <v>358</v>
      </c>
      <c r="F308" s="9" t="s">
        <v>382</v>
      </c>
      <c r="G308" s="10">
        <v>44070</v>
      </c>
      <c r="H308" s="9" t="s">
        <v>34</v>
      </c>
      <c r="I308" s="11">
        <v>86.67</v>
      </c>
      <c r="L308" s="11">
        <v>1577.43</v>
      </c>
      <c r="M308" s="11">
        <v>2124.15</v>
      </c>
      <c r="N308" s="11">
        <v>-213.35</v>
      </c>
      <c r="O308" s="11">
        <v>-130.49</v>
      </c>
      <c r="P308" s="11">
        <v>-30.52</v>
      </c>
      <c r="Q308" s="11">
        <v>-99.71</v>
      </c>
      <c r="R308" s="11">
        <v>-21.24</v>
      </c>
      <c r="S308" s="11">
        <v>-31.86</v>
      </c>
      <c r="U308" s="11">
        <v>-15.45</v>
      </c>
      <c r="W308" s="11">
        <v>-4.0999999999999996</v>
      </c>
      <c r="Y308" s="11">
        <v>-130.49</v>
      </c>
      <c r="Z308" s="11">
        <v>-30.52</v>
      </c>
    </row>
    <row r="309" spans="1:28" x14ac:dyDescent="0.3">
      <c r="A309" s="6">
        <v>37322</v>
      </c>
      <c r="B309" s="7" t="s">
        <v>29</v>
      </c>
      <c r="C309" s="7" t="s">
        <v>30</v>
      </c>
      <c r="D309" s="8" t="s">
        <v>369</v>
      </c>
      <c r="E309" s="9" t="s">
        <v>358</v>
      </c>
      <c r="F309" s="9" t="s">
        <v>383</v>
      </c>
      <c r="G309" s="10">
        <v>44088</v>
      </c>
      <c r="H309" s="9" t="s">
        <v>34</v>
      </c>
      <c r="I309" s="11">
        <v>86.67</v>
      </c>
      <c r="L309" s="11">
        <v>1577.43</v>
      </c>
      <c r="M309" s="11">
        <v>2124.15</v>
      </c>
      <c r="N309" s="11">
        <v>-213.35</v>
      </c>
      <c r="O309" s="11">
        <v>-130.49</v>
      </c>
      <c r="P309" s="11">
        <v>-30.52</v>
      </c>
      <c r="Q309" s="11">
        <v>-99.71</v>
      </c>
      <c r="R309" s="11">
        <v>-21.24</v>
      </c>
      <c r="S309" s="11">
        <v>-31.86</v>
      </c>
      <c r="U309" s="11">
        <v>-15.45</v>
      </c>
      <c r="W309" s="11">
        <v>-4.0999999999999996</v>
      </c>
      <c r="Y309" s="11">
        <v>-130.49</v>
      </c>
      <c r="Z309" s="11">
        <v>-30.52</v>
      </c>
    </row>
    <row r="310" spans="1:28" x14ac:dyDescent="0.3">
      <c r="A310" s="6">
        <v>37322</v>
      </c>
      <c r="B310" s="7" t="s">
        <v>29</v>
      </c>
      <c r="C310" s="7" t="s">
        <v>30</v>
      </c>
      <c r="D310" s="8" t="s">
        <v>369</v>
      </c>
      <c r="E310" s="9" t="s">
        <v>358</v>
      </c>
      <c r="F310" s="9" t="s">
        <v>384</v>
      </c>
      <c r="G310" s="10">
        <v>44098</v>
      </c>
      <c r="H310" s="9" t="s">
        <v>34</v>
      </c>
      <c r="I310" s="11">
        <v>86.67</v>
      </c>
      <c r="L310" s="11">
        <v>1577.43</v>
      </c>
      <c r="M310" s="11">
        <v>2124.15</v>
      </c>
      <c r="N310" s="11">
        <v>-213.35</v>
      </c>
      <c r="O310" s="11">
        <v>-130.49</v>
      </c>
      <c r="P310" s="11">
        <v>-30.52</v>
      </c>
      <c r="Q310" s="11">
        <v>-99.71</v>
      </c>
      <c r="R310" s="11">
        <v>-21.24</v>
      </c>
      <c r="S310" s="11">
        <v>-31.86</v>
      </c>
      <c r="U310" s="11">
        <v>-15.45</v>
      </c>
      <c r="W310" s="11">
        <v>-4.0999999999999996</v>
      </c>
      <c r="Y310" s="11">
        <v>-130.49</v>
      </c>
      <c r="Z310" s="11">
        <v>-30.52</v>
      </c>
    </row>
    <row r="311" spans="1:28" x14ac:dyDescent="0.3">
      <c r="A311" s="6">
        <v>37322</v>
      </c>
      <c r="B311" s="7" t="s">
        <v>29</v>
      </c>
      <c r="C311" s="7" t="s">
        <v>30</v>
      </c>
      <c r="D311" s="8" t="s">
        <v>369</v>
      </c>
      <c r="E311" s="9" t="s">
        <v>358</v>
      </c>
      <c r="F311" s="9" t="s">
        <v>385</v>
      </c>
      <c r="G311" s="10">
        <v>44119</v>
      </c>
      <c r="H311" s="9" t="s">
        <v>34</v>
      </c>
      <c r="I311" s="11">
        <v>86.67</v>
      </c>
      <c r="L311" s="11">
        <v>1577.43</v>
      </c>
      <c r="M311" s="11">
        <v>2124.15</v>
      </c>
      <c r="N311" s="11">
        <v>-213.35</v>
      </c>
      <c r="O311" s="11">
        <v>-130.49</v>
      </c>
      <c r="P311" s="11">
        <v>-30.52</v>
      </c>
      <c r="Q311" s="11">
        <v>-99.71</v>
      </c>
      <c r="R311" s="11">
        <v>-21.24</v>
      </c>
      <c r="S311" s="11">
        <v>-31.86</v>
      </c>
      <c r="U311" s="11">
        <v>-15.45</v>
      </c>
      <c r="W311" s="11">
        <v>-4.0999999999999996</v>
      </c>
      <c r="Y311" s="11">
        <v>-130.49</v>
      </c>
      <c r="Z311" s="11">
        <v>-30.52</v>
      </c>
    </row>
    <row r="312" spans="1:28" x14ac:dyDescent="0.3">
      <c r="A312" s="6">
        <v>37322</v>
      </c>
      <c r="B312" s="7" t="s">
        <v>29</v>
      </c>
      <c r="C312" s="7" t="s">
        <v>30</v>
      </c>
      <c r="D312" s="8" t="s">
        <v>369</v>
      </c>
      <c r="E312" s="9" t="s">
        <v>358</v>
      </c>
      <c r="F312" s="9" t="s">
        <v>386</v>
      </c>
      <c r="G312" s="10">
        <v>44133</v>
      </c>
      <c r="H312" s="9" t="s">
        <v>34</v>
      </c>
      <c r="I312" s="11">
        <v>86.67</v>
      </c>
      <c r="L312" s="11">
        <v>1577.43</v>
      </c>
      <c r="M312" s="11">
        <v>2124.15</v>
      </c>
      <c r="N312" s="11">
        <v>-213.35</v>
      </c>
      <c r="O312" s="11">
        <v>-130.49</v>
      </c>
      <c r="P312" s="11">
        <v>-30.52</v>
      </c>
      <c r="Q312" s="11">
        <v>-99.71</v>
      </c>
      <c r="R312" s="11">
        <v>-21.24</v>
      </c>
      <c r="S312" s="11">
        <v>-31.86</v>
      </c>
      <c r="U312" s="11">
        <v>-15.45</v>
      </c>
      <c r="W312" s="11">
        <v>-4.0999999999999996</v>
      </c>
      <c r="Y312" s="11">
        <v>-130.49</v>
      </c>
      <c r="Z312" s="11">
        <v>-30.52</v>
      </c>
    </row>
    <row r="313" spans="1:28" x14ac:dyDescent="0.3">
      <c r="A313" s="6">
        <v>37322</v>
      </c>
      <c r="B313" s="7" t="s">
        <v>29</v>
      </c>
      <c r="C313" s="7" t="s">
        <v>30</v>
      </c>
      <c r="D313" s="8" t="s">
        <v>369</v>
      </c>
      <c r="E313" s="9" t="s">
        <v>358</v>
      </c>
      <c r="F313" s="9" t="s">
        <v>387</v>
      </c>
      <c r="G313" s="10">
        <v>44147</v>
      </c>
      <c r="H313" s="9" t="s">
        <v>34</v>
      </c>
      <c r="I313" s="11">
        <v>86.67</v>
      </c>
      <c r="L313" s="11">
        <v>1577.43</v>
      </c>
      <c r="M313" s="11">
        <v>2124.15</v>
      </c>
      <c r="N313" s="11">
        <v>-213.35</v>
      </c>
      <c r="O313" s="11">
        <v>-130.49</v>
      </c>
      <c r="P313" s="11">
        <v>-30.52</v>
      </c>
      <c r="Q313" s="11">
        <v>-99.71</v>
      </c>
      <c r="R313" s="11">
        <v>-21.24</v>
      </c>
      <c r="S313" s="11">
        <v>-31.86</v>
      </c>
      <c r="U313" s="11">
        <v>-15.45</v>
      </c>
      <c r="W313" s="11">
        <v>-4.0999999999999996</v>
      </c>
      <c r="Y313" s="11">
        <v>-130.49</v>
      </c>
      <c r="Z313" s="11">
        <v>-30.52</v>
      </c>
    </row>
    <row r="314" spans="1:28" x14ac:dyDescent="0.3">
      <c r="A314" s="6">
        <v>37322</v>
      </c>
      <c r="B314" s="7" t="s">
        <v>29</v>
      </c>
      <c r="C314" s="7" t="s">
        <v>30</v>
      </c>
      <c r="D314" s="8" t="s">
        <v>369</v>
      </c>
      <c r="E314" s="9" t="s">
        <v>358</v>
      </c>
      <c r="F314" s="9" t="s">
        <v>388</v>
      </c>
      <c r="G314" s="10">
        <v>44147</v>
      </c>
      <c r="H314" s="20" t="s">
        <v>37</v>
      </c>
      <c r="I314" s="21"/>
      <c r="J314" s="21"/>
      <c r="K314" s="21"/>
      <c r="L314" s="21">
        <v>700</v>
      </c>
      <c r="M314" s="11">
        <v>886.41</v>
      </c>
      <c r="N314" s="11">
        <v>-57.64</v>
      </c>
      <c r="O314" s="11">
        <v>-54.96</v>
      </c>
      <c r="P314" s="11">
        <v>-12.85</v>
      </c>
      <c r="Q314" s="11">
        <v>-38.799999999999997</v>
      </c>
      <c r="R314" s="11">
        <v>-8.86</v>
      </c>
      <c r="S314" s="11">
        <v>-13.3</v>
      </c>
      <c r="Y314" s="11">
        <v>-54.96</v>
      </c>
      <c r="Z314" s="11">
        <v>-12.85</v>
      </c>
    </row>
    <row r="315" spans="1:28" x14ac:dyDescent="0.3">
      <c r="A315" s="6">
        <v>37322</v>
      </c>
      <c r="B315" s="7" t="s">
        <v>29</v>
      </c>
      <c r="C315" s="7" t="s">
        <v>30</v>
      </c>
      <c r="D315" s="8" t="s">
        <v>369</v>
      </c>
      <c r="E315" s="9" t="s">
        <v>358</v>
      </c>
      <c r="F315" s="9" t="s">
        <v>389</v>
      </c>
      <c r="G315" s="10">
        <v>44159</v>
      </c>
      <c r="H315" s="9" t="s">
        <v>34</v>
      </c>
      <c r="I315" s="11">
        <v>86.67</v>
      </c>
      <c r="L315" s="11">
        <v>1577.43</v>
      </c>
      <c r="M315" s="11">
        <v>2124.15</v>
      </c>
      <c r="N315" s="11">
        <v>-213.35</v>
      </c>
      <c r="O315" s="11">
        <v>-130.49</v>
      </c>
      <c r="P315" s="11">
        <v>-30.52</v>
      </c>
      <c r="Q315" s="11">
        <v>-99.71</v>
      </c>
      <c r="R315" s="11">
        <v>-21.24</v>
      </c>
      <c r="S315" s="11">
        <v>-31.86</v>
      </c>
      <c r="U315" s="11">
        <v>-15.45</v>
      </c>
      <c r="W315" s="11">
        <v>-4.0999999999999996</v>
      </c>
      <c r="Y315" s="11">
        <v>-130.49</v>
      </c>
      <c r="Z315" s="11">
        <v>-30.52</v>
      </c>
    </row>
    <row r="316" spans="1:28" x14ac:dyDescent="0.3">
      <c r="A316" s="6">
        <v>37322</v>
      </c>
      <c r="B316" s="7" t="s">
        <v>29</v>
      </c>
      <c r="C316" s="7" t="s">
        <v>30</v>
      </c>
      <c r="D316" s="8" t="s">
        <v>369</v>
      </c>
      <c r="E316" s="9" t="s">
        <v>358</v>
      </c>
      <c r="F316" s="9" t="s">
        <v>390</v>
      </c>
      <c r="G316" s="10">
        <v>44180</v>
      </c>
      <c r="H316" s="9" t="s">
        <v>34</v>
      </c>
      <c r="I316" s="11">
        <v>86.67</v>
      </c>
      <c r="L316" s="11">
        <v>1577.43</v>
      </c>
      <c r="M316" s="11">
        <v>2124.15</v>
      </c>
      <c r="N316" s="11">
        <v>-213.35</v>
      </c>
      <c r="O316" s="11">
        <v>-130.49</v>
      </c>
      <c r="P316" s="11">
        <v>-30.52</v>
      </c>
      <c r="Q316" s="11">
        <v>-99.71</v>
      </c>
      <c r="R316" s="11">
        <v>-21.24</v>
      </c>
      <c r="S316" s="11">
        <v>-31.86</v>
      </c>
      <c r="U316" s="11">
        <v>-15.45</v>
      </c>
      <c r="W316" s="11">
        <v>-4.0999999999999996</v>
      </c>
      <c r="Y316" s="11">
        <v>-130.49</v>
      </c>
      <c r="Z316" s="11">
        <v>-30.52</v>
      </c>
    </row>
    <row r="317" spans="1:28" x14ac:dyDescent="0.3">
      <c r="A317" s="6">
        <v>37322</v>
      </c>
      <c r="B317" s="7" t="s">
        <v>29</v>
      </c>
      <c r="C317" s="7" t="s">
        <v>30</v>
      </c>
      <c r="D317" s="8" t="s">
        <v>369</v>
      </c>
      <c r="E317" s="9" t="s">
        <v>358</v>
      </c>
      <c r="F317" s="9" t="s">
        <v>391</v>
      </c>
      <c r="G317" s="10">
        <v>44194</v>
      </c>
      <c r="H317" s="9" t="s">
        <v>34</v>
      </c>
      <c r="I317" s="11">
        <v>86.67</v>
      </c>
      <c r="L317" s="11">
        <v>1577.43</v>
      </c>
      <c r="M317" s="11">
        <v>2124.15</v>
      </c>
      <c r="N317" s="11">
        <v>-213.35</v>
      </c>
      <c r="O317" s="11">
        <v>-130.49</v>
      </c>
      <c r="P317" s="11">
        <v>-30.52</v>
      </c>
      <c r="Q317" s="11">
        <v>-99.71</v>
      </c>
      <c r="R317" s="11">
        <v>-21.24</v>
      </c>
      <c r="S317" s="11">
        <v>-31.86</v>
      </c>
      <c r="U317" s="11">
        <v>-15.45</v>
      </c>
      <c r="W317" s="11">
        <v>-4.0999999999999996</v>
      </c>
      <c r="Y317" s="11">
        <v>-130.49</v>
      </c>
      <c r="Z317" s="11">
        <v>-30.52</v>
      </c>
    </row>
    <row r="318" spans="1:28" x14ac:dyDescent="0.3">
      <c r="A318" s="6">
        <v>37322</v>
      </c>
      <c r="B318" s="7" t="s">
        <v>29</v>
      </c>
      <c r="C318" s="7" t="s">
        <v>30</v>
      </c>
      <c r="D318" s="8" t="s">
        <v>369</v>
      </c>
      <c r="E318" s="9" t="s">
        <v>358</v>
      </c>
      <c r="F318" s="9" t="s">
        <v>392</v>
      </c>
      <c r="G318" s="10">
        <v>44194</v>
      </c>
      <c r="H318" s="9" t="s">
        <v>34</v>
      </c>
      <c r="I318" s="11">
        <v>122.5</v>
      </c>
      <c r="L318" s="11">
        <v>2142.25</v>
      </c>
      <c r="M318" s="11">
        <v>3002.48</v>
      </c>
      <c r="N318" s="11">
        <v>-410.88</v>
      </c>
      <c r="O318" s="11">
        <v>-186.15</v>
      </c>
      <c r="P318" s="11">
        <v>-43.54</v>
      </c>
      <c r="Q318" s="11">
        <v>-144.6</v>
      </c>
      <c r="R318" s="11">
        <v>-30.02</v>
      </c>
      <c r="S318" s="11">
        <v>-45.04</v>
      </c>
      <c r="Y318" s="11">
        <v>-186.15</v>
      </c>
      <c r="Z318" s="11">
        <v>-43.54</v>
      </c>
    </row>
    <row r="319" spans="1:28" x14ac:dyDescent="0.3">
      <c r="A319" s="6">
        <v>41000</v>
      </c>
      <c r="B319" s="7" t="s">
        <v>393</v>
      </c>
      <c r="C319" s="7" t="s">
        <v>394</v>
      </c>
      <c r="D319" s="8" t="s">
        <v>395</v>
      </c>
      <c r="E319" s="9" t="s">
        <v>396</v>
      </c>
      <c r="F319" s="9" t="s">
        <v>397</v>
      </c>
      <c r="G319" s="10">
        <v>43833</v>
      </c>
      <c r="H319" s="9" t="s">
        <v>34</v>
      </c>
      <c r="I319" s="11" t="s">
        <v>77</v>
      </c>
      <c r="K319" s="11">
        <v>24</v>
      </c>
      <c r="L319" s="11">
        <v>663.65</v>
      </c>
      <c r="M319" s="11">
        <v>859.62</v>
      </c>
      <c r="N319" s="11">
        <v>-75.930000000000007</v>
      </c>
      <c r="O319" s="11">
        <v>-53.3</v>
      </c>
      <c r="P319" s="11">
        <v>-12.46</v>
      </c>
      <c r="Q319" s="11">
        <v>-42.46</v>
      </c>
      <c r="R319" s="11">
        <v>-8.6</v>
      </c>
      <c r="S319" s="11">
        <v>-3.22</v>
      </c>
      <c r="Y319" s="11">
        <v>-53.3</v>
      </c>
      <c r="Z319" s="11">
        <v>-12.46</v>
      </c>
      <c r="AB319" s="11">
        <v>-4.3</v>
      </c>
    </row>
    <row r="320" spans="1:28" x14ac:dyDescent="0.3">
      <c r="A320" s="6">
        <v>41000</v>
      </c>
      <c r="B320" s="7" t="s">
        <v>393</v>
      </c>
      <c r="C320" s="7" t="s">
        <v>394</v>
      </c>
      <c r="D320" s="8" t="s">
        <v>395</v>
      </c>
      <c r="E320" s="9" t="s">
        <v>396</v>
      </c>
      <c r="F320" s="9" t="s">
        <v>398</v>
      </c>
      <c r="G320" s="10">
        <v>43843</v>
      </c>
      <c r="H320" s="9" t="s">
        <v>34</v>
      </c>
      <c r="I320" s="11">
        <v>86.67</v>
      </c>
      <c r="L320" s="11">
        <v>2152.13</v>
      </c>
      <c r="M320" s="11">
        <v>3104.16</v>
      </c>
      <c r="N320" s="11">
        <v>-471.76</v>
      </c>
      <c r="O320" s="11">
        <v>-192.2</v>
      </c>
      <c r="P320" s="11">
        <v>-44.95</v>
      </c>
      <c r="Q320" s="11">
        <v>-154.47999999999999</v>
      </c>
      <c r="R320" s="11">
        <v>-31.04</v>
      </c>
      <c r="S320" s="11">
        <v>-11.64</v>
      </c>
      <c r="V320" s="11">
        <v>-41.86</v>
      </c>
      <c r="W320" s="11">
        <v>-4.0999999999999996</v>
      </c>
      <c r="Y320" s="11">
        <v>-192.2</v>
      </c>
      <c r="Z320" s="11">
        <v>-44.95</v>
      </c>
      <c r="AB320" s="11">
        <v>-15.52</v>
      </c>
    </row>
    <row r="321" spans="1:28" x14ac:dyDescent="0.3">
      <c r="A321" s="6">
        <v>41000</v>
      </c>
      <c r="B321" s="7" t="s">
        <v>393</v>
      </c>
      <c r="C321" s="7" t="s">
        <v>394</v>
      </c>
      <c r="D321" s="8" t="s">
        <v>395</v>
      </c>
      <c r="E321" s="9" t="s">
        <v>396</v>
      </c>
      <c r="F321" s="9" t="s">
        <v>399</v>
      </c>
      <c r="G321" s="10">
        <v>43852</v>
      </c>
      <c r="H321" s="9" t="s">
        <v>34</v>
      </c>
      <c r="I321" s="11" t="s">
        <v>77</v>
      </c>
      <c r="K321" s="11">
        <v>24</v>
      </c>
      <c r="L321" s="11">
        <v>663.65</v>
      </c>
      <c r="M321" s="11">
        <v>859.62</v>
      </c>
      <c r="N321" s="11">
        <v>-75.930000000000007</v>
      </c>
      <c r="O321" s="11">
        <v>-53.3</v>
      </c>
      <c r="P321" s="11">
        <v>-12.46</v>
      </c>
      <c r="Q321" s="11">
        <v>-42.46</v>
      </c>
      <c r="R321" s="11">
        <v>-8.6</v>
      </c>
      <c r="S321" s="11">
        <v>-3.22</v>
      </c>
      <c r="Y321" s="11">
        <v>-53.3</v>
      </c>
      <c r="Z321" s="11">
        <v>-12.46</v>
      </c>
      <c r="AB321" s="11">
        <v>-4.3</v>
      </c>
    </row>
    <row r="322" spans="1:28" x14ac:dyDescent="0.3">
      <c r="A322" s="6">
        <v>41000</v>
      </c>
      <c r="B322" s="7" t="s">
        <v>393</v>
      </c>
      <c r="C322" s="7" t="s">
        <v>394</v>
      </c>
      <c r="D322" s="8" t="s">
        <v>395</v>
      </c>
      <c r="E322" s="9" t="s">
        <v>396</v>
      </c>
      <c r="F322" s="9" t="s">
        <v>400</v>
      </c>
      <c r="G322" s="10">
        <v>43858</v>
      </c>
      <c r="H322" s="9" t="s">
        <v>34</v>
      </c>
      <c r="I322" s="11">
        <v>86.67</v>
      </c>
      <c r="L322" s="11">
        <v>2152.13</v>
      </c>
      <c r="M322" s="11">
        <v>3104.16</v>
      </c>
      <c r="N322" s="11">
        <v>-471.76</v>
      </c>
      <c r="O322" s="11">
        <v>-192.2</v>
      </c>
      <c r="P322" s="11">
        <v>-44.95</v>
      </c>
      <c r="Q322" s="11">
        <v>-154.47999999999999</v>
      </c>
      <c r="R322" s="11">
        <v>-31.04</v>
      </c>
      <c r="S322" s="11">
        <v>-11.64</v>
      </c>
      <c r="V322" s="11">
        <v>-41.86</v>
      </c>
      <c r="W322" s="11">
        <v>-4.0999999999999996</v>
      </c>
      <c r="Y322" s="11">
        <v>-192.2</v>
      </c>
      <c r="Z322" s="11">
        <v>-44.95</v>
      </c>
      <c r="AB322" s="11">
        <v>-15.52</v>
      </c>
    </row>
    <row r="323" spans="1:28" x14ac:dyDescent="0.3">
      <c r="A323" s="6">
        <v>41000</v>
      </c>
      <c r="B323" s="7" t="s">
        <v>393</v>
      </c>
      <c r="C323" s="7" t="s">
        <v>394</v>
      </c>
      <c r="D323" s="8" t="s">
        <v>395</v>
      </c>
      <c r="E323" s="9" t="s">
        <v>396</v>
      </c>
      <c r="F323" s="9" t="s">
        <v>401</v>
      </c>
      <c r="G323" s="10">
        <v>43874</v>
      </c>
      <c r="H323" s="9" t="s">
        <v>34</v>
      </c>
      <c r="I323" s="11">
        <v>86.67</v>
      </c>
      <c r="L323" s="11">
        <v>2152.13</v>
      </c>
      <c r="M323" s="11">
        <v>3104.16</v>
      </c>
      <c r="N323" s="11">
        <v>-471.76</v>
      </c>
      <c r="O323" s="11">
        <v>-192.2</v>
      </c>
      <c r="P323" s="11">
        <v>-44.95</v>
      </c>
      <c r="Q323" s="11">
        <v>-154.47999999999999</v>
      </c>
      <c r="R323" s="11">
        <v>-31.04</v>
      </c>
      <c r="S323" s="11">
        <v>-11.64</v>
      </c>
      <c r="V323" s="11">
        <v>-41.86</v>
      </c>
      <c r="W323" s="11">
        <v>-4.0999999999999996</v>
      </c>
      <c r="Y323" s="11">
        <v>-192.2</v>
      </c>
      <c r="Z323" s="11">
        <v>-44.95</v>
      </c>
      <c r="AB323" s="11">
        <v>-14.36</v>
      </c>
    </row>
    <row r="324" spans="1:28" x14ac:dyDescent="0.3">
      <c r="A324" s="6">
        <v>41000</v>
      </c>
      <c r="B324" s="7" t="s">
        <v>393</v>
      </c>
      <c r="C324" s="7" t="s">
        <v>394</v>
      </c>
      <c r="D324" s="8" t="s">
        <v>395</v>
      </c>
      <c r="E324" s="9" t="s">
        <v>396</v>
      </c>
      <c r="F324" s="9" t="s">
        <v>402</v>
      </c>
      <c r="G324" s="10">
        <v>43887</v>
      </c>
      <c r="H324" s="9" t="s">
        <v>34</v>
      </c>
      <c r="I324" s="11">
        <v>86.67</v>
      </c>
      <c r="L324" s="11">
        <v>2152.13</v>
      </c>
      <c r="M324" s="11">
        <v>3104.16</v>
      </c>
      <c r="N324" s="11">
        <v>-471.76</v>
      </c>
      <c r="O324" s="11">
        <v>-192.2</v>
      </c>
      <c r="P324" s="11">
        <v>-44.95</v>
      </c>
      <c r="Q324" s="11">
        <v>-154.47999999999999</v>
      </c>
      <c r="R324" s="11">
        <v>-31.04</v>
      </c>
      <c r="S324" s="11">
        <v>-11.64</v>
      </c>
      <c r="V324" s="11">
        <v>-41.86</v>
      </c>
      <c r="W324" s="11">
        <v>-4.0999999999999996</v>
      </c>
      <c r="Y324" s="11">
        <v>-192.2</v>
      </c>
      <c r="Z324" s="11">
        <v>-44.95</v>
      </c>
    </row>
    <row r="325" spans="1:28" x14ac:dyDescent="0.3">
      <c r="A325" s="6">
        <v>41000</v>
      </c>
      <c r="B325" s="7" t="s">
        <v>393</v>
      </c>
      <c r="C325" s="7" t="s">
        <v>394</v>
      </c>
      <c r="D325" s="8" t="s">
        <v>395</v>
      </c>
      <c r="E325" s="9" t="s">
        <v>396</v>
      </c>
      <c r="F325" s="9" t="s">
        <v>403</v>
      </c>
      <c r="G325" s="10">
        <v>43901</v>
      </c>
      <c r="H325" s="9" t="s">
        <v>34</v>
      </c>
      <c r="I325" s="11">
        <v>86.67</v>
      </c>
      <c r="L325" s="11">
        <v>2152.13</v>
      </c>
      <c r="M325" s="11">
        <v>3104.16</v>
      </c>
      <c r="N325" s="11">
        <v>-471.76</v>
      </c>
      <c r="O325" s="11">
        <v>-192.2</v>
      </c>
      <c r="P325" s="11">
        <v>-44.95</v>
      </c>
      <c r="Q325" s="11">
        <v>-154.47999999999999</v>
      </c>
      <c r="R325" s="11">
        <v>-31.04</v>
      </c>
      <c r="S325" s="11">
        <v>-11.64</v>
      </c>
      <c r="V325" s="11">
        <v>-41.86</v>
      </c>
      <c r="W325" s="11">
        <v>-4.0999999999999996</v>
      </c>
      <c r="Y325" s="11">
        <v>-192.2</v>
      </c>
      <c r="Z325" s="11">
        <v>-44.95</v>
      </c>
    </row>
    <row r="326" spans="1:28" x14ac:dyDescent="0.3">
      <c r="A326" s="6">
        <v>41000</v>
      </c>
      <c r="B326" s="7" t="s">
        <v>393</v>
      </c>
      <c r="C326" s="7" t="s">
        <v>394</v>
      </c>
      <c r="D326" s="8" t="s">
        <v>395</v>
      </c>
      <c r="E326" s="9" t="s">
        <v>396</v>
      </c>
      <c r="F326" s="9" t="s">
        <v>404</v>
      </c>
      <c r="G326" s="10">
        <v>43906</v>
      </c>
      <c r="H326" s="9" t="s">
        <v>34</v>
      </c>
      <c r="I326" s="11" t="s">
        <v>77</v>
      </c>
      <c r="K326" s="11">
        <v>24</v>
      </c>
      <c r="L326" s="11">
        <v>663.65</v>
      </c>
      <c r="M326" s="11">
        <v>859.62</v>
      </c>
      <c r="N326" s="11">
        <v>-75.930000000000007</v>
      </c>
      <c r="O326" s="11">
        <v>-53.3</v>
      </c>
      <c r="P326" s="11">
        <v>-12.46</v>
      </c>
      <c r="Q326" s="11">
        <v>-42.46</v>
      </c>
      <c r="R326" s="11">
        <v>-8.6</v>
      </c>
      <c r="S326" s="11">
        <v>-3.22</v>
      </c>
      <c r="Y326" s="11">
        <v>-53.3</v>
      </c>
      <c r="Z326" s="11">
        <v>-12.46</v>
      </c>
    </row>
    <row r="327" spans="1:28" x14ac:dyDescent="0.3">
      <c r="A327" s="6">
        <v>41000</v>
      </c>
      <c r="B327" s="7" t="s">
        <v>393</v>
      </c>
      <c r="C327" s="7" t="s">
        <v>394</v>
      </c>
      <c r="D327" s="8" t="s">
        <v>395</v>
      </c>
      <c r="E327" s="9" t="s">
        <v>396</v>
      </c>
      <c r="F327" s="9" t="s">
        <v>405</v>
      </c>
      <c r="G327" s="10">
        <v>43914</v>
      </c>
      <c r="H327" s="9" t="s">
        <v>34</v>
      </c>
      <c r="I327" s="11">
        <v>86.67</v>
      </c>
      <c r="L327" s="11">
        <v>2152.13</v>
      </c>
      <c r="M327" s="11">
        <v>3104.16</v>
      </c>
      <c r="N327" s="11">
        <v>-471.76</v>
      </c>
      <c r="O327" s="11">
        <v>-192.2</v>
      </c>
      <c r="P327" s="11">
        <v>-44.95</v>
      </c>
      <c r="Q327" s="11">
        <v>-154.47999999999999</v>
      </c>
      <c r="R327" s="11">
        <v>-31.04</v>
      </c>
      <c r="S327" s="11">
        <v>-11.64</v>
      </c>
      <c r="V327" s="11">
        <v>-41.86</v>
      </c>
      <c r="W327" s="11">
        <v>-4.0999999999999996</v>
      </c>
      <c r="Y327" s="11">
        <v>-192.2</v>
      </c>
      <c r="Z327" s="11">
        <v>-44.95</v>
      </c>
    </row>
    <row r="328" spans="1:28" x14ac:dyDescent="0.3">
      <c r="A328" s="6">
        <v>41000</v>
      </c>
      <c r="B328" s="7" t="s">
        <v>393</v>
      </c>
      <c r="C328" s="7" t="s">
        <v>394</v>
      </c>
      <c r="D328" s="8" t="s">
        <v>395</v>
      </c>
      <c r="E328" s="9" t="s">
        <v>396</v>
      </c>
      <c r="F328" s="9" t="s">
        <v>406</v>
      </c>
      <c r="G328" s="10">
        <v>43924</v>
      </c>
      <c r="H328" s="9" t="s">
        <v>34</v>
      </c>
      <c r="I328" s="11" t="s">
        <v>77</v>
      </c>
      <c r="K328" s="11">
        <v>40</v>
      </c>
      <c r="L328" s="11">
        <v>1140.5999999999999</v>
      </c>
      <c r="M328" s="11">
        <v>1504.35</v>
      </c>
      <c r="N328" s="11">
        <v>-153.29</v>
      </c>
      <c r="O328" s="11">
        <v>-93.27</v>
      </c>
      <c r="P328" s="11">
        <v>-21.81</v>
      </c>
      <c r="Q328" s="11">
        <v>-74.7</v>
      </c>
      <c r="R328" s="11">
        <v>-15.04</v>
      </c>
      <c r="S328" s="11">
        <v>-5.64</v>
      </c>
      <c r="Y328" s="11">
        <v>-93.27</v>
      </c>
      <c r="Z328" s="11">
        <v>-21.81</v>
      </c>
    </row>
    <row r="329" spans="1:28" x14ac:dyDescent="0.3">
      <c r="A329" s="6">
        <v>41000</v>
      </c>
      <c r="B329" s="7" t="s">
        <v>393</v>
      </c>
      <c r="C329" s="7" t="s">
        <v>394</v>
      </c>
      <c r="D329" s="8" t="s">
        <v>407</v>
      </c>
      <c r="E329" s="9" t="s">
        <v>396</v>
      </c>
      <c r="F329" s="9" t="s">
        <v>408</v>
      </c>
      <c r="G329" s="10">
        <v>43935</v>
      </c>
      <c r="H329" s="9" t="s">
        <v>34</v>
      </c>
      <c r="I329" s="11">
        <v>86.67</v>
      </c>
      <c r="L329" s="11">
        <v>2251.42</v>
      </c>
      <c r="M329" s="11">
        <v>3259.37</v>
      </c>
      <c r="N329" s="11">
        <v>-505.91</v>
      </c>
      <c r="O329" s="11">
        <v>-201.83</v>
      </c>
      <c r="P329" s="11">
        <v>-47.2</v>
      </c>
      <c r="Q329" s="11">
        <v>-162.24</v>
      </c>
      <c r="R329" s="11">
        <v>-32.590000000000003</v>
      </c>
      <c r="S329" s="11">
        <v>-12.22</v>
      </c>
      <c r="V329" s="11">
        <v>-41.86</v>
      </c>
      <c r="W329" s="11">
        <v>-4.0999999999999996</v>
      </c>
      <c r="Y329" s="11">
        <v>-201.83</v>
      </c>
      <c r="Z329" s="11">
        <v>-47.2</v>
      </c>
    </row>
    <row r="330" spans="1:28" x14ac:dyDescent="0.3">
      <c r="A330" s="6">
        <v>41000</v>
      </c>
      <c r="B330" s="7" t="s">
        <v>393</v>
      </c>
      <c r="C330" s="7" t="s">
        <v>394</v>
      </c>
      <c r="D330" s="8" t="s">
        <v>407</v>
      </c>
      <c r="E330" s="9" t="s">
        <v>396</v>
      </c>
      <c r="F330" s="9" t="s">
        <v>409</v>
      </c>
      <c r="G330" s="10">
        <v>43949</v>
      </c>
      <c r="H330" s="9" t="s">
        <v>34</v>
      </c>
      <c r="I330" s="11">
        <v>86.67</v>
      </c>
      <c r="L330" s="11">
        <v>2251.42</v>
      </c>
      <c r="M330" s="11">
        <v>3259.37</v>
      </c>
      <c r="N330" s="11">
        <v>-505.91</v>
      </c>
      <c r="O330" s="11">
        <v>-201.83</v>
      </c>
      <c r="P330" s="11">
        <v>-47.2</v>
      </c>
      <c r="Q330" s="11">
        <v>-162.24</v>
      </c>
      <c r="R330" s="11">
        <v>-32.590000000000003</v>
      </c>
      <c r="S330" s="11">
        <v>-12.22</v>
      </c>
      <c r="V330" s="11">
        <v>-41.86</v>
      </c>
      <c r="W330" s="11">
        <v>-4.0999999999999996</v>
      </c>
      <c r="Y330" s="11">
        <v>-201.83</v>
      </c>
      <c r="Z330" s="11">
        <v>-47.2</v>
      </c>
    </row>
    <row r="331" spans="1:28" x14ac:dyDescent="0.3">
      <c r="A331" s="6">
        <v>41000</v>
      </c>
      <c r="B331" s="7" t="s">
        <v>393</v>
      </c>
      <c r="C331" s="7" t="s">
        <v>394</v>
      </c>
      <c r="D331" s="8" t="s">
        <v>407</v>
      </c>
      <c r="E331" s="9" t="s">
        <v>396</v>
      </c>
      <c r="F331" s="9" t="s">
        <v>410</v>
      </c>
      <c r="G331" s="10">
        <v>43956</v>
      </c>
      <c r="H331" s="9" t="s">
        <v>34</v>
      </c>
      <c r="I331" s="11" t="s">
        <v>77</v>
      </c>
      <c r="K331" s="11">
        <v>32</v>
      </c>
      <c r="L331" s="11">
        <v>918.03</v>
      </c>
      <c r="M331" s="11">
        <v>1203.48</v>
      </c>
      <c r="N331" s="11">
        <v>-117.19</v>
      </c>
      <c r="O331" s="11">
        <v>-74.62</v>
      </c>
      <c r="P331" s="11">
        <v>-17.45</v>
      </c>
      <c r="Q331" s="11">
        <v>-59.65</v>
      </c>
      <c r="R331" s="11">
        <v>-12.03</v>
      </c>
      <c r="S331" s="11">
        <v>-4.51</v>
      </c>
      <c r="Y331" s="11">
        <v>-74.62</v>
      </c>
      <c r="Z331" s="11">
        <v>-17.45</v>
      </c>
    </row>
    <row r="332" spans="1:28" x14ac:dyDescent="0.3">
      <c r="A332" s="6">
        <v>41000</v>
      </c>
      <c r="B332" s="7" t="s">
        <v>393</v>
      </c>
      <c r="C332" s="7" t="s">
        <v>394</v>
      </c>
      <c r="D332" s="8" t="s">
        <v>407</v>
      </c>
      <c r="E332" s="9" t="s">
        <v>396</v>
      </c>
      <c r="F332" s="9" t="s">
        <v>411</v>
      </c>
      <c r="G332" s="10">
        <v>43965</v>
      </c>
      <c r="H332" s="9" t="s">
        <v>34</v>
      </c>
      <c r="I332" s="11">
        <v>86.67</v>
      </c>
      <c r="L332" s="11">
        <v>2251.42</v>
      </c>
      <c r="M332" s="11">
        <v>3259.37</v>
      </c>
      <c r="N332" s="11">
        <v>-505.91</v>
      </c>
      <c r="O332" s="11">
        <v>-201.83</v>
      </c>
      <c r="P332" s="11">
        <v>-47.2</v>
      </c>
      <c r="Q332" s="11">
        <v>-162.24</v>
      </c>
      <c r="R332" s="11">
        <v>-32.590000000000003</v>
      </c>
      <c r="S332" s="11">
        <v>-12.22</v>
      </c>
      <c r="V332" s="11">
        <v>-41.86</v>
      </c>
      <c r="W332" s="11">
        <v>-4.0999999999999996</v>
      </c>
      <c r="Y332" s="11">
        <v>-201.83</v>
      </c>
      <c r="Z332" s="11">
        <v>-47.2</v>
      </c>
    </row>
    <row r="333" spans="1:28" x14ac:dyDescent="0.3">
      <c r="A333" s="6">
        <v>41000</v>
      </c>
      <c r="B333" s="7" t="s">
        <v>393</v>
      </c>
      <c r="C333" s="7" t="s">
        <v>394</v>
      </c>
      <c r="D333" s="8" t="s">
        <v>407</v>
      </c>
      <c r="E333" s="9" t="s">
        <v>396</v>
      </c>
      <c r="F333" s="9" t="s">
        <v>412</v>
      </c>
      <c r="G333" s="10">
        <v>43978</v>
      </c>
      <c r="H333" s="9" t="s">
        <v>34</v>
      </c>
      <c r="I333" s="11">
        <v>86.67</v>
      </c>
      <c r="L333" s="11">
        <v>2251.42</v>
      </c>
      <c r="M333" s="11">
        <v>3259.37</v>
      </c>
      <c r="N333" s="11">
        <v>-505.91</v>
      </c>
      <c r="O333" s="11">
        <v>-201.83</v>
      </c>
      <c r="P333" s="11">
        <v>-47.2</v>
      </c>
      <c r="Q333" s="11">
        <v>-162.24</v>
      </c>
      <c r="R333" s="11">
        <v>-32.590000000000003</v>
      </c>
      <c r="S333" s="11">
        <v>-12.22</v>
      </c>
      <c r="V333" s="11">
        <v>-41.86</v>
      </c>
      <c r="W333" s="11">
        <v>-4.0999999999999996</v>
      </c>
      <c r="Y333" s="11">
        <v>-201.83</v>
      </c>
      <c r="Z333" s="11">
        <v>-47.2</v>
      </c>
    </row>
    <row r="334" spans="1:28" x14ac:dyDescent="0.3">
      <c r="A334" s="6">
        <v>41000</v>
      </c>
      <c r="B334" s="7" t="s">
        <v>393</v>
      </c>
      <c r="C334" s="7" t="s">
        <v>394</v>
      </c>
      <c r="D334" s="8" t="s">
        <v>407</v>
      </c>
      <c r="E334" s="9" t="s">
        <v>396</v>
      </c>
      <c r="F334" s="9" t="s">
        <v>413</v>
      </c>
      <c r="G334" s="10">
        <v>43987</v>
      </c>
      <c r="H334" s="9" t="s">
        <v>34</v>
      </c>
      <c r="I334" s="11" t="s">
        <v>77</v>
      </c>
      <c r="K334" s="11">
        <v>16</v>
      </c>
      <c r="L334" s="11">
        <v>472.87</v>
      </c>
      <c r="M334" s="11">
        <v>601.74</v>
      </c>
      <c r="N334" s="11">
        <v>-44.98</v>
      </c>
      <c r="O334" s="11">
        <v>-37.31</v>
      </c>
      <c r="P334" s="11">
        <v>-8.73</v>
      </c>
      <c r="Q334" s="11">
        <v>-29.57</v>
      </c>
      <c r="R334" s="11">
        <v>-6.02</v>
      </c>
      <c r="S334" s="11">
        <v>-2.2599999999999998</v>
      </c>
      <c r="Y334" s="11">
        <v>-37.31</v>
      </c>
      <c r="Z334" s="11">
        <v>-8.73</v>
      </c>
    </row>
    <row r="335" spans="1:28" x14ac:dyDescent="0.3">
      <c r="A335" s="6">
        <v>41000</v>
      </c>
      <c r="B335" s="7" t="s">
        <v>393</v>
      </c>
      <c r="C335" s="7" t="s">
        <v>394</v>
      </c>
      <c r="D335" s="8" t="s">
        <v>407</v>
      </c>
      <c r="E335" s="9" t="s">
        <v>396</v>
      </c>
      <c r="F335" s="9" t="s">
        <v>414</v>
      </c>
      <c r="G335" s="10">
        <v>43993</v>
      </c>
      <c r="H335" s="9" t="s">
        <v>34</v>
      </c>
      <c r="I335" s="11">
        <v>86.67</v>
      </c>
      <c r="L335" s="11">
        <v>2251.42</v>
      </c>
      <c r="M335" s="11">
        <v>3259.37</v>
      </c>
      <c r="N335" s="11">
        <v>-505.91</v>
      </c>
      <c r="O335" s="11">
        <v>-201.83</v>
      </c>
      <c r="P335" s="11">
        <v>-47.2</v>
      </c>
      <c r="Q335" s="11">
        <v>-162.24</v>
      </c>
      <c r="R335" s="11">
        <v>-32.590000000000003</v>
      </c>
      <c r="S335" s="11">
        <v>-12.22</v>
      </c>
      <c r="V335" s="11">
        <v>-41.86</v>
      </c>
      <c r="W335" s="11">
        <v>-4.0999999999999996</v>
      </c>
      <c r="Y335" s="11">
        <v>-201.83</v>
      </c>
      <c r="Z335" s="11">
        <v>-47.2</v>
      </c>
    </row>
    <row r="336" spans="1:28" x14ac:dyDescent="0.3">
      <c r="A336" s="6">
        <v>41000</v>
      </c>
      <c r="B336" s="7" t="s">
        <v>393</v>
      </c>
      <c r="C336" s="7" t="s">
        <v>394</v>
      </c>
      <c r="D336" s="8" t="s">
        <v>407</v>
      </c>
      <c r="E336" s="9" t="s">
        <v>396</v>
      </c>
      <c r="F336" s="9" t="s">
        <v>415</v>
      </c>
      <c r="G336" s="10">
        <v>43998</v>
      </c>
      <c r="H336" s="9" t="s">
        <v>34</v>
      </c>
      <c r="I336" s="11" t="s">
        <v>77</v>
      </c>
      <c r="K336" s="11">
        <v>40</v>
      </c>
      <c r="L336" s="11">
        <v>1140.5999999999999</v>
      </c>
      <c r="M336" s="11">
        <v>1504.35</v>
      </c>
      <c r="N336" s="11">
        <v>-153.29</v>
      </c>
      <c r="O336" s="11">
        <v>-93.27</v>
      </c>
      <c r="P336" s="11">
        <v>-21.81</v>
      </c>
      <c r="Q336" s="11">
        <v>-74.7</v>
      </c>
      <c r="R336" s="11">
        <v>-15.04</v>
      </c>
      <c r="S336" s="11">
        <v>-5.64</v>
      </c>
      <c r="Y336" s="11">
        <v>-93.27</v>
      </c>
      <c r="Z336" s="11">
        <v>-21.81</v>
      </c>
    </row>
    <row r="337" spans="1:26" x14ac:dyDescent="0.3">
      <c r="A337" s="6">
        <v>41000</v>
      </c>
      <c r="B337" s="7" t="s">
        <v>393</v>
      </c>
      <c r="C337" s="7" t="s">
        <v>394</v>
      </c>
      <c r="D337" s="8" t="s">
        <v>407</v>
      </c>
      <c r="E337" s="9" t="s">
        <v>396</v>
      </c>
      <c r="F337" s="9" t="s">
        <v>416</v>
      </c>
      <c r="G337" s="10">
        <v>44007</v>
      </c>
      <c r="H337" s="9" t="s">
        <v>34</v>
      </c>
      <c r="I337" s="11">
        <v>86.67</v>
      </c>
      <c r="L337" s="11">
        <v>2251.42</v>
      </c>
      <c r="M337" s="11">
        <v>3259.37</v>
      </c>
      <c r="N337" s="11">
        <v>-505.91</v>
      </c>
      <c r="O337" s="11">
        <v>-201.83</v>
      </c>
      <c r="P337" s="11">
        <v>-47.2</v>
      </c>
      <c r="Q337" s="11">
        <v>-162.24</v>
      </c>
      <c r="R337" s="11">
        <v>-32.590000000000003</v>
      </c>
      <c r="S337" s="11">
        <v>-12.22</v>
      </c>
      <c r="V337" s="11">
        <v>-41.86</v>
      </c>
      <c r="W337" s="11">
        <v>-4.0999999999999996</v>
      </c>
      <c r="Y337" s="11">
        <v>-201.83</v>
      </c>
      <c r="Z337" s="11">
        <v>-47.2</v>
      </c>
    </row>
    <row r="338" spans="1:26" x14ac:dyDescent="0.3">
      <c r="A338" s="6">
        <v>41000</v>
      </c>
      <c r="B338" s="7" t="s">
        <v>393</v>
      </c>
      <c r="C338" s="7" t="s">
        <v>394</v>
      </c>
      <c r="D338" s="8" t="s">
        <v>407</v>
      </c>
      <c r="E338" s="9" t="s">
        <v>396</v>
      </c>
      <c r="F338" s="9" t="s">
        <v>417</v>
      </c>
      <c r="G338" s="10">
        <v>44014</v>
      </c>
      <c r="H338" s="9" t="s">
        <v>34</v>
      </c>
      <c r="I338" s="11" t="s">
        <v>77</v>
      </c>
      <c r="K338" s="11">
        <v>32</v>
      </c>
      <c r="L338" s="11">
        <v>918.03</v>
      </c>
      <c r="M338" s="11">
        <v>1203.48</v>
      </c>
      <c r="N338" s="11">
        <v>-117.19</v>
      </c>
      <c r="O338" s="11">
        <v>-74.62</v>
      </c>
      <c r="P338" s="11">
        <v>-17.45</v>
      </c>
      <c r="Q338" s="11">
        <v>-59.65</v>
      </c>
      <c r="R338" s="11">
        <v>-12.03</v>
      </c>
      <c r="S338" s="11">
        <v>-4.51</v>
      </c>
      <c r="Y338" s="11">
        <v>-74.62</v>
      </c>
      <c r="Z338" s="11">
        <v>-17.45</v>
      </c>
    </row>
    <row r="339" spans="1:26" x14ac:dyDescent="0.3">
      <c r="A339" s="6">
        <v>41000</v>
      </c>
      <c r="B339" s="7" t="s">
        <v>393</v>
      </c>
      <c r="C339" s="7" t="s">
        <v>394</v>
      </c>
      <c r="D339" s="8" t="s">
        <v>407</v>
      </c>
      <c r="E339" s="9" t="s">
        <v>396</v>
      </c>
      <c r="F339" s="9" t="s">
        <v>418</v>
      </c>
      <c r="G339" s="10">
        <v>44020</v>
      </c>
      <c r="H339" s="9" t="s">
        <v>34</v>
      </c>
      <c r="I339" s="11" t="s">
        <v>77</v>
      </c>
      <c r="K339" s="11">
        <v>24</v>
      </c>
      <c r="L339" s="11">
        <v>695.45</v>
      </c>
      <c r="M339" s="11">
        <v>902.61</v>
      </c>
      <c r="N339" s="11">
        <v>-81.08</v>
      </c>
      <c r="O339" s="11">
        <v>-55.96</v>
      </c>
      <c r="P339" s="11">
        <v>-13.09</v>
      </c>
      <c r="Q339" s="11">
        <v>-44.61</v>
      </c>
      <c r="R339" s="11">
        <v>-9.0299999999999994</v>
      </c>
      <c r="S339" s="11">
        <v>-3.39</v>
      </c>
      <c r="Y339" s="11">
        <v>-55.96</v>
      </c>
      <c r="Z339" s="11">
        <v>-13.09</v>
      </c>
    </row>
    <row r="340" spans="1:26" x14ac:dyDescent="0.3">
      <c r="A340" s="6">
        <v>41000</v>
      </c>
      <c r="B340" s="7" t="s">
        <v>393</v>
      </c>
      <c r="C340" s="7" t="s">
        <v>394</v>
      </c>
      <c r="D340" s="8" t="s">
        <v>407</v>
      </c>
      <c r="E340" s="9" t="s">
        <v>396</v>
      </c>
      <c r="F340" s="9" t="s">
        <v>419</v>
      </c>
      <c r="G340" s="10">
        <v>44025</v>
      </c>
      <c r="H340" s="9" t="s">
        <v>34</v>
      </c>
      <c r="I340" s="11">
        <v>86.67</v>
      </c>
      <c r="L340" s="11">
        <v>2251.42</v>
      </c>
      <c r="M340" s="11">
        <v>3259.37</v>
      </c>
      <c r="N340" s="11">
        <v>-505.91</v>
      </c>
      <c r="O340" s="11">
        <v>-201.83</v>
      </c>
      <c r="P340" s="11">
        <v>-47.2</v>
      </c>
      <c r="Q340" s="11">
        <v>-162.24</v>
      </c>
      <c r="R340" s="11">
        <v>-32.590000000000003</v>
      </c>
      <c r="S340" s="11">
        <v>-12.22</v>
      </c>
      <c r="V340" s="11">
        <v>-41.86</v>
      </c>
      <c r="W340" s="11">
        <v>-4.0999999999999996</v>
      </c>
      <c r="Y340" s="11">
        <v>-201.83</v>
      </c>
      <c r="Z340" s="11">
        <v>-47.2</v>
      </c>
    </row>
    <row r="341" spans="1:26" x14ac:dyDescent="0.3">
      <c r="A341" s="6">
        <v>41000</v>
      </c>
      <c r="B341" s="7" t="s">
        <v>393</v>
      </c>
      <c r="C341" s="7" t="s">
        <v>394</v>
      </c>
      <c r="D341" s="8" t="s">
        <v>407</v>
      </c>
      <c r="E341" s="9" t="s">
        <v>396</v>
      </c>
      <c r="F341" s="9" t="s">
        <v>420</v>
      </c>
      <c r="G341" s="10">
        <v>44039</v>
      </c>
      <c r="H341" s="9" t="s">
        <v>34</v>
      </c>
      <c r="I341" s="11" t="s">
        <v>77</v>
      </c>
      <c r="K341" s="11">
        <v>16</v>
      </c>
      <c r="L341" s="11">
        <v>472.87</v>
      </c>
      <c r="M341" s="11">
        <v>601.74</v>
      </c>
      <c r="N341" s="11">
        <v>-44.98</v>
      </c>
      <c r="O341" s="11">
        <v>-37.31</v>
      </c>
      <c r="P341" s="11">
        <v>-8.73</v>
      </c>
      <c r="Q341" s="11">
        <v>-29.57</v>
      </c>
      <c r="R341" s="11">
        <v>-6.02</v>
      </c>
      <c r="S341" s="11">
        <v>-2.2599999999999998</v>
      </c>
      <c r="Y341" s="11">
        <v>-37.31</v>
      </c>
      <c r="Z341" s="11">
        <v>-8.73</v>
      </c>
    </row>
    <row r="342" spans="1:26" x14ac:dyDescent="0.3">
      <c r="A342" s="6">
        <v>41000</v>
      </c>
      <c r="B342" s="7" t="s">
        <v>393</v>
      </c>
      <c r="C342" s="7" t="s">
        <v>394</v>
      </c>
      <c r="D342" s="8" t="s">
        <v>407</v>
      </c>
      <c r="E342" s="9" t="s">
        <v>396</v>
      </c>
      <c r="F342" s="9" t="s">
        <v>421</v>
      </c>
      <c r="G342" s="10">
        <v>44042</v>
      </c>
      <c r="H342" s="9" t="s">
        <v>34</v>
      </c>
      <c r="I342" s="11">
        <v>86.67</v>
      </c>
      <c r="L342" s="11">
        <v>2251.42</v>
      </c>
      <c r="M342" s="11">
        <v>3259.37</v>
      </c>
      <c r="N342" s="11">
        <v>-505.91</v>
      </c>
      <c r="O342" s="11">
        <v>-201.83</v>
      </c>
      <c r="P342" s="11">
        <v>-47.2</v>
      </c>
      <c r="Q342" s="11">
        <v>-162.24</v>
      </c>
      <c r="R342" s="11">
        <v>-32.590000000000003</v>
      </c>
      <c r="S342" s="11">
        <v>-12.22</v>
      </c>
      <c r="V342" s="11">
        <v>-41.86</v>
      </c>
      <c r="W342" s="11">
        <v>-4.0999999999999996</v>
      </c>
      <c r="Y342" s="11">
        <v>-201.83</v>
      </c>
      <c r="Z342" s="11">
        <v>-47.2</v>
      </c>
    </row>
    <row r="343" spans="1:26" x14ac:dyDescent="0.3">
      <c r="A343" s="6">
        <v>41000</v>
      </c>
      <c r="B343" s="7" t="s">
        <v>393</v>
      </c>
      <c r="C343" s="7" t="s">
        <v>394</v>
      </c>
      <c r="D343" s="8" t="s">
        <v>407</v>
      </c>
      <c r="E343" s="9" t="s">
        <v>396</v>
      </c>
      <c r="F343" s="9" t="s">
        <v>422</v>
      </c>
      <c r="G343" s="10">
        <v>44048</v>
      </c>
      <c r="H343" s="9" t="s">
        <v>34</v>
      </c>
      <c r="I343" s="11" t="s">
        <v>77</v>
      </c>
      <c r="K343" s="11">
        <v>16</v>
      </c>
      <c r="L343" s="11">
        <v>472.87</v>
      </c>
      <c r="M343" s="11">
        <v>601.74</v>
      </c>
      <c r="N343" s="11">
        <v>-44.98</v>
      </c>
      <c r="O343" s="11">
        <v>-37.31</v>
      </c>
      <c r="P343" s="11">
        <v>-8.73</v>
      </c>
      <c r="Q343" s="11">
        <v>-29.57</v>
      </c>
      <c r="R343" s="11">
        <v>-6.02</v>
      </c>
      <c r="S343" s="11">
        <v>-2.2599999999999998</v>
      </c>
      <c r="Y343" s="11">
        <v>-37.31</v>
      </c>
      <c r="Z343" s="11">
        <v>-8.73</v>
      </c>
    </row>
    <row r="344" spans="1:26" x14ac:dyDescent="0.3">
      <c r="A344" s="6">
        <v>41000</v>
      </c>
      <c r="B344" s="7" t="s">
        <v>393</v>
      </c>
      <c r="C344" s="7" t="s">
        <v>394</v>
      </c>
      <c r="D344" s="8" t="s">
        <v>407</v>
      </c>
      <c r="E344" s="9" t="s">
        <v>396</v>
      </c>
      <c r="F344" s="9" t="s">
        <v>423</v>
      </c>
      <c r="G344" s="10">
        <v>44055</v>
      </c>
      <c r="H344" s="9" t="s">
        <v>34</v>
      </c>
      <c r="I344" s="11">
        <v>86.67</v>
      </c>
      <c r="L344" s="11">
        <v>2251.42</v>
      </c>
      <c r="M344" s="11">
        <v>3259.37</v>
      </c>
      <c r="N344" s="11">
        <v>-505.91</v>
      </c>
      <c r="O344" s="11">
        <v>-201.83</v>
      </c>
      <c r="P344" s="11">
        <v>-47.2</v>
      </c>
      <c r="Q344" s="11">
        <v>-162.24</v>
      </c>
      <c r="R344" s="11">
        <v>-32.590000000000003</v>
      </c>
      <c r="S344" s="11">
        <v>-12.22</v>
      </c>
      <c r="V344" s="11">
        <v>-41.86</v>
      </c>
      <c r="W344" s="11">
        <v>-4.0999999999999996</v>
      </c>
      <c r="Y344" s="11">
        <v>-201.83</v>
      </c>
      <c r="Z344" s="11">
        <v>-47.2</v>
      </c>
    </row>
    <row r="345" spans="1:26" x14ac:dyDescent="0.3">
      <c r="A345" s="6">
        <v>41000</v>
      </c>
      <c r="B345" s="7" t="s">
        <v>393</v>
      </c>
      <c r="C345" s="7" t="s">
        <v>394</v>
      </c>
      <c r="D345" s="8" t="s">
        <v>407</v>
      </c>
      <c r="E345" s="9" t="s">
        <v>396</v>
      </c>
      <c r="F345" s="9" t="s">
        <v>424</v>
      </c>
      <c r="G345" s="10">
        <v>44070</v>
      </c>
      <c r="H345" s="9" t="s">
        <v>34</v>
      </c>
      <c r="I345" s="11">
        <v>86.67</v>
      </c>
      <c r="L345" s="11">
        <v>2251.42</v>
      </c>
      <c r="M345" s="11">
        <v>3259.37</v>
      </c>
      <c r="N345" s="11">
        <v>-505.91</v>
      </c>
      <c r="O345" s="11">
        <v>-201.83</v>
      </c>
      <c r="P345" s="11">
        <v>-47.2</v>
      </c>
      <c r="Q345" s="11">
        <v>-162.24</v>
      </c>
      <c r="R345" s="11">
        <v>-32.590000000000003</v>
      </c>
      <c r="S345" s="11">
        <v>-12.22</v>
      </c>
      <c r="V345" s="11">
        <v>-41.86</v>
      </c>
      <c r="W345" s="11">
        <v>-4.0999999999999996</v>
      </c>
      <c r="Y345" s="11">
        <v>-201.83</v>
      </c>
      <c r="Z345" s="11">
        <v>-47.2</v>
      </c>
    </row>
    <row r="346" spans="1:26" x14ac:dyDescent="0.3">
      <c r="A346" s="6">
        <v>41000</v>
      </c>
      <c r="B346" s="7" t="s">
        <v>393</v>
      </c>
      <c r="C346" s="7" t="s">
        <v>394</v>
      </c>
      <c r="D346" s="8" t="s">
        <v>407</v>
      </c>
      <c r="E346" s="9" t="s">
        <v>396</v>
      </c>
      <c r="F346" s="9" t="s">
        <v>425</v>
      </c>
      <c r="G346" s="10">
        <v>44076</v>
      </c>
      <c r="H346" s="9" t="s">
        <v>34</v>
      </c>
      <c r="I346" s="11" t="s">
        <v>77</v>
      </c>
      <c r="K346" s="11">
        <v>24</v>
      </c>
      <c r="L346" s="11">
        <v>695.45</v>
      </c>
      <c r="M346" s="11">
        <v>902.61</v>
      </c>
      <c r="N346" s="11">
        <v>-81.08</v>
      </c>
      <c r="O346" s="11">
        <v>-55.96</v>
      </c>
      <c r="P346" s="11">
        <v>-13.09</v>
      </c>
      <c r="Q346" s="11">
        <v>-44.61</v>
      </c>
      <c r="R346" s="11">
        <v>-9.0299999999999994</v>
      </c>
      <c r="S346" s="11">
        <v>-3.39</v>
      </c>
      <c r="Y346" s="11">
        <v>-55.96</v>
      </c>
      <c r="Z346" s="11">
        <v>-13.09</v>
      </c>
    </row>
    <row r="347" spans="1:26" x14ac:dyDescent="0.3">
      <c r="A347" s="6">
        <v>41000</v>
      </c>
      <c r="B347" s="7" t="s">
        <v>393</v>
      </c>
      <c r="C347" s="7" t="s">
        <v>394</v>
      </c>
      <c r="D347" s="8" t="s">
        <v>407</v>
      </c>
      <c r="E347" s="9" t="s">
        <v>396</v>
      </c>
      <c r="F347" s="9" t="s">
        <v>426</v>
      </c>
      <c r="G347" s="10">
        <v>44088</v>
      </c>
      <c r="H347" s="9" t="s">
        <v>34</v>
      </c>
      <c r="I347" s="11">
        <v>86.67</v>
      </c>
      <c r="L347" s="11">
        <v>2251.42</v>
      </c>
      <c r="M347" s="11">
        <v>3259.37</v>
      </c>
      <c r="N347" s="11">
        <v>-505.91</v>
      </c>
      <c r="O347" s="11">
        <v>-201.83</v>
      </c>
      <c r="P347" s="11">
        <v>-47.2</v>
      </c>
      <c r="Q347" s="11">
        <v>-162.24</v>
      </c>
      <c r="R347" s="11">
        <v>-32.590000000000003</v>
      </c>
      <c r="S347" s="11">
        <v>-12.22</v>
      </c>
      <c r="V347" s="11">
        <v>-41.86</v>
      </c>
      <c r="W347" s="11">
        <v>-4.0999999999999996</v>
      </c>
      <c r="Y347" s="11">
        <v>-201.83</v>
      </c>
      <c r="Z347" s="11">
        <v>-47.2</v>
      </c>
    </row>
    <row r="348" spans="1:26" x14ac:dyDescent="0.3">
      <c r="A348" s="6">
        <v>41000</v>
      </c>
      <c r="B348" s="7" t="s">
        <v>393</v>
      </c>
      <c r="C348" s="7" t="s">
        <v>394</v>
      </c>
      <c r="D348" s="8" t="s">
        <v>407</v>
      </c>
      <c r="E348" s="9" t="s">
        <v>396</v>
      </c>
      <c r="F348" s="9" t="s">
        <v>427</v>
      </c>
      <c r="G348" s="10">
        <v>44098</v>
      </c>
      <c r="H348" s="9" t="s">
        <v>34</v>
      </c>
      <c r="I348" s="11">
        <v>86.67</v>
      </c>
      <c r="L348" s="11">
        <v>2251.42</v>
      </c>
      <c r="M348" s="11">
        <v>3259.37</v>
      </c>
      <c r="N348" s="11">
        <v>-505.91</v>
      </c>
      <c r="O348" s="11">
        <v>-201.83</v>
      </c>
      <c r="P348" s="11">
        <v>-47.2</v>
      </c>
      <c r="Q348" s="11">
        <v>-162.24</v>
      </c>
      <c r="R348" s="11">
        <v>-32.590000000000003</v>
      </c>
      <c r="S348" s="11">
        <v>-12.22</v>
      </c>
      <c r="V348" s="11">
        <v>-41.86</v>
      </c>
      <c r="W348" s="11">
        <v>-4.0999999999999996</v>
      </c>
      <c r="Y348" s="11">
        <v>-201.83</v>
      </c>
      <c r="Z348" s="11">
        <v>-47.2</v>
      </c>
    </row>
    <row r="349" spans="1:26" x14ac:dyDescent="0.3">
      <c r="A349" s="6">
        <v>41000</v>
      </c>
      <c r="B349" s="7" t="s">
        <v>393</v>
      </c>
      <c r="C349" s="7" t="s">
        <v>394</v>
      </c>
      <c r="D349" s="8" t="s">
        <v>407</v>
      </c>
      <c r="E349" s="9" t="s">
        <v>396</v>
      </c>
      <c r="F349" s="9" t="s">
        <v>428</v>
      </c>
      <c r="G349" s="10">
        <v>44119</v>
      </c>
      <c r="H349" s="9" t="s">
        <v>34</v>
      </c>
      <c r="I349" s="11">
        <v>86.67</v>
      </c>
      <c r="L349" s="11">
        <v>2251.42</v>
      </c>
      <c r="M349" s="11">
        <v>3259.37</v>
      </c>
      <c r="N349" s="11">
        <v>-505.91</v>
      </c>
      <c r="O349" s="11">
        <v>-201.83</v>
      </c>
      <c r="P349" s="11">
        <v>-47.2</v>
      </c>
      <c r="Q349" s="11">
        <v>-162.24</v>
      </c>
      <c r="R349" s="11">
        <v>-32.590000000000003</v>
      </c>
      <c r="S349" s="11">
        <v>-12.22</v>
      </c>
      <c r="V349" s="11">
        <v>-41.86</v>
      </c>
      <c r="W349" s="11">
        <v>-4.0999999999999996</v>
      </c>
      <c r="Y349" s="11">
        <v>-201.83</v>
      </c>
      <c r="Z349" s="11">
        <v>-47.2</v>
      </c>
    </row>
    <row r="350" spans="1:26" x14ac:dyDescent="0.3">
      <c r="A350" s="6">
        <v>41000</v>
      </c>
      <c r="B350" s="7" t="s">
        <v>393</v>
      </c>
      <c r="C350" s="7" t="s">
        <v>394</v>
      </c>
      <c r="D350" s="8" t="s">
        <v>407</v>
      </c>
      <c r="E350" s="9" t="s">
        <v>396</v>
      </c>
      <c r="F350" s="9" t="s">
        <v>429</v>
      </c>
      <c r="G350" s="10">
        <v>44133</v>
      </c>
      <c r="H350" s="9" t="s">
        <v>34</v>
      </c>
      <c r="I350" s="11">
        <v>86.67</v>
      </c>
      <c r="L350" s="11">
        <v>2251.42</v>
      </c>
      <c r="M350" s="11">
        <v>3259.37</v>
      </c>
      <c r="N350" s="11">
        <v>-505.91</v>
      </c>
      <c r="O350" s="11">
        <v>-201.83</v>
      </c>
      <c r="P350" s="11">
        <v>-47.2</v>
      </c>
      <c r="Q350" s="11">
        <v>-162.24</v>
      </c>
      <c r="R350" s="11">
        <v>-32.590000000000003</v>
      </c>
      <c r="S350" s="11">
        <v>-12.22</v>
      </c>
      <c r="V350" s="11">
        <v>-41.86</v>
      </c>
      <c r="W350" s="11">
        <v>-4.0999999999999996</v>
      </c>
      <c r="Y350" s="11">
        <v>-201.83</v>
      </c>
      <c r="Z350" s="11">
        <v>-47.2</v>
      </c>
    </row>
    <row r="351" spans="1:26" x14ac:dyDescent="0.3">
      <c r="A351" s="6">
        <v>41000</v>
      </c>
      <c r="B351" s="7" t="s">
        <v>393</v>
      </c>
      <c r="C351" s="7" t="s">
        <v>394</v>
      </c>
      <c r="D351" s="8" t="s">
        <v>407</v>
      </c>
      <c r="E351" s="9" t="s">
        <v>396</v>
      </c>
      <c r="F351" s="9" t="s">
        <v>430</v>
      </c>
      <c r="G351" s="10">
        <v>44147</v>
      </c>
      <c r="H351" s="9" t="s">
        <v>34</v>
      </c>
      <c r="I351" s="11">
        <v>86.67</v>
      </c>
      <c r="L351" s="11">
        <v>2251.42</v>
      </c>
      <c r="M351" s="11">
        <v>3259.37</v>
      </c>
      <c r="N351" s="11">
        <v>-505.91</v>
      </c>
      <c r="O351" s="11">
        <v>-201.83</v>
      </c>
      <c r="P351" s="11">
        <v>-47.2</v>
      </c>
      <c r="Q351" s="11">
        <v>-162.24</v>
      </c>
      <c r="R351" s="11">
        <v>-32.590000000000003</v>
      </c>
      <c r="S351" s="11">
        <v>-12.22</v>
      </c>
      <c r="V351" s="11">
        <v>-41.86</v>
      </c>
      <c r="W351" s="11">
        <v>-4.0999999999999996</v>
      </c>
      <c r="Y351" s="11">
        <v>-201.83</v>
      </c>
      <c r="Z351" s="11">
        <v>-47.2</v>
      </c>
    </row>
    <row r="352" spans="1:26" x14ac:dyDescent="0.3">
      <c r="A352" s="6">
        <v>41000</v>
      </c>
      <c r="B352" s="7" t="s">
        <v>393</v>
      </c>
      <c r="C352" s="7" t="s">
        <v>394</v>
      </c>
      <c r="D352" s="8" t="s">
        <v>407</v>
      </c>
      <c r="E352" s="9" t="s">
        <v>396</v>
      </c>
      <c r="F352" s="9" t="s">
        <v>431</v>
      </c>
      <c r="G352" s="10">
        <v>44147</v>
      </c>
      <c r="H352" s="20" t="s">
        <v>37</v>
      </c>
      <c r="I352" s="21"/>
      <c r="J352" s="21"/>
      <c r="K352" s="21"/>
      <c r="L352" s="21">
        <v>700</v>
      </c>
      <c r="M352" s="11">
        <v>922.79</v>
      </c>
      <c r="N352" s="11">
        <v>-83.51</v>
      </c>
      <c r="O352" s="11">
        <v>-57.21</v>
      </c>
      <c r="P352" s="11">
        <v>-13.38</v>
      </c>
      <c r="Q352" s="11">
        <v>-45.62</v>
      </c>
      <c r="R352" s="11">
        <v>-9.23</v>
      </c>
      <c r="S352" s="11">
        <v>-13.84</v>
      </c>
      <c r="Y352" s="11">
        <v>-57.21</v>
      </c>
      <c r="Z352" s="11">
        <v>-13.38</v>
      </c>
    </row>
    <row r="353" spans="1:29" x14ac:dyDescent="0.3">
      <c r="A353" s="6">
        <v>41000</v>
      </c>
      <c r="B353" s="7" t="s">
        <v>393</v>
      </c>
      <c r="C353" s="7" t="s">
        <v>394</v>
      </c>
      <c r="D353" s="8" t="s">
        <v>407</v>
      </c>
      <c r="E353" s="9" t="s">
        <v>396</v>
      </c>
      <c r="F353" s="9" t="s">
        <v>432</v>
      </c>
      <c r="G353" s="10">
        <v>44159</v>
      </c>
      <c r="H353" s="9" t="s">
        <v>34</v>
      </c>
      <c r="I353" s="11">
        <v>86.67</v>
      </c>
      <c r="L353" s="11">
        <v>2251.42</v>
      </c>
      <c r="M353" s="11">
        <v>3259.37</v>
      </c>
      <c r="N353" s="11">
        <v>-505.91</v>
      </c>
      <c r="O353" s="11">
        <v>-201.83</v>
      </c>
      <c r="P353" s="11">
        <v>-47.2</v>
      </c>
      <c r="Q353" s="11">
        <v>-162.24</v>
      </c>
      <c r="R353" s="11">
        <v>-32.590000000000003</v>
      </c>
      <c r="S353" s="11">
        <v>-12.22</v>
      </c>
      <c r="V353" s="11">
        <v>-41.86</v>
      </c>
      <c r="W353" s="11">
        <v>-4.0999999999999996</v>
      </c>
      <c r="Y353" s="11">
        <v>-201.83</v>
      </c>
      <c r="Z353" s="11">
        <v>-47.2</v>
      </c>
    </row>
    <row r="354" spans="1:29" x14ac:dyDescent="0.3">
      <c r="A354" s="6">
        <v>41000</v>
      </c>
      <c r="B354" s="7" t="s">
        <v>393</v>
      </c>
      <c r="C354" s="7" t="s">
        <v>394</v>
      </c>
      <c r="D354" s="8" t="s">
        <v>407</v>
      </c>
      <c r="E354" s="9" t="s">
        <v>396</v>
      </c>
      <c r="F354" s="9" t="s">
        <v>433</v>
      </c>
      <c r="G354" s="10">
        <v>44180</v>
      </c>
      <c r="H354" s="9" t="s">
        <v>34</v>
      </c>
      <c r="I354" s="11">
        <v>86.67</v>
      </c>
      <c r="L354" s="11">
        <v>2251.42</v>
      </c>
      <c r="M354" s="11">
        <v>3259.37</v>
      </c>
      <c r="N354" s="11">
        <v>-505.91</v>
      </c>
      <c r="O354" s="11">
        <v>-201.83</v>
      </c>
      <c r="P354" s="11">
        <v>-47.2</v>
      </c>
      <c r="Q354" s="11">
        <v>-162.24</v>
      </c>
      <c r="R354" s="11">
        <v>-32.590000000000003</v>
      </c>
      <c r="S354" s="11">
        <v>-12.22</v>
      </c>
      <c r="V354" s="11">
        <v>-41.86</v>
      </c>
      <c r="W354" s="11">
        <v>-4.0999999999999996</v>
      </c>
      <c r="Y354" s="11">
        <v>-201.83</v>
      </c>
      <c r="Z354" s="11">
        <v>-47.2</v>
      </c>
    </row>
    <row r="355" spans="1:29" x14ac:dyDescent="0.3">
      <c r="A355" s="6">
        <v>41000</v>
      </c>
      <c r="B355" s="7" t="s">
        <v>393</v>
      </c>
      <c r="C355" s="7" t="s">
        <v>394</v>
      </c>
      <c r="D355" s="8" t="s">
        <v>407</v>
      </c>
      <c r="E355" s="9" t="s">
        <v>396</v>
      </c>
      <c r="F355" s="9" t="s">
        <v>434</v>
      </c>
      <c r="G355" s="10">
        <v>44194</v>
      </c>
      <c r="H355" s="9" t="s">
        <v>34</v>
      </c>
      <c r="I355" s="11">
        <v>86.67</v>
      </c>
      <c r="L355" s="11">
        <v>2251.42</v>
      </c>
      <c r="M355" s="11">
        <v>3259.37</v>
      </c>
      <c r="N355" s="11">
        <v>-505.91</v>
      </c>
      <c r="O355" s="11">
        <v>-201.83</v>
      </c>
      <c r="P355" s="11">
        <v>-47.2</v>
      </c>
      <c r="Q355" s="11">
        <v>-162.24</v>
      </c>
      <c r="R355" s="11">
        <v>-32.590000000000003</v>
      </c>
      <c r="S355" s="11">
        <v>-12.22</v>
      </c>
      <c r="V355" s="11">
        <v>-41.86</v>
      </c>
      <c r="W355" s="11">
        <v>-4.0999999999999996</v>
      </c>
      <c r="Y355" s="11">
        <v>-201.83</v>
      </c>
      <c r="Z355" s="11">
        <v>-47.2</v>
      </c>
    </row>
    <row r="356" spans="1:29" ht="10.5" thickBot="1" x14ac:dyDescent="0.35">
      <c r="A356" s="6">
        <v>41218</v>
      </c>
      <c r="B356" s="7" t="s">
        <v>51</v>
      </c>
      <c r="C356" s="7" t="s">
        <v>52</v>
      </c>
      <c r="D356" s="8" t="s">
        <v>264</v>
      </c>
      <c r="E356" s="9" t="s">
        <v>435</v>
      </c>
      <c r="F356" s="9" t="s">
        <v>436</v>
      </c>
      <c r="G356" s="10">
        <v>44167</v>
      </c>
      <c r="H356" s="9" t="s">
        <v>34</v>
      </c>
      <c r="L356" s="11">
        <v>5391</v>
      </c>
      <c r="M356" s="11">
        <v>6000</v>
      </c>
      <c r="O356" s="11">
        <v>-372</v>
      </c>
      <c r="P356" s="11">
        <v>-87</v>
      </c>
      <c r="R356" s="11">
        <v>-60</v>
      </c>
      <c r="S356" s="11">
        <v>-90</v>
      </c>
      <c r="Y356" s="11">
        <v>-372</v>
      </c>
      <c r="Z356" s="11">
        <v>-87</v>
      </c>
    </row>
    <row r="357" spans="1:29" customFormat="1" ht="15" thickTop="1" thickBot="1" x14ac:dyDescent="0.5">
      <c r="D357" s="12"/>
      <c r="E357" s="13"/>
      <c r="F357" s="13"/>
      <c r="G357" s="13"/>
      <c r="H357" s="14"/>
      <c r="I357" s="14"/>
      <c r="J357" s="14"/>
      <c r="K357" s="14"/>
      <c r="L357" s="15">
        <f t="shared" ref="L357:AC357" si="0">SUM(L2:L356)</f>
        <v>296958.15000000014</v>
      </c>
      <c r="M357" s="15">
        <f t="shared" si="0"/>
        <v>400526.27000000008</v>
      </c>
      <c r="N357" s="15">
        <f t="shared" si="0"/>
        <v>-36593.9</v>
      </c>
      <c r="O357" s="15">
        <f t="shared" si="0"/>
        <v>-24055.380000000037</v>
      </c>
      <c r="P357" s="15">
        <f t="shared" si="0"/>
        <v>-5626.0000000000018</v>
      </c>
      <c r="Q357" s="15">
        <f t="shared" si="0"/>
        <v>-16544.409999999967</v>
      </c>
      <c r="R357" s="15">
        <f t="shared" si="0"/>
        <v>-4004.9700000000021</v>
      </c>
      <c r="S357" s="15">
        <f t="shared" si="0"/>
        <v>-3209.3799999999978</v>
      </c>
      <c r="T357" s="15">
        <f t="shared" si="0"/>
        <v>0</v>
      </c>
      <c r="U357" s="15">
        <f t="shared" si="0"/>
        <v>-1809.3600000000019</v>
      </c>
      <c r="V357" s="15">
        <f t="shared" si="0"/>
        <v>-1004.6400000000002</v>
      </c>
      <c r="W357" s="15">
        <f t="shared" si="0"/>
        <v>-10720.080000000014</v>
      </c>
      <c r="X357" s="15">
        <f t="shared" si="0"/>
        <v>0</v>
      </c>
      <c r="Y357" s="15">
        <f t="shared" si="0"/>
        <v>-24055.380000000037</v>
      </c>
      <c r="Z357" s="15">
        <f t="shared" si="0"/>
        <v>-5626.0000000000018</v>
      </c>
      <c r="AA357" s="15">
        <f t="shared" si="0"/>
        <v>0</v>
      </c>
      <c r="AB357" s="15">
        <f t="shared" si="0"/>
        <v>-519.90000000000009</v>
      </c>
      <c r="AC357" s="15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1DE2-98BD-4D5D-AFA0-47EF92449AEA}">
  <dimension ref="A1:AD733"/>
  <sheetViews>
    <sheetView topLeftCell="A412" workbookViewId="0">
      <selection activeCell="D425" sqref="A425:D425"/>
    </sheetView>
  </sheetViews>
  <sheetFormatPr defaultRowHeight="14.25" x14ac:dyDescent="0.45"/>
  <cols>
    <col min="1" max="1" width="10.59765625" style="26" customWidth="1"/>
    <col min="2" max="2" width="26.73046875" style="26" customWidth="1"/>
    <col min="3" max="3" width="39.86328125" style="26" customWidth="1"/>
    <col min="4" max="4" width="20" style="26" customWidth="1"/>
    <col min="5" max="5" width="23.59765625" style="26" bestFit="1" customWidth="1"/>
    <col min="6" max="6" width="11.73046875" style="26" bestFit="1" customWidth="1"/>
    <col min="7" max="7" width="10.73046875" style="28" customWidth="1"/>
    <col min="8" max="9" width="9.1328125" style="28"/>
    <col min="10" max="10" width="10.73046875" style="28" bestFit="1" customWidth="1"/>
    <col min="11" max="11" width="11.265625" style="28" bestFit="1" customWidth="1"/>
    <col min="12" max="12" width="9.73046875" style="28" bestFit="1" customWidth="1"/>
    <col min="13" max="13" width="8.73046875" style="28" bestFit="1" customWidth="1"/>
    <col min="14" max="14" width="9.73046875" style="28" customWidth="1"/>
    <col min="15" max="15" width="9.73046875" style="28" bestFit="1" customWidth="1"/>
    <col min="16" max="17" width="8.73046875" style="28" bestFit="1" customWidth="1"/>
    <col min="18" max="18" width="11.73046875" style="28" bestFit="1" customWidth="1"/>
    <col min="19" max="19" width="9.73046875" style="28" bestFit="1" customWidth="1"/>
    <col min="20" max="20" width="10.73046875" style="28" bestFit="1" customWidth="1"/>
    <col min="21" max="21" width="9.1328125" style="26"/>
    <col min="22" max="23" width="1.3984375" style="26" bestFit="1" customWidth="1"/>
    <col min="24" max="262" width="9.1328125" style="26"/>
    <col min="263" max="263" width="22" style="26" customWidth="1"/>
    <col min="264" max="264" width="11.59765625" style="26" customWidth="1"/>
    <col min="265" max="265" width="9.1328125" style="26"/>
    <col min="266" max="267" width="12.73046875" style="26" customWidth="1"/>
    <col min="268" max="268" width="11.1328125" style="26" customWidth="1"/>
    <col min="269" max="269" width="9.1328125" style="26"/>
    <col min="270" max="270" width="9.73046875" style="26" customWidth="1"/>
    <col min="271" max="271" width="11.265625" style="26" customWidth="1"/>
    <col min="272" max="273" width="9.1328125" style="26"/>
    <col min="274" max="274" width="12" style="26" customWidth="1"/>
    <col min="275" max="275" width="10.59765625" style="26" customWidth="1"/>
    <col min="276" max="276" width="12" style="26" customWidth="1"/>
    <col min="277" max="518" width="9.1328125" style="26"/>
    <col min="519" max="519" width="22" style="26" customWidth="1"/>
    <col min="520" max="520" width="11.59765625" style="26" customWidth="1"/>
    <col min="521" max="521" width="9.1328125" style="26"/>
    <col min="522" max="523" width="12.73046875" style="26" customWidth="1"/>
    <col min="524" max="524" width="11.1328125" style="26" customWidth="1"/>
    <col min="525" max="525" width="9.1328125" style="26"/>
    <col min="526" max="526" width="9.73046875" style="26" customWidth="1"/>
    <col min="527" max="527" width="11.265625" style="26" customWidth="1"/>
    <col min="528" max="529" width="9.1328125" style="26"/>
    <col min="530" max="530" width="12" style="26" customWidth="1"/>
    <col min="531" max="531" width="10.59765625" style="26" customWidth="1"/>
    <col min="532" max="532" width="12" style="26" customWidth="1"/>
    <col min="533" max="774" width="9.1328125" style="26"/>
    <col min="775" max="775" width="22" style="26" customWidth="1"/>
    <col min="776" max="776" width="11.59765625" style="26" customWidth="1"/>
    <col min="777" max="777" width="9.1328125" style="26"/>
    <col min="778" max="779" width="12.73046875" style="26" customWidth="1"/>
    <col min="780" max="780" width="11.1328125" style="26" customWidth="1"/>
    <col min="781" max="781" width="9.1328125" style="26"/>
    <col min="782" max="782" width="9.73046875" style="26" customWidth="1"/>
    <col min="783" max="783" width="11.265625" style="26" customWidth="1"/>
    <col min="784" max="785" width="9.1328125" style="26"/>
    <col min="786" max="786" width="12" style="26" customWidth="1"/>
    <col min="787" max="787" width="10.59765625" style="26" customWidth="1"/>
    <col min="788" max="788" width="12" style="26" customWidth="1"/>
    <col min="789" max="1030" width="9.1328125" style="26"/>
    <col min="1031" max="1031" width="22" style="26" customWidth="1"/>
    <col min="1032" max="1032" width="11.59765625" style="26" customWidth="1"/>
    <col min="1033" max="1033" width="9.1328125" style="26"/>
    <col min="1034" max="1035" width="12.73046875" style="26" customWidth="1"/>
    <col min="1036" max="1036" width="11.1328125" style="26" customWidth="1"/>
    <col min="1037" max="1037" width="9.1328125" style="26"/>
    <col min="1038" max="1038" width="9.73046875" style="26" customWidth="1"/>
    <col min="1039" max="1039" width="11.265625" style="26" customWidth="1"/>
    <col min="1040" max="1041" width="9.1328125" style="26"/>
    <col min="1042" max="1042" width="12" style="26" customWidth="1"/>
    <col min="1043" max="1043" width="10.59765625" style="26" customWidth="1"/>
    <col min="1044" max="1044" width="12" style="26" customWidth="1"/>
    <col min="1045" max="1286" width="9.1328125" style="26"/>
    <col min="1287" max="1287" width="22" style="26" customWidth="1"/>
    <col min="1288" max="1288" width="11.59765625" style="26" customWidth="1"/>
    <col min="1289" max="1289" width="9.1328125" style="26"/>
    <col min="1290" max="1291" width="12.73046875" style="26" customWidth="1"/>
    <col min="1292" max="1292" width="11.1328125" style="26" customWidth="1"/>
    <col min="1293" max="1293" width="9.1328125" style="26"/>
    <col min="1294" max="1294" width="9.73046875" style="26" customWidth="1"/>
    <col min="1295" max="1295" width="11.265625" style="26" customWidth="1"/>
    <col min="1296" max="1297" width="9.1328125" style="26"/>
    <col min="1298" max="1298" width="12" style="26" customWidth="1"/>
    <col min="1299" max="1299" width="10.59765625" style="26" customWidth="1"/>
    <col min="1300" max="1300" width="12" style="26" customWidth="1"/>
    <col min="1301" max="1542" width="9.1328125" style="26"/>
    <col min="1543" max="1543" width="22" style="26" customWidth="1"/>
    <col min="1544" max="1544" width="11.59765625" style="26" customWidth="1"/>
    <col min="1545" max="1545" width="9.1328125" style="26"/>
    <col min="1546" max="1547" width="12.73046875" style="26" customWidth="1"/>
    <col min="1548" max="1548" width="11.1328125" style="26" customWidth="1"/>
    <col min="1549" max="1549" width="9.1328125" style="26"/>
    <col min="1550" max="1550" width="9.73046875" style="26" customWidth="1"/>
    <col min="1551" max="1551" width="11.265625" style="26" customWidth="1"/>
    <col min="1552" max="1553" width="9.1328125" style="26"/>
    <col min="1554" max="1554" width="12" style="26" customWidth="1"/>
    <col min="1555" max="1555" width="10.59765625" style="26" customWidth="1"/>
    <col min="1556" max="1556" width="12" style="26" customWidth="1"/>
    <col min="1557" max="1798" width="9.1328125" style="26"/>
    <col min="1799" max="1799" width="22" style="26" customWidth="1"/>
    <col min="1800" max="1800" width="11.59765625" style="26" customWidth="1"/>
    <col min="1801" max="1801" width="9.1328125" style="26"/>
    <col min="1802" max="1803" width="12.73046875" style="26" customWidth="1"/>
    <col min="1804" max="1804" width="11.1328125" style="26" customWidth="1"/>
    <col min="1805" max="1805" width="9.1328125" style="26"/>
    <col min="1806" max="1806" width="9.73046875" style="26" customWidth="1"/>
    <col min="1807" max="1807" width="11.265625" style="26" customWidth="1"/>
    <col min="1808" max="1809" width="9.1328125" style="26"/>
    <col min="1810" max="1810" width="12" style="26" customWidth="1"/>
    <col min="1811" max="1811" width="10.59765625" style="26" customWidth="1"/>
    <col min="1812" max="1812" width="12" style="26" customWidth="1"/>
    <col min="1813" max="2054" width="9.1328125" style="26"/>
    <col min="2055" max="2055" width="22" style="26" customWidth="1"/>
    <col min="2056" max="2056" width="11.59765625" style="26" customWidth="1"/>
    <col min="2057" max="2057" width="9.1328125" style="26"/>
    <col min="2058" max="2059" width="12.73046875" style="26" customWidth="1"/>
    <col min="2060" max="2060" width="11.1328125" style="26" customWidth="1"/>
    <col min="2061" max="2061" width="9.1328125" style="26"/>
    <col min="2062" max="2062" width="9.73046875" style="26" customWidth="1"/>
    <col min="2063" max="2063" width="11.265625" style="26" customWidth="1"/>
    <col min="2064" max="2065" width="9.1328125" style="26"/>
    <col min="2066" max="2066" width="12" style="26" customWidth="1"/>
    <col min="2067" max="2067" width="10.59765625" style="26" customWidth="1"/>
    <col min="2068" max="2068" width="12" style="26" customWidth="1"/>
    <col min="2069" max="2310" width="9.1328125" style="26"/>
    <col min="2311" max="2311" width="22" style="26" customWidth="1"/>
    <col min="2312" max="2312" width="11.59765625" style="26" customWidth="1"/>
    <col min="2313" max="2313" width="9.1328125" style="26"/>
    <col min="2314" max="2315" width="12.73046875" style="26" customWidth="1"/>
    <col min="2316" max="2316" width="11.1328125" style="26" customWidth="1"/>
    <col min="2317" max="2317" width="9.1328125" style="26"/>
    <col min="2318" max="2318" width="9.73046875" style="26" customWidth="1"/>
    <col min="2319" max="2319" width="11.265625" style="26" customWidth="1"/>
    <col min="2320" max="2321" width="9.1328125" style="26"/>
    <col min="2322" max="2322" width="12" style="26" customWidth="1"/>
    <col min="2323" max="2323" width="10.59765625" style="26" customWidth="1"/>
    <col min="2324" max="2324" width="12" style="26" customWidth="1"/>
    <col min="2325" max="2566" width="9.1328125" style="26"/>
    <col min="2567" max="2567" width="22" style="26" customWidth="1"/>
    <col min="2568" max="2568" width="11.59765625" style="26" customWidth="1"/>
    <col min="2569" max="2569" width="9.1328125" style="26"/>
    <col min="2570" max="2571" width="12.73046875" style="26" customWidth="1"/>
    <col min="2572" max="2572" width="11.1328125" style="26" customWidth="1"/>
    <col min="2573" max="2573" width="9.1328125" style="26"/>
    <col min="2574" max="2574" width="9.73046875" style="26" customWidth="1"/>
    <col min="2575" max="2575" width="11.265625" style="26" customWidth="1"/>
    <col min="2576" max="2577" width="9.1328125" style="26"/>
    <col min="2578" max="2578" width="12" style="26" customWidth="1"/>
    <col min="2579" max="2579" width="10.59765625" style="26" customWidth="1"/>
    <col min="2580" max="2580" width="12" style="26" customWidth="1"/>
    <col min="2581" max="2822" width="9.1328125" style="26"/>
    <col min="2823" max="2823" width="22" style="26" customWidth="1"/>
    <col min="2824" max="2824" width="11.59765625" style="26" customWidth="1"/>
    <col min="2825" max="2825" width="9.1328125" style="26"/>
    <col min="2826" max="2827" width="12.73046875" style="26" customWidth="1"/>
    <col min="2828" max="2828" width="11.1328125" style="26" customWidth="1"/>
    <col min="2829" max="2829" width="9.1328125" style="26"/>
    <col min="2830" max="2830" width="9.73046875" style="26" customWidth="1"/>
    <col min="2831" max="2831" width="11.265625" style="26" customWidth="1"/>
    <col min="2832" max="2833" width="9.1328125" style="26"/>
    <col min="2834" max="2834" width="12" style="26" customWidth="1"/>
    <col min="2835" max="2835" width="10.59765625" style="26" customWidth="1"/>
    <col min="2836" max="2836" width="12" style="26" customWidth="1"/>
    <col min="2837" max="3078" width="9.1328125" style="26"/>
    <col min="3079" max="3079" width="22" style="26" customWidth="1"/>
    <col min="3080" max="3080" width="11.59765625" style="26" customWidth="1"/>
    <col min="3081" max="3081" width="9.1328125" style="26"/>
    <col min="3082" max="3083" width="12.73046875" style="26" customWidth="1"/>
    <col min="3084" max="3084" width="11.1328125" style="26" customWidth="1"/>
    <col min="3085" max="3085" width="9.1328125" style="26"/>
    <col min="3086" max="3086" width="9.73046875" style="26" customWidth="1"/>
    <col min="3087" max="3087" width="11.265625" style="26" customWidth="1"/>
    <col min="3088" max="3089" width="9.1328125" style="26"/>
    <col min="3090" max="3090" width="12" style="26" customWidth="1"/>
    <col min="3091" max="3091" width="10.59765625" style="26" customWidth="1"/>
    <col min="3092" max="3092" width="12" style="26" customWidth="1"/>
    <col min="3093" max="3334" width="9.1328125" style="26"/>
    <col min="3335" max="3335" width="22" style="26" customWidth="1"/>
    <col min="3336" max="3336" width="11.59765625" style="26" customWidth="1"/>
    <col min="3337" max="3337" width="9.1328125" style="26"/>
    <col min="3338" max="3339" width="12.73046875" style="26" customWidth="1"/>
    <col min="3340" max="3340" width="11.1328125" style="26" customWidth="1"/>
    <col min="3341" max="3341" width="9.1328125" style="26"/>
    <col min="3342" max="3342" width="9.73046875" style="26" customWidth="1"/>
    <col min="3343" max="3343" width="11.265625" style="26" customWidth="1"/>
    <col min="3344" max="3345" width="9.1328125" style="26"/>
    <col min="3346" max="3346" width="12" style="26" customWidth="1"/>
    <col min="3347" max="3347" width="10.59765625" style="26" customWidth="1"/>
    <col min="3348" max="3348" width="12" style="26" customWidth="1"/>
    <col min="3349" max="3590" width="9.1328125" style="26"/>
    <col min="3591" max="3591" width="22" style="26" customWidth="1"/>
    <col min="3592" max="3592" width="11.59765625" style="26" customWidth="1"/>
    <col min="3593" max="3593" width="9.1328125" style="26"/>
    <col min="3594" max="3595" width="12.73046875" style="26" customWidth="1"/>
    <col min="3596" max="3596" width="11.1328125" style="26" customWidth="1"/>
    <col min="3597" max="3597" width="9.1328125" style="26"/>
    <col min="3598" max="3598" width="9.73046875" style="26" customWidth="1"/>
    <col min="3599" max="3599" width="11.265625" style="26" customWidth="1"/>
    <col min="3600" max="3601" width="9.1328125" style="26"/>
    <col min="3602" max="3602" width="12" style="26" customWidth="1"/>
    <col min="3603" max="3603" width="10.59765625" style="26" customWidth="1"/>
    <col min="3604" max="3604" width="12" style="26" customWidth="1"/>
    <col min="3605" max="3846" width="9.1328125" style="26"/>
    <col min="3847" max="3847" width="22" style="26" customWidth="1"/>
    <col min="3848" max="3848" width="11.59765625" style="26" customWidth="1"/>
    <col min="3849" max="3849" width="9.1328125" style="26"/>
    <col min="3850" max="3851" width="12.73046875" style="26" customWidth="1"/>
    <col min="3852" max="3852" width="11.1328125" style="26" customWidth="1"/>
    <col min="3853" max="3853" width="9.1328125" style="26"/>
    <col min="3854" max="3854" width="9.73046875" style="26" customWidth="1"/>
    <col min="3855" max="3855" width="11.265625" style="26" customWidth="1"/>
    <col min="3856" max="3857" width="9.1328125" style="26"/>
    <col min="3858" max="3858" width="12" style="26" customWidth="1"/>
    <col min="3859" max="3859" width="10.59765625" style="26" customWidth="1"/>
    <col min="3860" max="3860" width="12" style="26" customWidth="1"/>
    <col min="3861" max="4102" width="9.1328125" style="26"/>
    <col min="4103" max="4103" width="22" style="26" customWidth="1"/>
    <col min="4104" max="4104" width="11.59765625" style="26" customWidth="1"/>
    <col min="4105" max="4105" width="9.1328125" style="26"/>
    <col min="4106" max="4107" width="12.73046875" style="26" customWidth="1"/>
    <col min="4108" max="4108" width="11.1328125" style="26" customWidth="1"/>
    <col min="4109" max="4109" width="9.1328125" style="26"/>
    <col min="4110" max="4110" width="9.73046875" style="26" customWidth="1"/>
    <col min="4111" max="4111" width="11.265625" style="26" customWidth="1"/>
    <col min="4112" max="4113" width="9.1328125" style="26"/>
    <col min="4114" max="4114" width="12" style="26" customWidth="1"/>
    <col min="4115" max="4115" width="10.59765625" style="26" customWidth="1"/>
    <col min="4116" max="4116" width="12" style="26" customWidth="1"/>
    <col min="4117" max="4358" width="9.1328125" style="26"/>
    <col min="4359" max="4359" width="22" style="26" customWidth="1"/>
    <col min="4360" max="4360" width="11.59765625" style="26" customWidth="1"/>
    <col min="4361" max="4361" width="9.1328125" style="26"/>
    <col min="4362" max="4363" width="12.73046875" style="26" customWidth="1"/>
    <col min="4364" max="4364" width="11.1328125" style="26" customWidth="1"/>
    <col min="4365" max="4365" width="9.1328125" style="26"/>
    <col min="4366" max="4366" width="9.73046875" style="26" customWidth="1"/>
    <col min="4367" max="4367" width="11.265625" style="26" customWidth="1"/>
    <col min="4368" max="4369" width="9.1328125" style="26"/>
    <col min="4370" max="4370" width="12" style="26" customWidth="1"/>
    <col min="4371" max="4371" width="10.59765625" style="26" customWidth="1"/>
    <col min="4372" max="4372" width="12" style="26" customWidth="1"/>
    <col min="4373" max="4614" width="9.1328125" style="26"/>
    <col min="4615" max="4615" width="22" style="26" customWidth="1"/>
    <col min="4616" max="4616" width="11.59765625" style="26" customWidth="1"/>
    <col min="4617" max="4617" width="9.1328125" style="26"/>
    <col min="4618" max="4619" width="12.73046875" style="26" customWidth="1"/>
    <col min="4620" max="4620" width="11.1328125" style="26" customWidth="1"/>
    <col min="4621" max="4621" width="9.1328125" style="26"/>
    <col min="4622" max="4622" width="9.73046875" style="26" customWidth="1"/>
    <col min="4623" max="4623" width="11.265625" style="26" customWidth="1"/>
    <col min="4624" max="4625" width="9.1328125" style="26"/>
    <col min="4626" max="4626" width="12" style="26" customWidth="1"/>
    <col min="4627" max="4627" width="10.59765625" style="26" customWidth="1"/>
    <col min="4628" max="4628" width="12" style="26" customWidth="1"/>
    <col min="4629" max="4870" width="9.1328125" style="26"/>
    <col min="4871" max="4871" width="22" style="26" customWidth="1"/>
    <col min="4872" max="4872" width="11.59765625" style="26" customWidth="1"/>
    <col min="4873" max="4873" width="9.1328125" style="26"/>
    <col min="4874" max="4875" width="12.73046875" style="26" customWidth="1"/>
    <col min="4876" max="4876" width="11.1328125" style="26" customWidth="1"/>
    <col min="4877" max="4877" width="9.1328125" style="26"/>
    <col min="4878" max="4878" width="9.73046875" style="26" customWidth="1"/>
    <col min="4879" max="4879" width="11.265625" style="26" customWidth="1"/>
    <col min="4880" max="4881" width="9.1328125" style="26"/>
    <col min="4882" max="4882" width="12" style="26" customWidth="1"/>
    <col min="4883" max="4883" width="10.59765625" style="26" customWidth="1"/>
    <col min="4884" max="4884" width="12" style="26" customWidth="1"/>
    <col min="4885" max="5126" width="9.1328125" style="26"/>
    <col min="5127" max="5127" width="22" style="26" customWidth="1"/>
    <col min="5128" max="5128" width="11.59765625" style="26" customWidth="1"/>
    <col min="5129" max="5129" width="9.1328125" style="26"/>
    <col min="5130" max="5131" width="12.73046875" style="26" customWidth="1"/>
    <col min="5132" max="5132" width="11.1328125" style="26" customWidth="1"/>
    <col min="5133" max="5133" width="9.1328125" style="26"/>
    <col min="5134" max="5134" width="9.73046875" style="26" customWidth="1"/>
    <col min="5135" max="5135" width="11.265625" style="26" customWidth="1"/>
    <col min="5136" max="5137" width="9.1328125" style="26"/>
    <col min="5138" max="5138" width="12" style="26" customWidth="1"/>
    <col min="5139" max="5139" width="10.59765625" style="26" customWidth="1"/>
    <col min="5140" max="5140" width="12" style="26" customWidth="1"/>
    <col min="5141" max="5382" width="9.1328125" style="26"/>
    <col min="5383" max="5383" width="22" style="26" customWidth="1"/>
    <col min="5384" max="5384" width="11.59765625" style="26" customWidth="1"/>
    <col min="5385" max="5385" width="9.1328125" style="26"/>
    <col min="5386" max="5387" width="12.73046875" style="26" customWidth="1"/>
    <col min="5388" max="5388" width="11.1328125" style="26" customWidth="1"/>
    <col min="5389" max="5389" width="9.1328125" style="26"/>
    <col min="5390" max="5390" width="9.73046875" style="26" customWidth="1"/>
    <col min="5391" max="5391" width="11.265625" style="26" customWidth="1"/>
    <col min="5392" max="5393" width="9.1328125" style="26"/>
    <col min="5394" max="5394" width="12" style="26" customWidth="1"/>
    <col min="5395" max="5395" width="10.59765625" style="26" customWidth="1"/>
    <col min="5396" max="5396" width="12" style="26" customWidth="1"/>
    <col min="5397" max="5638" width="9.1328125" style="26"/>
    <col min="5639" max="5639" width="22" style="26" customWidth="1"/>
    <col min="5640" max="5640" width="11.59765625" style="26" customWidth="1"/>
    <col min="5641" max="5641" width="9.1328125" style="26"/>
    <col min="5642" max="5643" width="12.73046875" style="26" customWidth="1"/>
    <col min="5644" max="5644" width="11.1328125" style="26" customWidth="1"/>
    <col min="5645" max="5645" width="9.1328125" style="26"/>
    <col min="5646" max="5646" width="9.73046875" style="26" customWidth="1"/>
    <col min="5647" max="5647" width="11.265625" style="26" customWidth="1"/>
    <col min="5648" max="5649" width="9.1328125" style="26"/>
    <col min="5650" max="5650" width="12" style="26" customWidth="1"/>
    <col min="5651" max="5651" width="10.59765625" style="26" customWidth="1"/>
    <col min="5652" max="5652" width="12" style="26" customWidth="1"/>
    <col min="5653" max="5894" width="9.1328125" style="26"/>
    <col min="5895" max="5895" width="22" style="26" customWidth="1"/>
    <col min="5896" max="5896" width="11.59765625" style="26" customWidth="1"/>
    <col min="5897" max="5897" width="9.1328125" style="26"/>
    <col min="5898" max="5899" width="12.73046875" style="26" customWidth="1"/>
    <col min="5900" max="5900" width="11.1328125" style="26" customWidth="1"/>
    <col min="5901" max="5901" width="9.1328125" style="26"/>
    <col min="5902" max="5902" width="9.73046875" style="26" customWidth="1"/>
    <col min="5903" max="5903" width="11.265625" style="26" customWidth="1"/>
    <col min="5904" max="5905" width="9.1328125" style="26"/>
    <col min="5906" max="5906" width="12" style="26" customWidth="1"/>
    <col min="5907" max="5907" width="10.59765625" style="26" customWidth="1"/>
    <col min="5908" max="5908" width="12" style="26" customWidth="1"/>
    <col min="5909" max="6150" width="9.1328125" style="26"/>
    <col min="6151" max="6151" width="22" style="26" customWidth="1"/>
    <col min="6152" max="6152" width="11.59765625" style="26" customWidth="1"/>
    <col min="6153" max="6153" width="9.1328125" style="26"/>
    <col min="6154" max="6155" width="12.73046875" style="26" customWidth="1"/>
    <col min="6156" max="6156" width="11.1328125" style="26" customWidth="1"/>
    <col min="6157" max="6157" width="9.1328125" style="26"/>
    <col min="6158" max="6158" width="9.73046875" style="26" customWidth="1"/>
    <col min="6159" max="6159" width="11.265625" style="26" customWidth="1"/>
    <col min="6160" max="6161" width="9.1328125" style="26"/>
    <col min="6162" max="6162" width="12" style="26" customWidth="1"/>
    <col min="6163" max="6163" width="10.59765625" style="26" customWidth="1"/>
    <col min="6164" max="6164" width="12" style="26" customWidth="1"/>
    <col min="6165" max="6406" width="9.1328125" style="26"/>
    <col min="6407" max="6407" width="22" style="26" customWidth="1"/>
    <col min="6408" max="6408" width="11.59765625" style="26" customWidth="1"/>
    <col min="6409" max="6409" width="9.1328125" style="26"/>
    <col min="6410" max="6411" width="12.73046875" style="26" customWidth="1"/>
    <col min="6412" max="6412" width="11.1328125" style="26" customWidth="1"/>
    <col min="6413" max="6413" width="9.1328125" style="26"/>
    <col min="6414" max="6414" width="9.73046875" style="26" customWidth="1"/>
    <col min="6415" max="6415" width="11.265625" style="26" customWidth="1"/>
    <col min="6416" max="6417" width="9.1328125" style="26"/>
    <col min="6418" max="6418" width="12" style="26" customWidth="1"/>
    <col min="6419" max="6419" width="10.59765625" style="26" customWidth="1"/>
    <col min="6420" max="6420" width="12" style="26" customWidth="1"/>
    <col min="6421" max="6662" width="9.1328125" style="26"/>
    <col min="6663" max="6663" width="22" style="26" customWidth="1"/>
    <col min="6664" max="6664" width="11.59765625" style="26" customWidth="1"/>
    <col min="6665" max="6665" width="9.1328125" style="26"/>
    <col min="6666" max="6667" width="12.73046875" style="26" customWidth="1"/>
    <col min="6668" max="6668" width="11.1328125" style="26" customWidth="1"/>
    <col min="6669" max="6669" width="9.1328125" style="26"/>
    <col min="6670" max="6670" width="9.73046875" style="26" customWidth="1"/>
    <col min="6671" max="6671" width="11.265625" style="26" customWidth="1"/>
    <col min="6672" max="6673" width="9.1328125" style="26"/>
    <col min="6674" max="6674" width="12" style="26" customWidth="1"/>
    <col min="6675" max="6675" width="10.59765625" style="26" customWidth="1"/>
    <col min="6676" max="6676" width="12" style="26" customWidth="1"/>
    <col min="6677" max="6918" width="9.1328125" style="26"/>
    <col min="6919" max="6919" width="22" style="26" customWidth="1"/>
    <col min="6920" max="6920" width="11.59765625" style="26" customWidth="1"/>
    <col min="6921" max="6921" width="9.1328125" style="26"/>
    <col min="6922" max="6923" width="12.73046875" style="26" customWidth="1"/>
    <col min="6924" max="6924" width="11.1328125" style="26" customWidth="1"/>
    <col min="6925" max="6925" width="9.1328125" style="26"/>
    <col min="6926" max="6926" width="9.73046875" style="26" customWidth="1"/>
    <col min="6927" max="6927" width="11.265625" style="26" customWidth="1"/>
    <col min="6928" max="6929" width="9.1328125" style="26"/>
    <col min="6930" max="6930" width="12" style="26" customWidth="1"/>
    <col min="6931" max="6931" width="10.59765625" style="26" customWidth="1"/>
    <col min="6932" max="6932" width="12" style="26" customWidth="1"/>
    <col min="6933" max="7174" width="9.1328125" style="26"/>
    <col min="7175" max="7175" width="22" style="26" customWidth="1"/>
    <col min="7176" max="7176" width="11.59765625" style="26" customWidth="1"/>
    <col min="7177" max="7177" width="9.1328125" style="26"/>
    <col min="7178" max="7179" width="12.73046875" style="26" customWidth="1"/>
    <col min="7180" max="7180" width="11.1328125" style="26" customWidth="1"/>
    <col min="7181" max="7181" width="9.1328125" style="26"/>
    <col min="7182" max="7182" width="9.73046875" style="26" customWidth="1"/>
    <col min="7183" max="7183" width="11.265625" style="26" customWidth="1"/>
    <col min="7184" max="7185" width="9.1328125" style="26"/>
    <col min="7186" max="7186" width="12" style="26" customWidth="1"/>
    <col min="7187" max="7187" width="10.59765625" style="26" customWidth="1"/>
    <col min="7188" max="7188" width="12" style="26" customWidth="1"/>
    <col min="7189" max="7430" width="9.1328125" style="26"/>
    <col min="7431" max="7431" width="22" style="26" customWidth="1"/>
    <col min="7432" max="7432" width="11.59765625" style="26" customWidth="1"/>
    <col min="7433" max="7433" width="9.1328125" style="26"/>
    <col min="7434" max="7435" width="12.73046875" style="26" customWidth="1"/>
    <col min="7436" max="7436" width="11.1328125" style="26" customWidth="1"/>
    <col min="7437" max="7437" width="9.1328125" style="26"/>
    <col min="7438" max="7438" width="9.73046875" style="26" customWidth="1"/>
    <col min="7439" max="7439" width="11.265625" style="26" customWidth="1"/>
    <col min="7440" max="7441" width="9.1328125" style="26"/>
    <col min="7442" max="7442" width="12" style="26" customWidth="1"/>
    <col min="7443" max="7443" width="10.59765625" style="26" customWidth="1"/>
    <col min="7444" max="7444" width="12" style="26" customWidth="1"/>
    <col min="7445" max="7686" width="9.1328125" style="26"/>
    <col min="7687" max="7687" width="22" style="26" customWidth="1"/>
    <col min="7688" max="7688" width="11.59765625" style="26" customWidth="1"/>
    <col min="7689" max="7689" width="9.1328125" style="26"/>
    <col min="7690" max="7691" width="12.73046875" style="26" customWidth="1"/>
    <col min="7692" max="7692" width="11.1328125" style="26" customWidth="1"/>
    <col min="7693" max="7693" width="9.1328125" style="26"/>
    <col min="7694" max="7694" width="9.73046875" style="26" customWidth="1"/>
    <col min="7695" max="7695" width="11.265625" style="26" customWidth="1"/>
    <col min="7696" max="7697" width="9.1328125" style="26"/>
    <col min="7698" max="7698" width="12" style="26" customWidth="1"/>
    <col min="7699" max="7699" width="10.59765625" style="26" customWidth="1"/>
    <col min="7700" max="7700" width="12" style="26" customWidth="1"/>
    <col min="7701" max="7942" width="9.1328125" style="26"/>
    <col min="7943" max="7943" width="22" style="26" customWidth="1"/>
    <col min="7944" max="7944" width="11.59765625" style="26" customWidth="1"/>
    <col min="7945" max="7945" width="9.1328125" style="26"/>
    <col min="7946" max="7947" width="12.73046875" style="26" customWidth="1"/>
    <col min="7948" max="7948" width="11.1328125" style="26" customWidth="1"/>
    <col min="7949" max="7949" width="9.1328125" style="26"/>
    <col min="7950" max="7950" width="9.73046875" style="26" customWidth="1"/>
    <col min="7951" max="7951" width="11.265625" style="26" customWidth="1"/>
    <col min="7952" max="7953" width="9.1328125" style="26"/>
    <col min="7954" max="7954" width="12" style="26" customWidth="1"/>
    <col min="7955" max="7955" width="10.59765625" style="26" customWidth="1"/>
    <col min="7956" max="7956" width="12" style="26" customWidth="1"/>
    <col min="7957" max="8198" width="9.1328125" style="26"/>
    <col min="8199" max="8199" width="22" style="26" customWidth="1"/>
    <col min="8200" max="8200" width="11.59765625" style="26" customWidth="1"/>
    <col min="8201" max="8201" width="9.1328125" style="26"/>
    <col min="8202" max="8203" width="12.73046875" style="26" customWidth="1"/>
    <col min="8204" max="8204" width="11.1328125" style="26" customWidth="1"/>
    <col min="8205" max="8205" width="9.1328125" style="26"/>
    <col min="8206" max="8206" width="9.73046875" style="26" customWidth="1"/>
    <col min="8207" max="8207" width="11.265625" style="26" customWidth="1"/>
    <col min="8208" max="8209" width="9.1328125" style="26"/>
    <col min="8210" max="8210" width="12" style="26" customWidth="1"/>
    <col min="8211" max="8211" width="10.59765625" style="26" customWidth="1"/>
    <col min="8212" max="8212" width="12" style="26" customWidth="1"/>
    <col min="8213" max="8454" width="9.1328125" style="26"/>
    <col min="8455" max="8455" width="22" style="26" customWidth="1"/>
    <col min="8456" max="8456" width="11.59765625" style="26" customWidth="1"/>
    <col min="8457" max="8457" width="9.1328125" style="26"/>
    <col min="8458" max="8459" width="12.73046875" style="26" customWidth="1"/>
    <col min="8460" max="8460" width="11.1328125" style="26" customWidth="1"/>
    <col min="8461" max="8461" width="9.1328125" style="26"/>
    <col min="8462" max="8462" width="9.73046875" style="26" customWidth="1"/>
    <col min="8463" max="8463" width="11.265625" style="26" customWidth="1"/>
    <col min="8464" max="8465" width="9.1328125" style="26"/>
    <col min="8466" max="8466" width="12" style="26" customWidth="1"/>
    <col min="8467" max="8467" width="10.59765625" style="26" customWidth="1"/>
    <col min="8468" max="8468" width="12" style="26" customWidth="1"/>
    <col min="8469" max="8710" width="9.1328125" style="26"/>
    <col min="8711" max="8711" width="22" style="26" customWidth="1"/>
    <col min="8712" max="8712" width="11.59765625" style="26" customWidth="1"/>
    <col min="8713" max="8713" width="9.1328125" style="26"/>
    <col min="8714" max="8715" width="12.73046875" style="26" customWidth="1"/>
    <col min="8716" max="8716" width="11.1328125" style="26" customWidth="1"/>
    <col min="8717" max="8717" width="9.1328125" style="26"/>
    <col min="8718" max="8718" width="9.73046875" style="26" customWidth="1"/>
    <col min="8719" max="8719" width="11.265625" style="26" customWidth="1"/>
    <col min="8720" max="8721" width="9.1328125" style="26"/>
    <col min="8722" max="8722" width="12" style="26" customWidth="1"/>
    <col min="8723" max="8723" width="10.59765625" style="26" customWidth="1"/>
    <col min="8724" max="8724" width="12" style="26" customWidth="1"/>
    <col min="8725" max="8966" width="9.1328125" style="26"/>
    <col min="8967" max="8967" width="22" style="26" customWidth="1"/>
    <col min="8968" max="8968" width="11.59765625" style="26" customWidth="1"/>
    <col min="8969" max="8969" width="9.1328125" style="26"/>
    <col min="8970" max="8971" width="12.73046875" style="26" customWidth="1"/>
    <col min="8972" max="8972" width="11.1328125" style="26" customWidth="1"/>
    <col min="8973" max="8973" width="9.1328125" style="26"/>
    <col min="8974" max="8974" width="9.73046875" style="26" customWidth="1"/>
    <col min="8975" max="8975" width="11.265625" style="26" customWidth="1"/>
    <col min="8976" max="8977" width="9.1328125" style="26"/>
    <col min="8978" max="8978" width="12" style="26" customWidth="1"/>
    <col min="8979" max="8979" width="10.59765625" style="26" customWidth="1"/>
    <col min="8980" max="8980" width="12" style="26" customWidth="1"/>
    <col min="8981" max="9222" width="9.1328125" style="26"/>
    <col min="9223" max="9223" width="22" style="26" customWidth="1"/>
    <col min="9224" max="9224" width="11.59765625" style="26" customWidth="1"/>
    <col min="9225" max="9225" width="9.1328125" style="26"/>
    <col min="9226" max="9227" width="12.73046875" style="26" customWidth="1"/>
    <col min="9228" max="9228" width="11.1328125" style="26" customWidth="1"/>
    <col min="9229" max="9229" width="9.1328125" style="26"/>
    <col min="9230" max="9230" width="9.73046875" style="26" customWidth="1"/>
    <col min="9231" max="9231" width="11.265625" style="26" customWidth="1"/>
    <col min="9232" max="9233" width="9.1328125" style="26"/>
    <col min="9234" max="9234" width="12" style="26" customWidth="1"/>
    <col min="9235" max="9235" width="10.59765625" style="26" customWidth="1"/>
    <col min="9236" max="9236" width="12" style="26" customWidth="1"/>
    <col min="9237" max="9478" width="9.1328125" style="26"/>
    <col min="9479" max="9479" width="22" style="26" customWidth="1"/>
    <col min="9480" max="9480" width="11.59765625" style="26" customWidth="1"/>
    <col min="9481" max="9481" width="9.1328125" style="26"/>
    <col min="9482" max="9483" width="12.73046875" style="26" customWidth="1"/>
    <col min="9484" max="9484" width="11.1328125" style="26" customWidth="1"/>
    <col min="9485" max="9485" width="9.1328125" style="26"/>
    <col min="9486" max="9486" width="9.73046875" style="26" customWidth="1"/>
    <col min="9487" max="9487" width="11.265625" style="26" customWidth="1"/>
    <col min="9488" max="9489" width="9.1328125" style="26"/>
    <col min="9490" max="9490" width="12" style="26" customWidth="1"/>
    <col min="9491" max="9491" width="10.59765625" style="26" customWidth="1"/>
    <col min="9492" max="9492" width="12" style="26" customWidth="1"/>
    <col min="9493" max="9734" width="9.1328125" style="26"/>
    <col min="9735" max="9735" width="22" style="26" customWidth="1"/>
    <col min="9736" max="9736" width="11.59765625" style="26" customWidth="1"/>
    <col min="9737" max="9737" width="9.1328125" style="26"/>
    <col min="9738" max="9739" width="12.73046875" style="26" customWidth="1"/>
    <col min="9740" max="9740" width="11.1328125" style="26" customWidth="1"/>
    <col min="9741" max="9741" width="9.1328125" style="26"/>
    <col min="9742" max="9742" width="9.73046875" style="26" customWidth="1"/>
    <col min="9743" max="9743" width="11.265625" style="26" customWidth="1"/>
    <col min="9744" max="9745" width="9.1328125" style="26"/>
    <col min="9746" max="9746" width="12" style="26" customWidth="1"/>
    <col min="9747" max="9747" width="10.59765625" style="26" customWidth="1"/>
    <col min="9748" max="9748" width="12" style="26" customWidth="1"/>
    <col min="9749" max="9990" width="9.1328125" style="26"/>
    <col min="9991" max="9991" width="22" style="26" customWidth="1"/>
    <col min="9992" max="9992" width="11.59765625" style="26" customWidth="1"/>
    <col min="9993" max="9993" width="9.1328125" style="26"/>
    <col min="9994" max="9995" width="12.73046875" style="26" customWidth="1"/>
    <col min="9996" max="9996" width="11.1328125" style="26" customWidth="1"/>
    <col min="9997" max="9997" width="9.1328125" style="26"/>
    <col min="9998" max="9998" width="9.73046875" style="26" customWidth="1"/>
    <col min="9999" max="9999" width="11.265625" style="26" customWidth="1"/>
    <col min="10000" max="10001" width="9.1328125" style="26"/>
    <col min="10002" max="10002" width="12" style="26" customWidth="1"/>
    <col min="10003" max="10003" width="10.59765625" style="26" customWidth="1"/>
    <col min="10004" max="10004" width="12" style="26" customWidth="1"/>
    <col min="10005" max="10246" width="9.1328125" style="26"/>
    <col min="10247" max="10247" width="22" style="26" customWidth="1"/>
    <col min="10248" max="10248" width="11.59765625" style="26" customWidth="1"/>
    <col min="10249" max="10249" width="9.1328125" style="26"/>
    <col min="10250" max="10251" width="12.73046875" style="26" customWidth="1"/>
    <col min="10252" max="10252" width="11.1328125" style="26" customWidth="1"/>
    <col min="10253" max="10253" width="9.1328125" style="26"/>
    <col min="10254" max="10254" width="9.73046875" style="26" customWidth="1"/>
    <col min="10255" max="10255" width="11.265625" style="26" customWidth="1"/>
    <col min="10256" max="10257" width="9.1328125" style="26"/>
    <col min="10258" max="10258" width="12" style="26" customWidth="1"/>
    <col min="10259" max="10259" width="10.59765625" style="26" customWidth="1"/>
    <col min="10260" max="10260" width="12" style="26" customWidth="1"/>
    <col min="10261" max="10502" width="9.1328125" style="26"/>
    <col min="10503" max="10503" width="22" style="26" customWidth="1"/>
    <col min="10504" max="10504" width="11.59765625" style="26" customWidth="1"/>
    <col min="10505" max="10505" width="9.1328125" style="26"/>
    <col min="10506" max="10507" width="12.73046875" style="26" customWidth="1"/>
    <col min="10508" max="10508" width="11.1328125" style="26" customWidth="1"/>
    <col min="10509" max="10509" width="9.1328125" style="26"/>
    <col min="10510" max="10510" width="9.73046875" style="26" customWidth="1"/>
    <col min="10511" max="10511" width="11.265625" style="26" customWidth="1"/>
    <col min="10512" max="10513" width="9.1328125" style="26"/>
    <col min="10514" max="10514" width="12" style="26" customWidth="1"/>
    <col min="10515" max="10515" width="10.59765625" style="26" customWidth="1"/>
    <col min="10516" max="10516" width="12" style="26" customWidth="1"/>
    <col min="10517" max="10758" width="9.1328125" style="26"/>
    <col min="10759" max="10759" width="22" style="26" customWidth="1"/>
    <col min="10760" max="10760" width="11.59765625" style="26" customWidth="1"/>
    <col min="10761" max="10761" width="9.1328125" style="26"/>
    <col min="10762" max="10763" width="12.73046875" style="26" customWidth="1"/>
    <col min="10764" max="10764" width="11.1328125" style="26" customWidth="1"/>
    <col min="10765" max="10765" width="9.1328125" style="26"/>
    <col min="10766" max="10766" width="9.73046875" style="26" customWidth="1"/>
    <col min="10767" max="10767" width="11.265625" style="26" customWidth="1"/>
    <col min="10768" max="10769" width="9.1328125" style="26"/>
    <col min="10770" max="10770" width="12" style="26" customWidth="1"/>
    <col min="10771" max="10771" width="10.59765625" style="26" customWidth="1"/>
    <col min="10772" max="10772" width="12" style="26" customWidth="1"/>
    <col min="10773" max="11014" width="9.1328125" style="26"/>
    <col min="11015" max="11015" width="22" style="26" customWidth="1"/>
    <col min="11016" max="11016" width="11.59765625" style="26" customWidth="1"/>
    <col min="11017" max="11017" width="9.1328125" style="26"/>
    <col min="11018" max="11019" width="12.73046875" style="26" customWidth="1"/>
    <col min="11020" max="11020" width="11.1328125" style="26" customWidth="1"/>
    <col min="11021" max="11021" width="9.1328125" style="26"/>
    <col min="11022" max="11022" width="9.73046875" style="26" customWidth="1"/>
    <col min="11023" max="11023" width="11.265625" style="26" customWidth="1"/>
    <col min="11024" max="11025" width="9.1328125" style="26"/>
    <col min="11026" max="11026" width="12" style="26" customWidth="1"/>
    <col min="11027" max="11027" width="10.59765625" style="26" customWidth="1"/>
    <col min="11028" max="11028" width="12" style="26" customWidth="1"/>
    <col min="11029" max="11270" width="9.1328125" style="26"/>
    <col min="11271" max="11271" width="22" style="26" customWidth="1"/>
    <col min="11272" max="11272" width="11.59765625" style="26" customWidth="1"/>
    <col min="11273" max="11273" width="9.1328125" style="26"/>
    <col min="11274" max="11275" width="12.73046875" style="26" customWidth="1"/>
    <col min="11276" max="11276" width="11.1328125" style="26" customWidth="1"/>
    <col min="11277" max="11277" width="9.1328125" style="26"/>
    <col min="11278" max="11278" width="9.73046875" style="26" customWidth="1"/>
    <col min="11279" max="11279" width="11.265625" style="26" customWidth="1"/>
    <col min="11280" max="11281" width="9.1328125" style="26"/>
    <col min="11282" max="11282" width="12" style="26" customWidth="1"/>
    <col min="11283" max="11283" width="10.59765625" style="26" customWidth="1"/>
    <col min="11284" max="11284" width="12" style="26" customWidth="1"/>
    <col min="11285" max="11526" width="9.1328125" style="26"/>
    <col min="11527" max="11527" width="22" style="26" customWidth="1"/>
    <col min="11528" max="11528" width="11.59765625" style="26" customWidth="1"/>
    <col min="11529" max="11529" width="9.1328125" style="26"/>
    <col min="11530" max="11531" width="12.73046875" style="26" customWidth="1"/>
    <col min="11532" max="11532" width="11.1328125" style="26" customWidth="1"/>
    <col min="11533" max="11533" width="9.1328125" style="26"/>
    <col min="11534" max="11534" width="9.73046875" style="26" customWidth="1"/>
    <col min="11535" max="11535" width="11.265625" style="26" customWidth="1"/>
    <col min="11536" max="11537" width="9.1328125" style="26"/>
    <col min="11538" max="11538" width="12" style="26" customWidth="1"/>
    <col min="11539" max="11539" width="10.59765625" style="26" customWidth="1"/>
    <col min="11540" max="11540" width="12" style="26" customWidth="1"/>
    <col min="11541" max="11782" width="9.1328125" style="26"/>
    <col min="11783" max="11783" width="22" style="26" customWidth="1"/>
    <col min="11784" max="11784" width="11.59765625" style="26" customWidth="1"/>
    <col min="11785" max="11785" width="9.1328125" style="26"/>
    <col min="11786" max="11787" width="12.73046875" style="26" customWidth="1"/>
    <col min="11788" max="11788" width="11.1328125" style="26" customWidth="1"/>
    <col min="11789" max="11789" width="9.1328125" style="26"/>
    <col min="11790" max="11790" width="9.73046875" style="26" customWidth="1"/>
    <col min="11791" max="11791" width="11.265625" style="26" customWidth="1"/>
    <col min="11792" max="11793" width="9.1328125" style="26"/>
    <col min="11794" max="11794" width="12" style="26" customWidth="1"/>
    <col min="11795" max="11795" width="10.59765625" style="26" customWidth="1"/>
    <col min="11796" max="11796" width="12" style="26" customWidth="1"/>
    <col min="11797" max="12038" width="9.1328125" style="26"/>
    <col min="12039" max="12039" width="22" style="26" customWidth="1"/>
    <col min="12040" max="12040" width="11.59765625" style="26" customWidth="1"/>
    <col min="12041" max="12041" width="9.1328125" style="26"/>
    <col min="12042" max="12043" width="12.73046875" style="26" customWidth="1"/>
    <col min="12044" max="12044" width="11.1328125" style="26" customWidth="1"/>
    <col min="12045" max="12045" width="9.1328125" style="26"/>
    <col min="12046" max="12046" width="9.73046875" style="26" customWidth="1"/>
    <col min="12047" max="12047" width="11.265625" style="26" customWidth="1"/>
    <col min="12048" max="12049" width="9.1328125" style="26"/>
    <col min="12050" max="12050" width="12" style="26" customWidth="1"/>
    <col min="12051" max="12051" width="10.59765625" style="26" customWidth="1"/>
    <col min="12052" max="12052" width="12" style="26" customWidth="1"/>
    <col min="12053" max="12294" width="9.1328125" style="26"/>
    <col min="12295" max="12295" width="22" style="26" customWidth="1"/>
    <col min="12296" max="12296" width="11.59765625" style="26" customWidth="1"/>
    <col min="12297" max="12297" width="9.1328125" style="26"/>
    <col min="12298" max="12299" width="12.73046875" style="26" customWidth="1"/>
    <col min="12300" max="12300" width="11.1328125" style="26" customWidth="1"/>
    <col min="12301" max="12301" width="9.1328125" style="26"/>
    <col min="12302" max="12302" width="9.73046875" style="26" customWidth="1"/>
    <col min="12303" max="12303" width="11.265625" style="26" customWidth="1"/>
    <col min="12304" max="12305" width="9.1328125" style="26"/>
    <col min="12306" max="12306" width="12" style="26" customWidth="1"/>
    <col min="12307" max="12307" width="10.59765625" style="26" customWidth="1"/>
    <col min="12308" max="12308" width="12" style="26" customWidth="1"/>
    <col min="12309" max="12550" width="9.1328125" style="26"/>
    <col min="12551" max="12551" width="22" style="26" customWidth="1"/>
    <col min="12552" max="12552" width="11.59765625" style="26" customWidth="1"/>
    <col min="12553" max="12553" width="9.1328125" style="26"/>
    <col min="12554" max="12555" width="12.73046875" style="26" customWidth="1"/>
    <col min="12556" max="12556" width="11.1328125" style="26" customWidth="1"/>
    <col min="12557" max="12557" width="9.1328125" style="26"/>
    <col min="12558" max="12558" width="9.73046875" style="26" customWidth="1"/>
    <col min="12559" max="12559" width="11.265625" style="26" customWidth="1"/>
    <col min="12560" max="12561" width="9.1328125" style="26"/>
    <col min="12562" max="12562" width="12" style="26" customWidth="1"/>
    <col min="12563" max="12563" width="10.59765625" style="26" customWidth="1"/>
    <col min="12564" max="12564" width="12" style="26" customWidth="1"/>
    <col min="12565" max="12806" width="9.1328125" style="26"/>
    <col min="12807" max="12807" width="22" style="26" customWidth="1"/>
    <col min="12808" max="12808" width="11.59765625" style="26" customWidth="1"/>
    <col min="12809" max="12809" width="9.1328125" style="26"/>
    <col min="12810" max="12811" width="12.73046875" style="26" customWidth="1"/>
    <col min="12812" max="12812" width="11.1328125" style="26" customWidth="1"/>
    <col min="12813" max="12813" width="9.1328125" style="26"/>
    <col min="12814" max="12814" width="9.73046875" style="26" customWidth="1"/>
    <col min="12815" max="12815" width="11.265625" style="26" customWidth="1"/>
    <col min="12816" max="12817" width="9.1328125" style="26"/>
    <col min="12818" max="12818" width="12" style="26" customWidth="1"/>
    <col min="12819" max="12819" width="10.59765625" style="26" customWidth="1"/>
    <col min="12820" max="12820" width="12" style="26" customWidth="1"/>
    <col min="12821" max="13062" width="9.1328125" style="26"/>
    <col min="13063" max="13063" width="22" style="26" customWidth="1"/>
    <col min="13064" max="13064" width="11.59765625" style="26" customWidth="1"/>
    <col min="13065" max="13065" width="9.1328125" style="26"/>
    <col min="13066" max="13067" width="12.73046875" style="26" customWidth="1"/>
    <col min="13068" max="13068" width="11.1328125" style="26" customWidth="1"/>
    <col min="13069" max="13069" width="9.1328125" style="26"/>
    <col min="13070" max="13070" width="9.73046875" style="26" customWidth="1"/>
    <col min="13071" max="13071" width="11.265625" style="26" customWidth="1"/>
    <col min="13072" max="13073" width="9.1328125" style="26"/>
    <col min="13074" max="13074" width="12" style="26" customWidth="1"/>
    <col min="13075" max="13075" width="10.59765625" style="26" customWidth="1"/>
    <col min="13076" max="13076" width="12" style="26" customWidth="1"/>
    <col min="13077" max="13318" width="9.1328125" style="26"/>
    <col min="13319" max="13319" width="22" style="26" customWidth="1"/>
    <col min="13320" max="13320" width="11.59765625" style="26" customWidth="1"/>
    <col min="13321" max="13321" width="9.1328125" style="26"/>
    <col min="13322" max="13323" width="12.73046875" style="26" customWidth="1"/>
    <col min="13324" max="13324" width="11.1328125" style="26" customWidth="1"/>
    <col min="13325" max="13325" width="9.1328125" style="26"/>
    <col min="13326" max="13326" width="9.73046875" style="26" customWidth="1"/>
    <col min="13327" max="13327" width="11.265625" style="26" customWidth="1"/>
    <col min="13328" max="13329" width="9.1328125" style="26"/>
    <col min="13330" max="13330" width="12" style="26" customWidth="1"/>
    <col min="13331" max="13331" width="10.59765625" style="26" customWidth="1"/>
    <col min="13332" max="13332" width="12" style="26" customWidth="1"/>
    <col min="13333" max="13574" width="9.1328125" style="26"/>
    <col min="13575" max="13575" width="22" style="26" customWidth="1"/>
    <col min="13576" max="13576" width="11.59765625" style="26" customWidth="1"/>
    <col min="13577" max="13577" width="9.1328125" style="26"/>
    <col min="13578" max="13579" width="12.73046875" style="26" customWidth="1"/>
    <col min="13580" max="13580" width="11.1328125" style="26" customWidth="1"/>
    <col min="13581" max="13581" width="9.1328125" style="26"/>
    <col min="13582" max="13582" width="9.73046875" style="26" customWidth="1"/>
    <col min="13583" max="13583" width="11.265625" style="26" customWidth="1"/>
    <col min="13584" max="13585" width="9.1328125" style="26"/>
    <col min="13586" max="13586" width="12" style="26" customWidth="1"/>
    <col min="13587" max="13587" width="10.59765625" style="26" customWidth="1"/>
    <col min="13588" max="13588" width="12" style="26" customWidth="1"/>
    <col min="13589" max="13830" width="9.1328125" style="26"/>
    <col min="13831" max="13831" width="22" style="26" customWidth="1"/>
    <col min="13832" max="13832" width="11.59765625" style="26" customWidth="1"/>
    <col min="13833" max="13833" width="9.1328125" style="26"/>
    <col min="13834" max="13835" width="12.73046875" style="26" customWidth="1"/>
    <col min="13836" max="13836" width="11.1328125" style="26" customWidth="1"/>
    <col min="13837" max="13837" width="9.1328125" style="26"/>
    <col min="13838" max="13838" width="9.73046875" style="26" customWidth="1"/>
    <col min="13839" max="13839" width="11.265625" style="26" customWidth="1"/>
    <col min="13840" max="13841" width="9.1328125" style="26"/>
    <col min="13842" max="13842" width="12" style="26" customWidth="1"/>
    <col min="13843" max="13843" width="10.59765625" style="26" customWidth="1"/>
    <col min="13844" max="13844" width="12" style="26" customWidth="1"/>
    <col min="13845" max="14086" width="9.1328125" style="26"/>
    <col min="14087" max="14087" width="22" style="26" customWidth="1"/>
    <col min="14088" max="14088" width="11.59765625" style="26" customWidth="1"/>
    <col min="14089" max="14089" width="9.1328125" style="26"/>
    <col min="14090" max="14091" width="12.73046875" style="26" customWidth="1"/>
    <col min="14092" max="14092" width="11.1328125" style="26" customWidth="1"/>
    <col min="14093" max="14093" width="9.1328125" style="26"/>
    <col min="14094" max="14094" width="9.73046875" style="26" customWidth="1"/>
    <col min="14095" max="14095" width="11.265625" style="26" customWidth="1"/>
    <col min="14096" max="14097" width="9.1328125" style="26"/>
    <col min="14098" max="14098" width="12" style="26" customWidth="1"/>
    <col min="14099" max="14099" width="10.59765625" style="26" customWidth="1"/>
    <col min="14100" max="14100" width="12" style="26" customWidth="1"/>
    <col min="14101" max="14342" width="9.1328125" style="26"/>
    <col min="14343" max="14343" width="22" style="26" customWidth="1"/>
    <col min="14344" max="14344" width="11.59765625" style="26" customWidth="1"/>
    <col min="14345" max="14345" width="9.1328125" style="26"/>
    <col min="14346" max="14347" width="12.73046875" style="26" customWidth="1"/>
    <col min="14348" max="14348" width="11.1328125" style="26" customWidth="1"/>
    <col min="14349" max="14349" width="9.1328125" style="26"/>
    <col min="14350" max="14350" width="9.73046875" style="26" customWidth="1"/>
    <col min="14351" max="14351" width="11.265625" style="26" customWidth="1"/>
    <col min="14352" max="14353" width="9.1328125" style="26"/>
    <col min="14354" max="14354" width="12" style="26" customWidth="1"/>
    <col min="14355" max="14355" width="10.59765625" style="26" customWidth="1"/>
    <col min="14356" max="14356" width="12" style="26" customWidth="1"/>
    <col min="14357" max="14598" width="9.1328125" style="26"/>
    <col min="14599" max="14599" width="22" style="26" customWidth="1"/>
    <col min="14600" max="14600" width="11.59765625" style="26" customWidth="1"/>
    <col min="14601" max="14601" width="9.1328125" style="26"/>
    <col min="14602" max="14603" width="12.73046875" style="26" customWidth="1"/>
    <col min="14604" max="14604" width="11.1328125" style="26" customWidth="1"/>
    <col min="14605" max="14605" width="9.1328125" style="26"/>
    <col min="14606" max="14606" width="9.73046875" style="26" customWidth="1"/>
    <col min="14607" max="14607" width="11.265625" style="26" customWidth="1"/>
    <col min="14608" max="14609" width="9.1328125" style="26"/>
    <col min="14610" max="14610" width="12" style="26" customWidth="1"/>
    <col min="14611" max="14611" width="10.59765625" style="26" customWidth="1"/>
    <col min="14612" max="14612" width="12" style="26" customWidth="1"/>
    <col min="14613" max="14854" width="9.1328125" style="26"/>
    <col min="14855" max="14855" width="22" style="26" customWidth="1"/>
    <col min="14856" max="14856" width="11.59765625" style="26" customWidth="1"/>
    <col min="14857" max="14857" width="9.1328125" style="26"/>
    <col min="14858" max="14859" width="12.73046875" style="26" customWidth="1"/>
    <col min="14860" max="14860" width="11.1328125" style="26" customWidth="1"/>
    <col min="14861" max="14861" width="9.1328125" style="26"/>
    <col min="14862" max="14862" width="9.73046875" style="26" customWidth="1"/>
    <col min="14863" max="14863" width="11.265625" style="26" customWidth="1"/>
    <col min="14864" max="14865" width="9.1328125" style="26"/>
    <col min="14866" max="14866" width="12" style="26" customWidth="1"/>
    <col min="14867" max="14867" width="10.59765625" style="26" customWidth="1"/>
    <col min="14868" max="14868" width="12" style="26" customWidth="1"/>
    <col min="14869" max="15110" width="9.1328125" style="26"/>
    <col min="15111" max="15111" width="22" style="26" customWidth="1"/>
    <col min="15112" max="15112" width="11.59765625" style="26" customWidth="1"/>
    <col min="15113" max="15113" width="9.1328125" style="26"/>
    <col min="15114" max="15115" width="12.73046875" style="26" customWidth="1"/>
    <col min="15116" max="15116" width="11.1328125" style="26" customWidth="1"/>
    <col min="15117" max="15117" width="9.1328125" style="26"/>
    <col min="15118" max="15118" width="9.73046875" style="26" customWidth="1"/>
    <col min="15119" max="15119" width="11.265625" style="26" customWidth="1"/>
    <col min="15120" max="15121" width="9.1328125" style="26"/>
    <col min="15122" max="15122" width="12" style="26" customWidth="1"/>
    <col min="15123" max="15123" width="10.59765625" style="26" customWidth="1"/>
    <col min="15124" max="15124" width="12" style="26" customWidth="1"/>
    <col min="15125" max="15366" width="9.1328125" style="26"/>
    <col min="15367" max="15367" width="22" style="26" customWidth="1"/>
    <col min="15368" max="15368" width="11.59765625" style="26" customWidth="1"/>
    <col min="15369" max="15369" width="9.1328125" style="26"/>
    <col min="15370" max="15371" width="12.73046875" style="26" customWidth="1"/>
    <col min="15372" max="15372" width="11.1328125" style="26" customWidth="1"/>
    <col min="15373" max="15373" width="9.1328125" style="26"/>
    <col min="15374" max="15374" width="9.73046875" style="26" customWidth="1"/>
    <col min="15375" max="15375" width="11.265625" style="26" customWidth="1"/>
    <col min="15376" max="15377" width="9.1328125" style="26"/>
    <col min="15378" max="15378" width="12" style="26" customWidth="1"/>
    <col min="15379" max="15379" width="10.59765625" style="26" customWidth="1"/>
    <col min="15380" max="15380" width="12" style="26" customWidth="1"/>
    <col min="15381" max="15622" width="9.1328125" style="26"/>
    <col min="15623" max="15623" width="22" style="26" customWidth="1"/>
    <col min="15624" max="15624" width="11.59765625" style="26" customWidth="1"/>
    <col min="15625" max="15625" width="9.1328125" style="26"/>
    <col min="15626" max="15627" width="12.73046875" style="26" customWidth="1"/>
    <col min="15628" max="15628" width="11.1328125" style="26" customWidth="1"/>
    <col min="15629" max="15629" width="9.1328125" style="26"/>
    <col min="15630" max="15630" width="9.73046875" style="26" customWidth="1"/>
    <col min="15631" max="15631" width="11.265625" style="26" customWidth="1"/>
    <col min="15632" max="15633" width="9.1328125" style="26"/>
    <col min="15634" max="15634" width="12" style="26" customWidth="1"/>
    <col min="15635" max="15635" width="10.59765625" style="26" customWidth="1"/>
    <col min="15636" max="15636" width="12" style="26" customWidth="1"/>
    <col min="15637" max="15878" width="9.1328125" style="26"/>
    <col min="15879" max="15879" width="22" style="26" customWidth="1"/>
    <col min="15880" max="15880" width="11.59765625" style="26" customWidth="1"/>
    <col min="15881" max="15881" width="9.1328125" style="26"/>
    <col min="15882" max="15883" width="12.73046875" style="26" customWidth="1"/>
    <col min="15884" max="15884" width="11.1328125" style="26" customWidth="1"/>
    <col min="15885" max="15885" width="9.1328125" style="26"/>
    <col min="15886" max="15886" width="9.73046875" style="26" customWidth="1"/>
    <col min="15887" max="15887" width="11.265625" style="26" customWidth="1"/>
    <col min="15888" max="15889" width="9.1328125" style="26"/>
    <col min="15890" max="15890" width="12" style="26" customWidth="1"/>
    <col min="15891" max="15891" width="10.59765625" style="26" customWidth="1"/>
    <col min="15892" max="15892" width="12" style="26" customWidth="1"/>
    <col min="15893" max="16134" width="9.1328125" style="26"/>
    <col min="16135" max="16135" width="22" style="26" customWidth="1"/>
    <col min="16136" max="16136" width="11.59765625" style="26" customWidth="1"/>
    <col min="16137" max="16137" width="9.1328125" style="26"/>
    <col min="16138" max="16139" width="12.73046875" style="26" customWidth="1"/>
    <col min="16140" max="16140" width="11.1328125" style="26" customWidth="1"/>
    <col min="16141" max="16141" width="9.1328125" style="26"/>
    <col min="16142" max="16142" width="9.73046875" style="26" customWidth="1"/>
    <col min="16143" max="16143" width="11.265625" style="26" customWidth="1"/>
    <col min="16144" max="16145" width="9.1328125" style="26"/>
    <col min="16146" max="16146" width="12" style="26" customWidth="1"/>
    <col min="16147" max="16147" width="10.59765625" style="26" customWidth="1"/>
    <col min="16148" max="16148" width="12" style="26" customWidth="1"/>
    <col min="16149" max="16384" width="9.1328125" style="26"/>
  </cols>
  <sheetData>
    <row r="1" spans="1:22" s="22" customFormat="1" ht="12.75" customHeight="1" x14ac:dyDescent="0.4">
      <c r="E1" s="22" t="s">
        <v>781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22" customFormat="1" ht="12.75" customHeight="1" x14ac:dyDescent="0.4"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 t="s">
        <v>77</v>
      </c>
    </row>
    <row r="3" spans="1:22" s="24" customFormat="1" ht="12.75" customHeight="1" x14ac:dyDescent="0.4">
      <c r="A3" s="1" t="s">
        <v>0</v>
      </c>
      <c r="B3" s="1" t="s">
        <v>1</v>
      </c>
      <c r="C3" s="1" t="s">
        <v>2</v>
      </c>
      <c r="D3" s="2" t="s">
        <v>3</v>
      </c>
      <c r="E3" s="24" t="s">
        <v>782</v>
      </c>
      <c r="F3" s="24" t="s">
        <v>783</v>
      </c>
      <c r="G3" s="25" t="s">
        <v>784</v>
      </c>
      <c r="H3" s="5" t="s">
        <v>9</v>
      </c>
      <c r="I3" s="5" t="s">
        <v>10</v>
      </c>
      <c r="J3" s="25" t="s">
        <v>785</v>
      </c>
      <c r="K3" s="25" t="s">
        <v>786</v>
      </c>
      <c r="L3" s="25" t="s">
        <v>787</v>
      </c>
      <c r="M3" s="25" t="s">
        <v>788</v>
      </c>
      <c r="N3" s="25" t="s">
        <v>789</v>
      </c>
      <c r="O3" s="25" t="s">
        <v>790</v>
      </c>
      <c r="P3" s="25" t="s">
        <v>791</v>
      </c>
      <c r="Q3" s="25" t="s">
        <v>792</v>
      </c>
      <c r="R3" s="25" t="s">
        <v>793</v>
      </c>
      <c r="S3" s="25" t="s">
        <v>794</v>
      </c>
      <c r="T3" s="25" t="s">
        <v>795</v>
      </c>
    </row>
    <row r="4" spans="1:22" ht="12.75" customHeight="1" x14ac:dyDescent="0.45">
      <c r="A4" s="6">
        <v>38839</v>
      </c>
      <c r="B4" s="7" t="s">
        <v>41</v>
      </c>
      <c r="C4" s="7" t="s">
        <v>42</v>
      </c>
      <c r="D4" s="8" t="s">
        <v>337</v>
      </c>
      <c r="E4" s="26" t="s">
        <v>796</v>
      </c>
      <c r="F4" s="27">
        <v>43474</v>
      </c>
      <c r="G4" s="28">
        <v>37</v>
      </c>
      <c r="J4" s="28">
        <v>423.28</v>
      </c>
      <c r="K4" s="28">
        <f t="shared" ref="K4:K20" si="0">SUM(J4)-S4</f>
        <v>423.28</v>
      </c>
      <c r="L4" s="28">
        <v>26.24</v>
      </c>
      <c r="M4" s="28">
        <v>6.14</v>
      </c>
      <c r="N4" s="28">
        <v>26.49</v>
      </c>
      <c r="O4" s="28">
        <v>15.77</v>
      </c>
      <c r="P4" s="28">
        <v>4.2300000000000004</v>
      </c>
      <c r="T4" s="40">
        <f t="shared" ref="T4:T26" si="1">+J4-L4-M4-N4-O4-P4-Q4-R4-S4</f>
        <v>344.40999999999997</v>
      </c>
    </row>
    <row r="5" spans="1:22" ht="12.75" customHeight="1" x14ac:dyDescent="0.45">
      <c r="A5" s="6">
        <v>38839</v>
      </c>
      <c r="B5" s="7" t="s">
        <v>41</v>
      </c>
      <c r="C5" s="7" t="s">
        <v>42</v>
      </c>
      <c r="D5" s="8" t="s">
        <v>337</v>
      </c>
      <c r="E5" s="26" t="s">
        <v>796</v>
      </c>
      <c r="F5" s="27">
        <v>43482</v>
      </c>
      <c r="G5" s="28">
        <v>7</v>
      </c>
      <c r="J5" s="28">
        <v>80.08</v>
      </c>
      <c r="K5" s="28">
        <f t="shared" si="0"/>
        <v>80.08</v>
      </c>
      <c r="L5" s="28">
        <v>4.96</v>
      </c>
      <c r="M5" s="28">
        <v>1.1599999999999999</v>
      </c>
      <c r="P5" s="28">
        <v>0.8</v>
      </c>
      <c r="T5" s="40">
        <f t="shared" si="1"/>
        <v>73.160000000000011</v>
      </c>
    </row>
    <row r="6" spans="1:22" ht="12.75" customHeight="1" x14ac:dyDescent="0.45">
      <c r="A6" s="6">
        <v>42933</v>
      </c>
      <c r="B6" s="7" t="s">
        <v>29</v>
      </c>
      <c r="C6" s="7" t="s">
        <v>30</v>
      </c>
      <c r="D6" s="8" t="s">
        <v>836</v>
      </c>
      <c r="E6" t="s">
        <v>797</v>
      </c>
      <c r="F6" s="27">
        <v>43479</v>
      </c>
      <c r="G6" s="28">
        <v>86.67</v>
      </c>
      <c r="J6" s="28">
        <v>996.68</v>
      </c>
      <c r="K6" s="28">
        <f t="shared" si="0"/>
        <v>996.68</v>
      </c>
      <c r="L6" s="28">
        <v>61.79</v>
      </c>
      <c r="M6" s="28">
        <v>14.45</v>
      </c>
      <c r="O6" s="28">
        <v>44.44</v>
      </c>
      <c r="P6" s="28">
        <v>9.9700000000000006</v>
      </c>
      <c r="Q6" s="28">
        <v>14.95</v>
      </c>
      <c r="T6" s="40">
        <f t="shared" si="1"/>
        <v>851.07999999999993</v>
      </c>
      <c r="V6" s="28" t="s">
        <v>77</v>
      </c>
    </row>
    <row r="7" spans="1:22" ht="12.75" customHeight="1" x14ac:dyDescent="0.45">
      <c r="A7" s="6">
        <v>42933</v>
      </c>
      <c r="B7" s="7" t="s">
        <v>29</v>
      </c>
      <c r="C7" s="7" t="s">
        <v>30</v>
      </c>
      <c r="D7" s="8" t="s">
        <v>836</v>
      </c>
      <c r="E7" t="s">
        <v>797</v>
      </c>
      <c r="F7" s="27">
        <v>43494</v>
      </c>
      <c r="G7" s="28">
        <v>86.67</v>
      </c>
      <c r="J7" s="28">
        <v>996.68</v>
      </c>
      <c r="K7" s="28">
        <f t="shared" si="0"/>
        <v>996.68</v>
      </c>
      <c r="L7" s="28">
        <v>61.79</v>
      </c>
      <c r="M7" s="28">
        <v>14.45</v>
      </c>
      <c r="O7" s="28">
        <v>44.44</v>
      </c>
      <c r="P7" s="29">
        <v>9.9700000000000006</v>
      </c>
      <c r="Q7" s="28">
        <v>14.95</v>
      </c>
      <c r="T7" s="40">
        <f t="shared" si="1"/>
        <v>851.07999999999993</v>
      </c>
    </row>
    <row r="8" spans="1:22" ht="12.75" customHeight="1" x14ac:dyDescent="0.45">
      <c r="A8" s="6">
        <v>41000</v>
      </c>
      <c r="B8" s="7" t="s">
        <v>393</v>
      </c>
      <c r="C8" s="7" t="s">
        <v>394</v>
      </c>
      <c r="D8" s="8" t="s">
        <v>831</v>
      </c>
      <c r="E8" s="26" t="s">
        <v>798</v>
      </c>
      <c r="F8" s="27">
        <v>43479</v>
      </c>
      <c r="G8" s="28">
        <v>86.67</v>
      </c>
      <c r="J8" s="28">
        <v>2984.76</v>
      </c>
      <c r="K8" s="28">
        <f t="shared" si="0"/>
        <v>2980.6600000000003</v>
      </c>
      <c r="L8" s="28">
        <v>184.8</v>
      </c>
      <c r="M8" s="28">
        <v>43.22</v>
      </c>
      <c r="N8" s="28">
        <v>448.35</v>
      </c>
      <c r="O8" s="28">
        <v>148.63999999999999</v>
      </c>
      <c r="P8" s="28">
        <v>29.85</v>
      </c>
      <c r="Q8" s="28">
        <v>11.19</v>
      </c>
      <c r="R8" s="28">
        <v>41.86</v>
      </c>
      <c r="S8" s="28">
        <v>4.0999999999999996</v>
      </c>
      <c r="T8" s="40">
        <f t="shared" si="1"/>
        <v>2072.7500000000005</v>
      </c>
    </row>
    <row r="9" spans="1:22" ht="12.75" customHeight="1" x14ac:dyDescent="0.45">
      <c r="A9" s="6">
        <v>41000</v>
      </c>
      <c r="B9" s="7" t="s">
        <v>393</v>
      </c>
      <c r="C9" s="7" t="s">
        <v>394</v>
      </c>
      <c r="D9" s="8" t="s">
        <v>831</v>
      </c>
      <c r="E9" s="26" t="s">
        <v>798</v>
      </c>
      <c r="F9" s="30">
        <v>43494</v>
      </c>
      <c r="G9" s="28">
        <v>86.67</v>
      </c>
      <c r="J9" s="29">
        <v>2984.76</v>
      </c>
      <c r="K9" s="28">
        <f t="shared" si="0"/>
        <v>2980.6600000000003</v>
      </c>
      <c r="L9" s="28">
        <v>184.8</v>
      </c>
      <c r="M9" s="28">
        <v>43.22</v>
      </c>
      <c r="N9" s="28">
        <v>448.35</v>
      </c>
      <c r="O9" s="28">
        <v>148.63999999999999</v>
      </c>
      <c r="P9" s="28">
        <v>29.85</v>
      </c>
      <c r="Q9" s="28">
        <v>11.19</v>
      </c>
      <c r="R9" s="28">
        <v>41.86</v>
      </c>
      <c r="S9" s="28">
        <v>4.0999999999999996</v>
      </c>
      <c r="T9" s="40">
        <f t="shared" si="1"/>
        <v>2072.7500000000005</v>
      </c>
    </row>
    <row r="10" spans="1:22" ht="12.75" customHeight="1" x14ac:dyDescent="0.45">
      <c r="A10" s="6">
        <v>37322</v>
      </c>
      <c r="B10" s="7" t="s">
        <v>29</v>
      </c>
      <c r="C10" s="7" t="s">
        <v>30</v>
      </c>
      <c r="D10" s="8" t="s">
        <v>833</v>
      </c>
      <c r="E10" s="26" t="s">
        <v>799</v>
      </c>
      <c r="F10" s="27">
        <v>43479</v>
      </c>
      <c r="G10" s="28">
        <v>86.67</v>
      </c>
      <c r="J10" s="28">
        <v>1963.89</v>
      </c>
      <c r="K10" s="28">
        <f t="shared" si="0"/>
        <v>1944.3400000000001</v>
      </c>
      <c r="L10" s="28">
        <v>120.55</v>
      </c>
      <c r="M10" s="28">
        <v>28.19</v>
      </c>
      <c r="N10" s="28">
        <v>185.24</v>
      </c>
      <c r="O10" s="28">
        <v>91.82</v>
      </c>
      <c r="P10" s="28">
        <v>19.64</v>
      </c>
      <c r="Q10" s="29">
        <v>29.46</v>
      </c>
      <c r="S10" s="28">
        <v>19.55</v>
      </c>
      <c r="T10" s="40">
        <f t="shared" si="1"/>
        <v>1469.44</v>
      </c>
    </row>
    <row r="11" spans="1:22" ht="12.75" customHeight="1" x14ac:dyDescent="0.45">
      <c r="A11" s="6">
        <v>37322</v>
      </c>
      <c r="B11" s="7" t="s">
        <v>29</v>
      </c>
      <c r="C11" s="7" t="s">
        <v>30</v>
      </c>
      <c r="D11" s="8" t="s">
        <v>833</v>
      </c>
      <c r="E11" s="26" t="s">
        <v>799</v>
      </c>
      <c r="F11" s="27">
        <v>43494</v>
      </c>
      <c r="G11" s="28">
        <v>86.67</v>
      </c>
      <c r="J11" s="28">
        <v>1963.89</v>
      </c>
      <c r="K11" s="28">
        <f t="shared" si="0"/>
        <v>1944.3400000000001</v>
      </c>
      <c r="L11" s="28">
        <v>120.55</v>
      </c>
      <c r="M11" s="28">
        <v>28.19</v>
      </c>
      <c r="N11" s="28">
        <v>185.24</v>
      </c>
      <c r="O11" s="28">
        <v>91.82</v>
      </c>
      <c r="P11" s="28">
        <v>19.64</v>
      </c>
      <c r="Q11" s="28">
        <v>29.46</v>
      </c>
      <c r="S11" s="28">
        <v>19.55</v>
      </c>
      <c r="T11" s="40">
        <f t="shared" si="1"/>
        <v>1469.44</v>
      </c>
    </row>
    <row r="12" spans="1:22" ht="12.75" customHeight="1" x14ac:dyDescent="0.45">
      <c r="A12" s="6">
        <v>40126</v>
      </c>
      <c r="B12" s="7" t="s">
        <v>304</v>
      </c>
      <c r="C12" s="7" t="s">
        <v>305</v>
      </c>
      <c r="D12" s="8" t="s">
        <v>832</v>
      </c>
      <c r="E12" s="26" t="s">
        <v>800</v>
      </c>
      <c r="F12" s="27">
        <v>43479</v>
      </c>
      <c r="G12" s="28">
        <v>86.67</v>
      </c>
      <c r="J12" s="28">
        <v>2166.6799999999998</v>
      </c>
      <c r="K12" s="28">
        <f t="shared" si="0"/>
        <v>2166.6799999999998</v>
      </c>
      <c r="L12" s="28">
        <v>134.33000000000001</v>
      </c>
      <c r="M12" s="28">
        <v>31.42</v>
      </c>
      <c r="N12" s="28">
        <v>269.27</v>
      </c>
      <c r="O12" s="28">
        <v>102.94</v>
      </c>
      <c r="P12" s="28">
        <v>21.67</v>
      </c>
      <c r="T12" s="40">
        <f t="shared" si="1"/>
        <v>1607.0499999999997</v>
      </c>
    </row>
    <row r="13" spans="1:22" ht="12.75" customHeight="1" x14ac:dyDescent="0.45">
      <c r="A13" s="6">
        <v>40126</v>
      </c>
      <c r="B13" s="7" t="s">
        <v>304</v>
      </c>
      <c r="C13" s="7" t="s">
        <v>305</v>
      </c>
      <c r="D13" s="8" t="s">
        <v>832</v>
      </c>
      <c r="E13" s="26" t="s">
        <v>800</v>
      </c>
      <c r="F13" s="27">
        <v>43494</v>
      </c>
      <c r="G13" s="28">
        <v>86.67</v>
      </c>
      <c r="J13" s="28">
        <v>2166.6799999999998</v>
      </c>
      <c r="K13" s="28">
        <f t="shared" si="0"/>
        <v>2166.6799999999998</v>
      </c>
      <c r="L13" s="28">
        <v>134.33000000000001</v>
      </c>
      <c r="M13" s="28">
        <v>31.42</v>
      </c>
      <c r="N13" s="28">
        <v>269.27</v>
      </c>
      <c r="O13" s="28">
        <v>102.94</v>
      </c>
      <c r="P13" s="28">
        <v>21.67</v>
      </c>
      <c r="T13" s="40">
        <f t="shared" si="1"/>
        <v>1607.0499999999997</v>
      </c>
    </row>
    <row r="14" spans="1:22" ht="12.75" customHeight="1" x14ac:dyDescent="0.45">
      <c r="A14" s="6">
        <v>42281</v>
      </c>
      <c r="B14" s="7" t="s">
        <v>41</v>
      </c>
      <c r="C14" s="7" t="s">
        <v>42</v>
      </c>
      <c r="D14" s="8" t="s">
        <v>43</v>
      </c>
      <c r="E14" t="s">
        <v>801</v>
      </c>
      <c r="F14" s="27">
        <v>43474</v>
      </c>
      <c r="G14" s="28">
        <v>37</v>
      </c>
      <c r="J14" s="28">
        <v>384.8</v>
      </c>
      <c r="K14" s="28">
        <f t="shared" si="0"/>
        <v>384.8</v>
      </c>
      <c r="L14" s="28">
        <v>23.86</v>
      </c>
      <c r="M14" s="28">
        <v>5.58</v>
      </c>
      <c r="N14" s="28">
        <v>23.98</v>
      </c>
      <c r="O14" s="28">
        <v>16.75</v>
      </c>
      <c r="P14" s="28">
        <v>3.85</v>
      </c>
      <c r="T14" s="40">
        <f t="shared" si="1"/>
        <v>310.77999999999997</v>
      </c>
    </row>
    <row r="15" spans="1:22" ht="12.75" customHeight="1" x14ac:dyDescent="0.45">
      <c r="A15" s="6">
        <v>42281</v>
      </c>
      <c r="B15" s="7" t="s">
        <v>41</v>
      </c>
      <c r="C15" s="7" t="s">
        <v>42</v>
      </c>
      <c r="D15" s="8" t="s">
        <v>43</v>
      </c>
      <c r="E15" t="s">
        <v>801</v>
      </c>
      <c r="F15" s="27">
        <v>43482</v>
      </c>
      <c r="G15" s="28">
        <v>7</v>
      </c>
      <c r="J15" s="28">
        <v>72.8</v>
      </c>
      <c r="K15" s="28">
        <f t="shared" si="0"/>
        <v>72.8</v>
      </c>
      <c r="L15" s="28">
        <v>4.51</v>
      </c>
      <c r="M15" s="28">
        <v>1.06</v>
      </c>
      <c r="O15" s="28">
        <v>1.1499999999999999</v>
      </c>
      <c r="P15" s="28">
        <v>0.73</v>
      </c>
      <c r="T15" s="40">
        <f t="shared" si="1"/>
        <v>65.34999999999998</v>
      </c>
    </row>
    <row r="16" spans="1:22" ht="12.75" customHeight="1" x14ac:dyDescent="0.45">
      <c r="A16" s="6">
        <v>42254</v>
      </c>
      <c r="B16" s="7" t="s">
        <v>41</v>
      </c>
      <c r="C16" s="7" t="s">
        <v>42</v>
      </c>
      <c r="D16" s="8" t="s">
        <v>43</v>
      </c>
      <c r="E16" s="26" t="s">
        <v>802</v>
      </c>
      <c r="F16" s="27">
        <v>43474</v>
      </c>
      <c r="G16" s="28">
        <v>36</v>
      </c>
      <c r="J16" s="28">
        <v>374.4</v>
      </c>
      <c r="K16" s="28">
        <f t="shared" si="0"/>
        <v>374.4</v>
      </c>
      <c r="L16" s="28">
        <v>23.21</v>
      </c>
      <c r="M16" s="28">
        <v>5.43</v>
      </c>
      <c r="N16" s="28">
        <v>32.43</v>
      </c>
      <c r="O16" s="28">
        <v>16.23</v>
      </c>
      <c r="P16" s="28">
        <v>3.74</v>
      </c>
      <c r="T16" s="40">
        <f t="shared" si="1"/>
        <v>293.35999999999996</v>
      </c>
    </row>
    <row r="17" spans="1:20" ht="12.75" customHeight="1" x14ac:dyDescent="0.45">
      <c r="A17" s="6">
        <v>42254</v>
      </c>
      <c r="B17" s="7" t="s">
        <v>41</v>
      </c>
      <c r="C17" s="7" t="s">
        <v>42</v>
      </c>
      <c r="D17" s="8" t="s">
        <v>43</v>
      </c>
      <c r="E17" s="26" t="s">
        <v>802</v>
      </c>
      <c r="F17" s="27">
        <v>43483</v>
      </c>
      <c r="G17" s="28">
        <v>7</v>
      </c>
      <c r="J17" s="28">
        <v>72.8</v>
      </c>
      <c r="K17" s="28">
        <f t="shared" si="0"/>
        <v>72.8</v>
      </c>
      <c r="L17" s="28">
        <v>4.51</v>
      </c>
      <c r="M17" s="28">
        <v>1.06</v>
      </c>
      <c r="O17" s="28">
        <v>1.1499999999999999</v>
      </c>
      <c r="P17" s="28">
        <v>0.73</v>
      </c>
      <c r="T17" s="40">
        <f t="shared" si="1"/>
        <v>65.34999999999998</v>
      </c>
    </row>
    <row r="18" spans="1:20" ht="12.75" customHeight="1" x14ac:dyDescent="0.45">
      <c r="A18" s="6">
        <v>42086</v>
      </c>
      <c r="B18" s="7" t="s">
        <v>228</v>
      </c>
      <c r="C18" s="7" t="s">
        <v>229</v>
      </c>
      <c r="D18" s="8" t="s">
        <v>835</v>
      </c>
      <c r="E18" s="26" t="s">
        <v>803</v>
      </c>
      <c r="F18" s="27">
        <v>43479</v>
      </c>
      <c r="G18" s="28">
        <v>86.67</v>
      </c>
      <c r="J18" s="28">
        <v>2159.08</v>
      </c>
      <c r="K18" s="28">
        <f t="shared" si="0"/>
        <v>2099.14</v>
      </c>
      <c r="L18" s="28">
        <v>130.15</v>
      </c>
      <c r="M18" s="28">
        <v>30.44</v>
      </c>
      <c r="N18" s="28">
        <v>176.73</v>
      </c>
      <c r="O18" s="28">
        <v>99.56</v>
      </c>
      <c r="P18" s="28">
        <v>21.59</v>
      </c>
      <c r="Q18" s="28">
        <v>32.39</v>
      </c>
      <c r="S18" s="28">
        <v>59.94</v>
      </c>
      <c r="T18" s="40">
        <f t="shared" si="1"/>
        <v>1608.2799999999997</v>
      </c>
    </row>
    <row r="19" spans="1:20" ht="12.75" customHeight="1" x14ac:dyDescent="0.45">
      <c r="A19" s="6">
        <v>42086</v>
      </c>
      <c r="B19" s="7" t="s">
        <v>228</v>
      </c>
      <c r="C19" s="7" t="s">
        <v>229</v>
      </c>
      <c r="D19" s="8" t="s">
        <v>835</v>
      </c>
      <c r="E19" s="26" t="s">
        <v>803</v>
      </c>
      <c r="F19" s="27">
        <v>43494</v>
      </c>
      <c r="G19" s="28">
        <v>86.67</v>
      </c>
      <c r="J19" s="28">
        <v>2159.08</v>
      </c>
      <c r="K19" s="28">
        <f t="shared" si="0"/>
        <v>2099.14</v>
      </c>
      <c r="L19" s="28">
        <v>130.15</v>
      </c>
      <c r="M19" s="28">
        <v>30.44</v>
      </c>
      <c r="N19" s="28">
        <v>176.73</v>
      </c>
      <c r="O19" s="28">
        <v>99.56</v>
      </c>
      <c r="P19" s="28">
        <v>21.59</v>
      </c>
      <c r="Q19" s="28">
        <v>32.39</v>
      </c>
      <c r="S19" s="28">
        <v>59.94</v>
      </c>
      <c r="T19" s="40">
        <f t="shared" si="1"/>
        <v>1608.2799999999997</v>
      </c>
    </row>
    <row r="20" spans="1:20" ht="12.75" customHeight="1" x14ac:dyDescent="0.45">
      <c r="A20" s="6">
        <v>42086</v>
      </c>
      <c r="B20" s="7" t="s">
        <v>228</v>
      </c>
      <c r="C20" s="7" t="s">
        <v>229</v>
      </c>
      <c r="D20" s="8" t="s">
        <v>835</v>
      </c>
      <c r="E20" s="26" t="s">
        <v>803</v>
      </c>
      <c r="F20" s="27">
        <v>43494</v>
      </c>
      <c r="I20" s="28">
        <v>24</v>
      </c>
      <c r="J20" s="28">
        <v>597.9</v>
      </c>
      <c r="K20" s="28">
        <f t="shared" si="0"/>
        <v>597.9</v>
      </c>
      <c r="L20" s="28">
        <v>37.07</v>
      </c>
      <c r="M20" s="28">
        <v>8.67</v>
      </c>
      <c r="N20" s="28">
        <v>10.62</v>
      </c>
      <c r="O20" s="28">
        <v>24.5</v>
      </c>
      <c r="P20" s="28">
        <v>5.98</v>
      </c>
      <c r="T20" s="40">
        <f t="shared" si="1"/>
        <v>511.05999999999995</v>
      </c>
    </row>
    <row r="21" spans="1:20" ht="12.75" customHeight="1" x14ac:dyDescent="0.45">
      <c r="A21" s="6">
        <v>42464</v>
      </c>
      <c r="B21" s="7" t="s">
        <v>41</v>
      </c>
      <c r="C21" s="7" t="s">
        <v>42</v>
      </c>
      <c r="D21" s="8" t="s">
        <v>43</v>
      </c>
      <c r="E21" s="26" t="s">
        <v>804</v>
      </c>
      <c r="F21" s="27">
        <v>43474</v>
      </c>
      <c r="G21" s="28">
        <v>36</v>
      </c>
      <c r="J21" s="28">
        <v>374.4</v>
      </c>
      <c r="K21" s="28">
        <f>SUM(J21)-S21</f>
        <v>374.4</v>
      </c>
      <c r="L21" s="28">
        <v>23.21</v>
      </c>
      <c r="M21" s="28">
        <v>5.43</v>
      </c>
      <c r="N21" s="28">
        <v>32.43</v>
      </c>
      <c r="O21" s="28">
        <v>16.23</v>
      </c>
      <c r="P21" s="28">
        <v>3.74</v>
      </c>
      <c r="T21" s="40">
        <f t="shared" si="1"/>
        <v>293.35999999999996</v>
      </c>
    </row>
    <row r="22" spans="1:20" ht="12.75" customHeight="1" x14ac:dyDescent="0.45">
      <c r="A22" s="6">
        <v>42464</v>
      </c>
      <c r="B22" s="7" t="s">
        <v>41</v>
      </c>
      <c r="C22" s="7" t="s">
        <v>42</v>
      </c>
      <c r="D22" s="8" t="s">
        <v>43</v>
      </c>
      <c r="E22" s="26" t="s">
        <v>804</v>
      </c>
      <c r="F22" s="27">
        <v>43483</v>
      </c>
      <c r="G22" s="28">
        <v>7</v>
      </c>
      <c r="J22" s="28">
        <v>72.8</v>
      </c>
      <c r="K22" s="28">
        <f t="shared" ref="K22:K26" si="2">SUM(J22)-S22</f>
        <v>72.8</v>
      </c>
      <c r="L22" s="28">
        <v>4.51</v>
      </c>
      <c r="M22" s="28">
        <v>1.06</v>
      </c>
      <c r="O22" s="28">
        <v>1.1499999999999999</v>
      </c>
      <c r="P22" s="28">
        <v>0.73</v>
      </c>
      <c r="T22" s="40">
        <f t="shared" si="1"/>
        <v>65.34999999999998</v>
      </c>
    </row>
    <row r="23" spans="1:20" ht="12.75" customHeight="1" x14ac:dyDescent="0.45">
      <c r="A23" s="41">
        <v>36703</v>
      </c>
      <c r="B23" s="7" t="s">
        <v>304</v>
      </c>
      <c r="C23" s="7" t="s">
        <v>305</v>
      </c>
      <c r="D23" s="8" t="s">
        <v>834</v>
      </c>
      <c r="E23" s="26" t="s">
        <v>805</v>
      </c>
      <c r="F23" s="27">
        <v>43479</v>
      </c>
      <c r="G23" s="28">
        <v>86.67</v>
      </c>
      <c r="J23" s="28">
        <v>2278.4499999999998</v>
      </c>
      <c r="K23" s="28">
        <f t="shared" si="2"/>
        <v>1768.5199999999998</v>
      </c>
      <c r="L23" s="28">
        <v>109.65</v>
      </c>
      <c r="M23" s="28">
        <v>25.64</v>
      </c>
      <c r="N23" s="28">
        <v>185.14</v>
      </c>
      <c r="O23" s="28">
        <v>93.03</v>
      </c>
      <c r="P23" s="28">
        <v>22.78</v>
      </c>
      <c r="R23" s="28">
        <v>145.30000000000001</v>
      </c>
      <c r="S23" s="28">
        <v>509.93</v>
      </c>
      <c r="T23" s="40">
        <f t="shared" si="1"/>
        <v>1186.98</v>
      </c>
    </row>
    <row r="24" spans="1:20" ht="12.75" customHeight="1" x14ac:dyDescent="0.45">
      <c r="A24" s="41">
        <v>36703</v>
      </c>
      <c r="B24" s="7" t="s">
        <v>304</v>
      </c>
      <c r="C24" s="7" t="s">
        <v>305</v>
      </c>
      <c r="D24" s="8" t="s">
        <v>834</v>
      </c>
      <c r="E24" s="26" t="s">
        <v>805</v>
      </c>
      <c r="F24" s="27">
        <v>43480</v>
      </c>
      <c r="I24" s="28">
        <v>24</v>
      </c>
      <c r="J24" s="28">
        <v>630.96</v>
      </c>
      <c r="K24" s="28">
        <f t="shared" si="2"/>
        <v>630.96</v>
      </c>
      <c r="L24" s="28">
        <v>39.119999999999997</v>
      </c>
      <c r="M24" s="28">
        <v>9.15</v>
      </c>
      <c r="N24" s="28">
        <v>48.63</v>
      </c>
      <c r="O24" s="28">
        <v>36.15</v>
      </c>
      <c r="P24" s="28">
        <v>6.31</v>
      </c>
      <c r="T24" s="40">
        <f t="shared" si="1"/>
        <v>491.60000000000008</v>
      </c>
    </row>
    <row r="25" spans="1:20" ht="12.75" customHeight="1" x14ac:dyDescent="0.45">
      <c r="A25" s="41">
        <v>36703</v>
      </c>
      <c r="B25" s="7" t="s">
        <v>304</v>
      </c>
      <c r="C25" s="7" t="s">
        <v>305</v>
      </c>
      <c r="D25" s="8" t="s">
        <v>834</v>
      </c>
      <c r="E25" s="26" t="s">
        <v>805</v>
      </c>
      <c r="F25" s="27">
        <v>43494</v>
      </c>
      <c r="G25" s="28">
        <v>86.67</v>
      </c>
      <c r="J25" s="28">
        <v>2278.4499999999998</v>
      </c>
      <c r="K25" s="28">
        <f t="shared" si="2"/>
        <v>1768.5199999999998</v>
      </c>
      <c r="L25" s="28">
        <v>109.65</v>
      </c>
      <c r="M25" s="28">
        <v>25.64</v>
      </c>
      <c r="N25" s="28">
        <v>185.14</v>
      </c>
      <c r="O25" s="28">
        <v>93.03</v>
      </c>
      <c r="P25" s="28">
        <v>22.78</v>
      </c>
      <c r="R25" s="28">
        <v>145.30000000000001</v>
      </c>
      <c r="S25" s="28">
        <v>509.93</v>
      </c>
      <c r="T25" s="40">
        <f t="shared" si="1"/>
        <v>1186.98</v>
      </c>
    </row>
    <row r="26" spans="1:20" ht="12.75" customHeight="1" x14ac:dyDescent="0.45">
      <c r="A26" s="41">
        <v>36703</v>
      </c>
      <c r="B26" s="7" t="s">
        <v>304</v>
      </c>
      <c r="C26" s="7" t="s">
        <v>305</v>
      </c>
      <c r="D26" s="8" t="s">
        <v>834</v>
      </c>
      <c r="E26" s="26" t="s">
        <v>805</v>
      </c>
      <c r="F26" s="27">
        <v>43489</v>
      </c>
      <c r="I26" s="28">
        <v>8</v>
      </c>
      <c r="J26" s="28">
        <v>210.32</v>
      </c>
      <c r="K26" s="28">
        <f t="shared" si="2"/>
        <v>210.32</v>
      </c>
      <c r="L26" s="28">
        <v>13.04</v>
      </c>
      <c r="M26" s="28">
        <v>3.05</v>
      </c>
      <c r="N26" s="28">
        <v>5.2</v>
      </c>
      <c r="O26" s="28">
        <v>15.12</v>
      </c>
      <c r="P26" s="28">
        <v>2.1</v>
      </c>
      <c r="T26" s="40">
        <f t="shared" si="1"/>
        <v>171.81</v>
      </c>
    </row>
    <row r="27" spans="1:20" ht="12.75" customHeight="1" x14ac:dyDescent="0.45">
      <c r="T27" s="23"/>
    </row>
    <row r="28" spans="1:20" s="22" customFormat="1" ht="12.75" customHeight="1" x14ac:dyDescent="0.4">
      <c r="E28" s="22" t="s">
        <v>806</v>
      </c>
      <c r="G28" s="23">
        <f t="shared" ref="G28:T28" si="3">SUM(G4:G27)</f>
        <v>1214.04</v>
      </c>
      <c r="H28" s="23"/>
      <c r="I28" s="23"/>
      <c r="J28" s="23">
        <f t="shared" si="3"/>
        <v>28393.62</v>
      </c>
      <c r="K28" s="23">
        <f t="shared" si="3"/>
        <v>27206.58</v>
      </c>
      <c r="L28" s="23">
        <f t="shared" si="3"/>
        <v>1686.7800000000002</v>
      </c>
      <c r="M28" s="23">
        <f t="shared" si="3"/>
        <v>394.51000000000005</v>
      </c>
      <c r="N28" s="23">
        <f t="shared" si="3"/>
        <v>2709.2399999999993</v>
      </c>
      <c r="O28" s="23">
        <f t="shared" si="3"/>
        <v>1305.06</v>
      </c>
      <c r="P28" s="23">
        <f t="shared" si="3"/>
        <v>283.94000000000005</v>
      </c>
      <c r="Q28" s="23">
        <f t="shared" si="3"/>
        <v>175.97999999999996</v>
      </c>
      <c r="R28" s="23">
        <f t="shared" si="3"/>
        <v>374.32000000000005</v>
      </c>
      <c r="S28" s="23">
        <f t="shared" si="3"/>
        <v>1187.04</v>
      </c>
      <c r="T28" s="23">
        <f t="shared" si="3"/>
        <v>20276.75</v>
      </c>
    </row>
    <row r="29" spans="1:20" ht="12.75" customHeight="1" x14ac:dyDescent="0.45">
      <c r="T29" s="23"/>
    </row>
    <row r="30" spans="1:20" ht="12.75" customHeight="1" x14ac:dyDescent="0.45">
      <c r="A30" s="6">
        <v>38839</v>
      </c>
      <c r="B30" s="7" t="s">
        <v>41</v>
      </c>
      <c r="C30" s="7" t="s">
        <v>42</v>
      </c>
      <c r="D30" s="8" t="s">
        <v>337</v>
      </c>
      <c r="E30" s="26" t="s">
        <v>796</v>
      </c>
      <c r="F30" s="27">
        <v>43504</v>
      </c>
      <c r="G30" s="28">
        <v>35</v>
      </c>
      <c r="J30" s="28">
        <v>400.4</v>
      </c>
      <c r="K30" s="28">
        <f t="shared" ref="K30:K37" si="4">SUM(J30)-S30</f>
        <v>400.4</v>
      </c>
      <c r="L30" s="28">
        <v>24.82</v>
      </c>
      <c r="M30" s="28">
        <v>5.81</v>
      </c>
      <c r="N30" s="28">
        <v>24.21</v>
      </c>
      <c r="O30" s="28">
        <v>14.62</v>
      </c>
      <c r="P30" s="28">
        <v>4</v>
      </c>
      <c r="T30" s="23">
        <f t="shared" ref="T30:T56" si="5">+J30-L30-M30-N30-O30-P30-Q30-R30-S30</f>
        <v>326.94</v>
      </c>
    </row>
    <row r="31" spans="1:20" ht="12.75" customHeight="1" x14ac:dyDescent="0.45">
      <c r="A31" s="6">
        <v>38839</v>
      </c>
      <c r="B31" s="7" t="s">
        <v>41</v>
      </c>
      <c r="C31" s="7" t="s">
        <v>42</v>
      </c>
      <c r="D31" s="8" t="s">
        <v>337</v>
      </c>
      <c r="E31" s="26" t="s">
        <v>796</v>
      </c>
      <c r="F31" s="27">
        <v>43515</v>
      </c>
      <c r="G31" s="28">
        <v>11</v>
      </c>
      <c r="J31" s="28">
        <v>125.84</v>
      </c>
      <c r="K31" s="28">
        <f t="shared" si="4"/>
        <v>125.84</v>
      </c>
      <c r="L31" s="28">
        <v>7.8</v>
      </c>
      <c r="M31" s="28">
        <v>1.82</v>
      </c>
      <c r="O31" s="28">
        <v>0.9</v>
      </c>
      <c r="P31" s="28">
        <v>1.26</v>
      </c>
      <c r="T31" s="23">
        <f t="shared" si="5"/>
        <v>114.06</v>
      </c>
    </row>
    <row r="32" spans="1:20" ht="12.75" customHeight="1" x14ac:dyDescent="0.45">
      <c r="A32" s="6">
        <v>38839</v>
      </c>
      <c r="B32" s="7" t="s">
        <v>41</v>
      </c>
      <c r="C32" s="7" t="s">
        <v>42</v>
      </c>
      <c r="D32" s="8" t="s">
        <v>337</v>
      </c>
      <c r="E32" s="26" t="s">
        <v>796</v>
      </c>
      <c r="F32" s="27">
        <v>43524</v>
      </c>
      <c r="G32" s="28">
        <v>21</v>
      </c>
      <c r="J32" s="28">
        <v>240.24</v>
      </c>
      <c r="K32" s="28">
        <f t="shared" si="4"/>
        <v>240.24</v>
      </c>
      <c r="L32" s="28">
        <v>14.89</v>
      </c>
      <c r="M32" s="28">
        <v>3.48</v>
      </c>
      <c r="N32" s="28">
        <v>8.19</v>
      </c>
      <c r="O32" s="28">
        <v>6.62</v>
      </c>
      <c r="P32" s="28">
        <v>2.4</v>
      </c>
      <c r="T32" s="23">
        <f t="shared" si="5"/>
        <v>204.66000000000003</v>
      </c>
    </row>
    <row r="33" spans="1:22" ht="12.75" customHeight="1" x14ac:dyDescent="0.45">
      <c r="A33" s="6">
        <v>42933</v>
      </c>
      <c r="B33" s="7" t="s">
        <v>29</v>
      </c>
      <c r="C33" s="7" t="s">
        <v>30</v>
      </c>
      <c r="D33" s="8" t="s">
        <v>836</v>
      </c>
      <c r="E33" t="s">
        <v>797</v>
      </c>
      <c r="F33" s="27">
        <v>43510</v>
      </c>
      <c r="G33" s="28">
        <v>86.67</v>
      </c>
      <c r="J33" s="28">
        <v>996.68</v>
      </c>
      <c r="K33" s="28">
        <f t="shared" si="4"/>
        <v>996.68</v>
      </c>
      <c r="L33" s="28">
        <v>61.79</v>
      </c>
      <c r="M33" s="28">
        <v>14.45</v>
      </c>
      <c r="O33" s="28">
        <v>44.44</v>
      </c>
      <c r="P33" s="28">
        <v>9.9700000000000006</v>
      </c>
      <c r="Q33" s="28">
        <v>14.95</v>
      </c>
      <c r="T33" s="23">
        <f t="shared" si="5"/>
        <v>851.07999999999993</v>
      </c>
      <c r="V33" s="28" t="s">
        <v>77</v>
      </c>
    </row>
    <row r="34" spans="1:22" ht="12.75" customHeight="1" x14ac:dyDescent="0.45">
      <c r="A34" s="6">
        <v>42933</v>
      </c>
      <c r="B34" s="7" t="s">
        <v>29</v>
      </c>
      <c r="C34" s="7" t="s">
        <v>30</v>
      </c>
      <c r="D34" s="8" t="s">
        <v>836</v>
      </c>
      <c r="E34" t="s">
        <v>797</v>
      </c>
      <c r="F34" s="27">
        <v>43522</v>
      </c>
      <c r="G34" s="28">
        <v>86.67</v>
      </c>
      <c r="J34" s="28">
        <v>996.68</v>
      </c>
      <c r="K34" s="28">
        <f t="shared" si="4"/>
        <v>996.68</v>
      </c>
      <c r="L34" s="28">
        <v>61.79</v>
      </c>
      <c r="M34" s="28">
        <v>14.45</v>
      </c>
      <c r="O34" s="28">
        <v>44.44</v>
      </c>
      <c r="P34" s="28">
        <v>9.9700000000000006</v>
      </c>
      <c r="Q34" s="28">
        <v>14.95</v>
      </c>
      <c r="T34" s="23">
        <f t="shared" si="5"/>
        <v>851.07999999999993</v>
      </c>
    </row>
    <row r="35" spans="1:22" ht="12.75" customHeight="1" x14ac:dyDescent="0.45">
      <c r="A35" s="6">
        <v>41000</v>
      </c>
      <c r="B35" s="7" t="s">
        <v>393</v>
      </c>
      <c r="C35" s="7" t="s">
        <v>394</v>
      </c>
      <c r="D35" s="8" t="s">
        <v>831</v>
      </c>
      <c r="E35" s="26" t="s">
        <v>798</v>
      </c>
      <c r="F35" s="27">
        <v>43504</v>
      </c>
      <c r="I35" s="28">
        <v>24</v>
      </c>
      <c r="J35" s="28">
        <v>551.04</v>
      </c>
      <c r="K35" s="28">
        <f t="shared" si="4"/>
        <v>551.04</v>
      </c>
      <c r="L35" s="28">
        <v>34.159999999999997</v>
      </c>
      <c r="M35" s="28">
        <v>7.99</v>
      </c>
      <c r="N35" s="28">
        <v>39.270000000000003</v>
      </c>
      <c r="O35" s="28">
        <v>27.16</v>
      </c>
      <c r="P35" s="28">
        <v>5.51</v>
      </c>
      <c r="Q35" s="28">
        <v>2.0699999999999998</v>
      </c>
      <c r="T35" s="23">
        <f t="shared" si="5"/>
        <v>434.88</v>
      </c>
    </row>
    <row r="36" spans="1:22" ht="12.75" customHeight="1" x14ac:dyDescent="0.45">
      <c r="A36" s="6">
        <v>41000</v>
      </c>
      <c r="B36" s="7" t="s">
        <v>393</v>
      </c>
      <c r="C36" s="7" t="s">
        <v>394</v>
      </c>
      <c r="D36" s="8" t="s">
        <v>831</v>
      </c>
      <c r="E36" s="26" t="s">
        <v>798</v>
      </c>
      <c r="F36" s="27">
        <v>43510</v>
      </c>
      <c r="G36" s="28">
        <v>86.67</v>
      </c>
      <c r="J36" s="28">
        <v>2984.76</v>
      </c>
      <c r="K36" s="28">
        <f t="shared" si="4"/>
        <v>2980.6600000000003</v>
      </c>
      <c r="L36" s="28">
        <v>184.8</v>
      </c>
      <c r="M36" s="28">
        <v>43.22</v>
      </c>
      <c r="N36" s="28">
        <v>448.35</v>
      </c>
      <c r="O36" s="28">
        <v>148.63999999999999</v>
      </c>
      <c r="P36" s="28">
        <v>29.85</v>
      </c>
      <c r="Q36" s="28">
        <v>11.19</v>
      </c>
      <c r="R36" s="28">
        <v>41.86</v>
      </c>
      <c r="S36" s="28">
        <v>4.0999999999999996</v>
      </c>
      <c r="T36" s="23">
        <f t="shared" si="5"/>
        <v>2072.7500000000005</v>
      </c>
    </row>
    <row r="37" spans="1:22" ht="12.75" customHeight="1" x14ac:dyDescent="0.45">
      <c r="A37" s="6">
        <v>41000</v>
      </c>
      <c r="B37" s="7" t="s">
        <v>393</v>
      </c>
      <c r="C37" s="7" t="s">
        <v>394</v>
      </c>
      <c r="D37" s="8" t="s">
        <v>831</v>
      </c>
      <c r="E37" s="26" t="s">
        <v>798</v>
      </c>
      <c r="F37" s="27">
        <v>43522</v>
      </c>
      <c r="G37" s="28">
        <v>86.67</v>
      </c>
      <c r="J37" s="28">
        <v>2984.76</v>
      </c>
      <c r="K37" s="28">
        <f t="shared" si="4"/>
        <v>2980.6600000000003</v>
      </c>
      <c r="L37" s="28">
        <v>184.8</v>
      </c>
      <c r="M37" s="28">
        <v>43.22</v>
      </c>
      <c r="N37" s="28">
        <v>448.35</v>
      </c>
      <c r="O37" s="28">
        <v>148.63999999999999</v>
      </c>
      <c r="P37" s="28">
        <v>29.85</v>
      </c>
      <c r="Q37" s="28">
        <v>11.19</v>
      </c>
      <c r="R37" s="28">
        <v>41.86</v>
      </c>
      <c r="S37" s="28">
        <v>4.0999999999999996</v>
      </c>
      <c r="T37" s="23">
        <f t="shared" si="5"/>
        <v>2072.7500000000005</v>
      </c>
    </row>
    <row r="38" spans="1:22" ht="12.75" customHeight="1" x14ac:dyDescent="0.45">
      <c r="A38" s="6">
        <v>37322</v>
      </c>
      <c r="B38" s="7" t="s">
        <v>29</v>
      </c>
      <c r="C38" s="7" t="s">
        <v>30</v>
      </c>
      <c r="D38" s="8" t="s">
        <v>833</v>
      </c>
      <c r="E38" s="26" t="s">
        <v>799</v>
      </c>
      <c r="F38" s="27">
        <v>43503</v>
      </c>
      <c r="I38" s="28">
        <v>16</v>
      </c>
      <c r="J38" s="28">
        <v>362.58</v>
      </c>
      <c r="K38" s="28">
        <f t="shared" ref="K38:K56" si="6">SUM(J38)-S38</f>
        <v>362.58</v>
      </c>
      <c r="L38" s="28">
        <v>22.48</v>
      </c>
      <c r="M38" s="28">
        <v>5.26</v>
      </c>
      <c r="N38" s="28">
        <v>2.92</v>
      </c>
      <c r="O38" s="28">
        <v>12.73</v>
      </c>
      <c r="P38" s="28">
        <v>3.63</v>
      </c>
      <c r="Q38" s="28">
        <v>5.44</v>
      </c>
      <c r="T38" s="23">
        <f t="shared" si="5"/>
        <v>310.11999999999995</v>
      </c>
    </row>
    <row r="39" spans="1:22" ht="12.75" customHeight="1" x14ac:dyDescent="0.45">
      <c r="A39" s="6">
        <v>37322</v>
      </c>
      <c r="B39" s="7" t="s">
        <v>29</v>
      </c>
      <c r="C39" s="7" t="s">
        <v>30</v>
      </c>
      <c r="D39" s="8" t="s">
        <v>833</v>
      </c>
      <c r="E39" s="26" t="s">
        <v>799</v>
      </c>
      <c r="F39" s="27">
        <v>43508</v>
      </c>
      <c r="I39" s="28">
        <v>24</v>
      </c>
      <c r="J39" s="28">
        <v>543.87</v>
      </c>
      <c r="K39" s="28">
        <f t="shared" si="6"/>
        <v>543.87</v>
      </c>
      <c r="L39" s="28">
        <v>33.72</v>
      </c>
      <c r="M39" s="28">
        <v>7.89</v>
      </c>
      <c r="N39" s="28">
        <v>21.05</v>
      </c>
      <c r="O39" s="28">
        <v>21.8</v>
      </c>
      <c r="P39" s="28">
        <v>5.44</v>
      </c>
      <c r="T39" s="23">
        <f t="shared" si="5"/>
        <v>453.96999999999997</v>
      </c>
    </row>
    <row r="40" spans="1:22" ht="12.75" customHeight="1" x14ac:dyDescent="0.45">
      <c r="A40" s="6">
        <v>37322</v>
      </c>
      <c r="B40" s="7" t="s">
        <v>29</v>
      </c>
      <c r="C40" s="7" t="s">
        <v>30</v>
      </c>
      <c r="D40" s="8" t="s">
        <v>833</v>
      </c>
      <c r="E40" s="26" t="s">
        <v>799</v>
      </c>
      <c r="F40" s="27">
        <v>43510</v>
      </c>
      <c r="G40" s="28">
        <v>86.67</v>
      </c>
      <c r="J40" s="28">
        <v>1963.89</v>
      </c>
      <c r="K40" s="28">
        <f t="shared" si="6"/>
        <v>1944.3400000000001</v>
      </c>
      <c r="L40" s="28">
        <v>120.55</v>
      </c>
      <c r="M40" s="28">
        <v>28.19</v>
      </c>
      <c r="N40" s="28">
        <v>185.24</v>
      </c>
      <c r="O40" s="28">
        <v>91.82</v>
      </c>
      <c r="P40" s="28">
        <v>19.64</v>
      </c>
      <c r="Q40" s="28">
        <v>29.46</v>
      </c>
      <c r="S40" s="28">
        <v>19.55</v>
      </c>
      <c r="T40" s="23">
        <f t="shared" si="5"/>
        <v>1469.44</v>
      </c>
    </row>
    <row r="41" spans="1:22" ht="12.75" customHeight="1" x14ac:dyDescent="0.45">
      <c r="A41" s="6">
        <v>37322</v>
      </c>
      <c r="B41" s="7" t="s">
        <v>29</v>
      </c>
      <c r="C41" s="7" t="s">
        <v>30</v>
      </c>
      <c r="D41" s="8" t="s">
        <v>833</v>
      </c>
      <c r="E41" s="26" t="s">
        <v>799</v>
      </c>
      <c r="F41" s="27">
        <v>43522</v>
      </c>
      <c r="G41" s="28">
        <v>86.67</v>
      </c>
      <c r="J41" s="28">
        <v>1963.89</v>
      </c>
      <c r="K41" s="28">
        <f t="shared" si="6"/>
        <v>1944.3400000000001</v>
      </c>
      <c r="L41" s="28">
        <v>120.55</v>
      </c>
      <c r="M41" s="28">
        <v>28.19</v>
      </c>
      <c r="N41" s="28">
        <v>185.24</v>
      </c>
      <c r="O41" s="28">
        <v>91.82</v>
      </c>
      <c r="P41" s="28">
        <v>19.64</v>
      </c>
      <c r="Q41" s="28">
        <v>29.46</v>
      </c>
      <c r="S41" s="28">
        <v>19.55</v>
      </c>
      <c r="T41" s="23">
        <f t="shared" si="5"/>
        <v>1469.44</v>
      </c>
    </row>
    <row r="42" spans="1:22" ht="12.75" customHeight="1" x14ac:dyDescent="0.45">
      <c r="A42" s="6">
        <v>40126</v>
      </c>
      <c r="B42" s="7" t="s">
        <v>304</v>
      </c>
      <c r="C42" s="7" t="s">
        <v>305</v>
      </c>
      <c r="D42" s="8" t="s">
        <v>832</v>
      </c>
      <c r="E42" s="26" t="s">
        <v>800</v>
      </c>
      <c r="F42" s="27">
        <v>43510</v>
      </c>
      <c r="G42" s="28">
        <v>86.67</v>
      </c>
      <c r="J42" s="28">
        <v>2166.6799999999998</v>
      </c>
      <c r="K42" s="28">
        <f t="shared" si="6"/>
        <v>2166.6799999999998</v>
      </c>
      <c r="L42" s="28">
        <v>134.33000000000001</v>
      </c>
      <c r="M42" s="28">
        <v>31.42</v>
      </c>
      <c r="N42" s="28">
        <v>269.27</v>
      </c>
      <c r="O42" s="28">
        <v>102.94</v>
      </c>
      <c r="P42" s="28">
        <v>21.67</v>
      </c>
      <c r="T42" s="23">
        <f t="shared" si="5"/>
        <v>1607.0499999999997</v>
      </c>
    </row>
    <row r="43" spans="1:22" ht="12.75" customHeight="1" x14ac:dyDescent="0.45">
      <c r="A43" s="6">
        <v>40126</v>
      </c>
      <c r="B43" s="7" t="s">
        <v>304</v>
      </c>
      <c r="C43" s="7" t="s">
        <v>305</v>
      </c>
      <c r="D43" s="8" t="s">
        <v>832</v>
      </c>
      <c r="E43" s="26" t="s">
        <v>800</v>
      </c>
      <c r="F43" s="27">
        <v>43522</v>
      </c>
      <c r="G43" s="28">
        <v>86.67</v>
      </c>
      <c r="J43" s="28">
        <v>2166.6799999999998</v>
      </c>
      <c r="K43" s="28">
        <f t="shared" si="6"/>
        <v>2166.6799999999998</v>
      </c>
      <c r="L43" s="28">
        <v>134.33000000000001</v>
      </c>
      <c r="M43" s="28">
        <v>31.42</v>
      </c>
      <c r="N43" s="28">
        <v>269.27</v>
      </c>
      <c r="O43" s="28">
        <v>102.94</v>
      </c>
      <c r="P43" s="28">
        <v>21.67</v>
      </c>
      <c r="T43" s="23">
        <f t="shared" si="5"/>
        <v>1607.0499999999997</v>
      </c>
    </row>
    <row r="44" spans="1:22" ht="12.75" customHeight="1" x14ac:dyDescent="0.45">
      <c r="A44" s="6">
        <v>42281</v>
      </c>
      <c r="B44" s="7" t="s">
        <v>41</v>
      </c>
      <c r="C44" s="7" t="s">
        <v>42</v>
      </c>
      <c r="D44" s="8" t="s">
        <v>43</v>
      </c>
      <c r="E44" s="26" t="s">
        <v>801</v>
      </c>
      <c r="F44" s="27">
        <v>43504</v>
      </c>
      <c r="G44" s="28">
        <v>35</v>
      </c>
      <c r="J44" s="28">
        <v>364</v>
      </c>
      <c r="K44" s="28">
        <f t="shared" si="6"/>
        <v>364</v>
      </c>
      <c r="L44" s="28">
        <v>22.57</v>
      </c>
      <c r="M44" s="28">
        <v>5.28</v>
      </c>
      <c r="N44" s="28">
        <v>21.49</v>
      </c>
      <c r="O44" s="28">
        <v>15.71</v>
      </c>
      <c r="P44" s="28">
        <v>3.64</v>
      </c>
      <c r="T44" s="23">
        <f t="shared" si="5"/>
        <v>295.31000000000006</v>
      </c>
    </row>
    <row r="45" spans="1:22" ht="12.75" customHeight="1" x14ac:dyDescent="0.45">
      <c r="A45" s="6">
        <v>42281</v>
      </c>
      <c r="B45" s="7" t="s">
        <v>41</v>
      </c>
      <c r="C45" s="7" t="s">
        <v>42</v>
      </c>
      <c r="D45" s="8" t="s">
        <v>43</v>
      </c>
      <c r="E45" s="26" t="s">
        <v>801</v>
      </c>
      <c r="F45" s="27">
        <v>43515</v>
      </c>
      <c r="G45" s="28">
        <v>11</v>
      </c>
      <c r="J45" s="28">
        <v>114.4</v>
      </c>
      <c r="K45" s="28">
        <f t="shared" si="6"/>
        <v>114.4</v>
      </c>
      <c r="L45" s="28">
        <v>7.09</v>
      </c>
      <c r="M45" s="28">
        <v>1.66</v>
      </c>
      <c r="O45" s="28">
        <v>3.23</v>
      </c>
      <c r="P45" s="28">
        <v>1.1399999999999999</v>
      </c>
      <c r="T45" s="23">
        <f t="shared" si="5"/>
        <v>101.28</v>
      </c>
    </row>
    <row r="46" spans="1:22" ht="12.75" customHeight="1" x14ac:dyDescent="0.45">
      <c r="A46" s="6">
        <v>42281</v>
      </c>
      <c r="B46" s="7" t="s">
        <v>41</v>
      </c>
      <c r="C46" s="7" t="s">
        <v>42</v>
      </c>
      <c r="D46" s="8" t="s">
        <v>43</v>
      </c>
      <c r="E46" s="26" t="s">
        <v>801</v>
      </c>
      <c r="F46" s="27">
        <v>43524</v>
      </c>
      <c r="G46" s="28">
        <v>21</v>
      </c>
      <c r="J46" s="28">
        <v>218.4</v>
      </c>
      <c r="K46" s="28">
        <f t="shared" si="6"/>
        <v>218.4</v>
      </c>
      <c r="L46" s="28">
        <v>13.54</v>
      </c>
      <c r="M46" s="28">
        <v>3.17</v>
      </c>
      <c r="N46" s="28">
        <v>6.46</v>
      </c>
      <c r="O46" s="28">
        <v>8.43</v>
      </c>
      <c r="P46" s="28">
        <v>2.1800000000000002</v>
      </c>
      <c r="T46" s="23">
        <f t="shared" si="5"/>
        <v>184.62</v>
      </c>
    </row>
    <row r="47" spans="1:22" ht="12.75" customHeight="1" x14ac:dyDescent="0.45">
      <c r="A47" s="6">
        <v>42254</v>
      </c>
      <c r="B47" s="7" t="s">
        <v>41</v>
      </c>
      <c r="C47" s="7" t="s">
        <v>42</v>
      </c>
      <c r="D47" s="8" t="s">
        <v>43</v>
      </c>
      <c r="E47" s="26" t="s">
        <v>802</v>
      </c>
      <c r="F47" s="27">
        <v>43504</v>
      </c>
      <c r="G47" s="28">
        <v>34</v>
      </c>
      <c r="J47" s="28">
        <v>353.6</v>
      </c>
      <c r="K47" s="28">
        <f t="shared" si="6"/>
        <v>353.6</v>
      </c>
      <c r="L47" s="28">
        <v>21.92</v>
      </c>
      <c r="M47" s="28">
        <v>5.13</v>
      </c>
      <c r="N47" s="28">
        <v>29.93</v>
      </c>
      <c r="O47" s="28">
        <v>15.19</v>
      </c>
      <c r="P47" s="28">
        <v>3.54</v>
      </c>
      <c r="T47" s="23">
        <f t="shared" si="5"/>
        <v>277.89</v>
      </c>
    </row>
    <row r="48" spans="1:22" ht="12.75" customHeight="1" x14ac:dyDescent="0.45">
      <c r="A48" s="6">
        <v>42254</v>
      </c>
      <c r="B48" s="7" t="s">
        <v>41</v>
      </c>
      <c r="C48" s="7" t="s">
        <v>42</v>
      </c>
      <c r="D48" s="8" t="s">
        <v>43</v>
      </c>
      <c r="E48" s="26" t="s">
        <v>802</v>
      </c>
      <c r="F48" s="27">
        <v>43518</v>
      </c>
      <c r="G48" s="28">
        <v>7.5</v>
      </c>
      <c r="J48" s="28">
        <v>78</v>
      </c>
      <c r="K48" s="28">
        <f t="shared" si="6"/>
        <v>78</v>
      </c>
      <c r="L48" s="28">
        <v>4.84</v>
      </c>
      <c r="M48" s="28">
        <v>1.1299999999999999</v>
      </c>
      <c r="N48" s="28">
        <v>0.49</v>
      </c>
      <c r="O48" s="28">
        <v>1.41</v>
      </c>
      <c r="P48" s="28">
        <v>0.78</v>
      </c>
      <c r="T48" s="23">
        <f t="shared" si="5"/>
        <v>69.350000000000009</v>
      </c>
    </row>
    <row r="49" spans="1:22" ht="12.75" customHeight="1" x14ac:dyDescent="0.45">
      <c r="A49" s="6">
        <v>42086</v>
      </c>
      <c r="B49" s="7" t="s">
        <v>228</v>
      </c>
      <c r="C49" s="7" t="s">
        <v>229</v>
      </c>
      <c r="D49" s="8" t="s">
        <v>835</v>
      </c>
      <c r="E49" s="26" t="s">
        <v>803</v>
      </c>
      <c r="F49" s="27">
        <v>43510</v>
      </c>
      <c r="G49" s="28">
        <v>86.67</v>
      </c>
      <c r="J49" s="28">
        <v>2159.08</v>
      </c>
      <c r="K49" s="28">
        <f t="shared" si="6"/>
        <v>2099.14</v>
      </c>
      <c r="L49" s="28">
        <v>130.15</v>
      </c>
      <c r="M49" s="28">
        <v>30.44</v>
      </c>
      <c r="N49" s="28">
        <v>176.73</v>
      </c>
      <c r="O49" s="28">
        <v>99.56</v>
      </c>
      <c r="P49" s="28">
        <v>21.59</v>
      </c>
      <c r="Q49" s="28">
        <v>32.39</v>
      </c>
      <c r="S49" s="28">
        <v>59.94</v>
      </c>
      <c r="T49" s="23">
        <f t="shared" si="5"/>
        <v>1608.2799999999997</v>
      </c>
    </row>
    <row r="50" spans="1:22" ht="12.75" customHeight="1" x14ac:dyDescent="0.45">
      <c r="A50" s="6">
        <v>42086</v>
      </c>
      <c r="B50" s="7" t="s">
        <v>228</v>
      </c>
      <c r="C50" s="7" t="s">
        <v>229</v>
      </c>
      <c r="D50" s="8" t="s">
        <v>835</v>
      </c>
      <c r="E50" s="26" t="s">
        <v>803</v>
      </c>
      <c r="F50" s="27">
        <v>43522</v>
      </c>
      <c r="G50" s="28">
        <v>86.67</v>
      </c>
      <c r="J50" s="28">
        <v>2159.08</v>
      </c>
      <c r="K50" s="28">
        <f t="shared" si="6"/>
        <v>2099.14</v>
      </c>
      <c r="L50" s="28">
        <v>130.15</v>
      </c>
      <c r="M50" s="28">
        <v>30.44</v>
      </c>
      <c r="N50" s="28">
        <v>176.73</v>
      </c>
      <c r="O50" s="28">
        <v>99.56</v>
      </c>
      <c r="P50" s="28">
        <v>21.59</v>
      </c>
      <c r="Q50" s="28">
        <v>32.39</v>
      </c>
      <c r="S50" s="28">
        <v>59.94</v>
      </c>
      <c r="T50" s="23">
        <f t="shared" si="5"/>
        <v>1608.2799999999997</v>
      </c>
    </row>
    <row r="51" spans="1:22" ht="12.75" customHeight="1" x14ac:dyDescent="0.45">
      <c r="A51" s="6">
        <v>42464</v>
      </c>
      <c r="B51" s="7" t="s">
        <v>41</v>
      </c>
      <c r="C51" s="7" t="s">
        <v>42</v>
      </c>
      <c r="D51" s="8" t="s">
        <v>43</v>
      </c>
      <c r="E51" s="26" t="s">
        <v>804</v>
      </c>
      <c r="F51" s="27">
        <v>43504</v>
      </c>
      <c r="G51" s="28">
        <v>34</v>
      </c>
      <c r="J51" s="28">
        <v>353.6</v>
      </c>
      <c r="K51" s="28">
        <f t="shared" si="6"/>
        <v>353.6</v>
      </c>
      <c r="L51" s="28">
        <v>21.92</v>
      </c>
      <c r="M51" s="28">
        <v>5.13</v>
      </c>
      <c r="N51" s="28">
        <v>29.93</v>
      </c>
      <c r="O51" s="28">
        <v>15.19</v>
      </c>
      <c r="P51" s="28">
        <v>3.54</v>
      </c>
      <c r="T51" s="23">
        <f t="shared" si="5"/>
        <v>277.89</v>
      </c>
    </row>
    <row r="52" spans="1:22" ht="12.75" customHeight="1" x14ac:dyDescent="0.45">
      <c r="A52" s="6">
        <v>42464</v>
      </c>
      <c r="B52" s="7" t="s">
        <v>41</v>
      </c>
      <c r="C52" s="7" t="s">
        <v>42</v>
      </c>
      <c r="D52" s="8" t="s">
        <v>43</v>
      </c>
      <c r="E52" s="26" t="s">
        <v>804</v>
      </c>
      <c r="F52" s="27">
        <v>43518</v>
      </c>
      <c r="G52" s="28">
        <v>7.5</v>
      </c>
      <c r="J52" s="28">
        <v>78</v>
      </c>
      <c r="K52" s="28">
        <f t="shared" si="6"/>
        <v>78</v>
      </c>
      <c r="L52" s="28">
        <v>4.84</v>
      </c>
      <c r="M52" s="28">
        <v>1.1299999999999999</v>
      </c>
      <c r="N52" s="28">
        <v>0.49</v>
      </c>
      <c r="O52" s="28">
        <v>1.41</v>
      </c>
      <c r="P52" s="28">
        <v>0.78</v>
      </c>
      <c r="T52" s="23">
        <f t="shared" si="5"/>
        <v>69.350000000000009</v>
      </c>
    </row>
    <row r="53" spans="1:22" ht="12.75" customHeight="1" x14ac:dyDescent="0.45">
      <c r="A53" s="41">
        <v>36703</v>
      </c>
      <c r="B53" s="7" t="s">
        <v>304</v>
      </c>
      <c r="C53" s="7" t="s">
        <v>305</v>
      </c>
      <c r="D53" s="8" t="s">
        <v>834</v>
      </c>
      <c r="E53" s="26" t="s">
        <v>805</v>
      </c>
      <c r="F53" s="27">
        <v>43502</v>
      </c>
      <c r="I53" s="28">
        <v>8</v>
      </c>
      <c r="J53" s="28">
        <v>210.32</v>
      </c>
      <c r="K53" s="28">
        <f t="shared" si="6"/>
        <v>210.32</v>
      </c>
      <c r="L53" s="28">
        <v>13.04</v>
      </c>
      <c r="M53" s="28">
        <v>3.05</v>
      </c>
      <c r="N53" s="28">
        <v>5.2</v>
      </c>
      <c r="O53" s="28">
        <v>15.12</v>
      </c>
      <c r="P53" s="28">
        <v>2.1</v>
      </c>
      <c r="T53" s="23">
        <f t="shared" si="5"/>
        <v>171.81</v>
      </c>
    </row>
    <row r="54" spans="1:22" ht="12.75" customHeight="1" x14ac:dyDescent="0.45">
      <c r="A54" s="41">
        <v>36703</v>
      </c>
      <c r="B54" s="7" t="s">
        <v>304</v>
      </c>
      <c r="C54" s="7" t="s">
        <v>305</v>
      </c>
      <c r="D54" s="8" t="s">
        <v>834</v>
      </c>
      <c r="E54" s="26" t="s">
        <v>805</v>
      </c>
      <c r="F54" s="27">
        <v>43507</v>
      </c>
      <c r="I54" s="28">
        <v>8</v>
      </c>
      <c r="J54" s="28">
        <v>210.32</v>
      </c>
      <c r="K54" s="28">
        <f t="shared" si="6"/>
        <v>210.32</v>
      </c>
      <c r="L54" s="28">
        <v>13.04</v>
      </c>
      <c r="M54" s="28">
        <v>3.05</v>
      </c>
      <c r="N54" s="28">
        <v>5.2</v>
      </c>
      <c r="O54" s="28">
        <v>15.12</v>
      </c>
      <c r="P54" s="28">
        <v>2.1</v>
      </c>
      <c r="T54" s="23">
        <f t="shared" si="5"/>
        <v>171.81</v>
      </c>
    </row>
    <row r="55" spans="1:22" ht="12.75" customHeight="1" x14ac:dyDescent="0.45">
      <c r="A55" s="41">
        <v>36703</v>
      </c>
      <c r="B55" s="7" t="s">
        <v>304</v>
      </c>
      <c r="C55" s="7" t="s">
        <v>305</v>
      </c>
      <c r="D55" s="8" t="s">
        <v>834</v>
      </c>
      <c r="E55" s="26" t="s">
        <v>805</v>
      </c>
      <c r="F55" s="27">
        <v>43510</v>
      </c>
      <c r="G55" s="28">
        <v>86.67</v>
      </c>
      <c r="J55" s="28">
        <v>2278.4499999999998</v>
      </c>
      <c r="K55" s="28">
        <f t="shared" si="6"/>
        <v>1768.5199999999998</v>
      </c>
      <c r="L55" s="28">
        <v>109.65</v>
      </c>
      <c r="M55" s="28">
        <v>25.64</v>
      </c>
      <c r="N55" s="28">
        <v>185.14</v>
      </c>
      <c r="O55" s="28">
        <v>93.03</v>
      </c>
      <c r="P55" s="28">
        <v>22.78</v>
      </c>
      <c r="R55" s="28">
        <v>145.30000000000001</v>
      </c>
      <c r="S55" s="28">
        <v>509.93</v>
      </c>
      <c r="T55" s="23">
        <f t="shared" si="5"/>
        <v>1186.98</v>
      </c>
    </row>
    <row r="56" spans="1:22" ht="12.75" customHeight="1" x14ac:dyDescent="0.45">
      <c r="A56" s="41">
        <v>36703</v>
      </c>
      <c r="B56" s="7" t="s">
        <v>304</v>
      </c>
      <c r="C56" s="7" t="s">
        <v>305</v>
      </c>
      <c r="D56" s="8" t="s">
        <v>834</v>
      </c>
      <c r="E56" s="26" t="s">
        <v>805</v>
      </c>
      <c r="F56" s="30">
        <v>43522</v>
      </c>
      <c r="G56" s="28">
        <v>86.67</v>
      </c>
      <c r="J56" s="28">
        <v>2278.4499999999998</v>
      </c>
      <c r="K56" s="28">
        <f t="shared" si="6"/>
        <v>1768.5199999999998</v>
      </c>
      <c r="L56" s="28">
        <v>109.65</v>
      </c>
      <c r="M56" s="28">
        <v>25.64</v>
      </c>
      <c r="N56" s="28">
        <v>185.14</v>
      </c>
      <c r="O56" s="28">
        <v>93.03</v>
      </c>
      <c r="P56" s="28">
        <v>22.78</v>
      </c>
      <c r="R56" s="28">
        <v>145.30000000000001</v>
      </c>
      <c r="S56" s="28">
        <v>509.93</v>
      </c>
      <c r="T56" s="23">
        <f t="shared" si="5"/>
        <v>1186.98</v>
      </c>
    </row>
    <row r="57" spans="1:22" ht="12.75" customHeight="1" x14ac:dyDescent="0.45">
      <c r="T57" s="23"/>
    </row>
    <row r="58" spans="1:22" s="22" customFormat="1" ht="12.75" customHeight="1" x14ac:dyDescent="0.4">
      <c r="E58" s="22" t="s">
        <v>807</v>
      </c>
      <c r="G58" s="23">
        <f t="shared" ref="G58:T58" si="7">SUM(G30:G57)</f>
        <v>1257.0400000000002</v>
      </c>
      <c r="H58" s="23"/>
      <c r="I58" s="23"/>
      <c r="J58" s="23">
        <f t="shared" si="7"/>
        <v>29303.690000000002</v>
      </c>
      <c r="K58" s="23">
        <f t="shared" si="7"/>
        <v>28116.65</v>
      </c>
      <c r="L58" s="23">
        <f t="shared" si="7"/>
        <v>1743.21</v>
      </c>
      <c r="M58" s="23">
        <f t="shared" si="7"/>
        <v>407.7</v>
      </c>
      <c r="N58" s="23">
        <f t="shared" si="7"/>
        <v>2724.2899999999991</v>
      </c>
      <c r="O58" s="23">
        <f t="shared" si="7"/>
        <v>1335.4999999999998</v>
      </c>
      <c r="P58" s="23">
        <f t="shared" si="7"/>
        <v>293.03999999999996</v>
      </c>
      <c r="Q58" s="23">
        <f t="shared" si="7"/>
        <v>183.49</v>
      </c>
      <c r="R58" s="23">
        <f t="shared" si="7"/>
        <v>374.32000000000005</v>
      </c>
      <c r="S58" s="23">
        <f t="shared" si="7"/>
        <v>1187.04</v>
      </c>
      <c r="T58" s="23">
        <f t="shared" si="7"/>
        <v>21055.1</v>
      </c>
    </row>
    <row r="59" spans="1:22" ht="12.75" customHeight="1" x14ac:dyDescent="0.45">
      <c r="T59" s="23"/>
    </row>
    <row r="60" spans="1:22" ht="12.75" customHeight="1" x14ac:dyDescent="0.45">
      <c r="A60" s="6">
        <v>38839</v>
      </c>
      <c r="B60" s="7" t="s">
        <v>41</v>
      </c>
      <c r="C60" s="7" t="s">
        <v>42</v>
      </c>
      <c r="D60" s="8" t="s">
        <v>337</v>
      </c>
      <c r="E60" s="26" t="s">
        <v>796</v>
      </c>
      <c r="F60" s="27">
        <v>43532</v>
      </c>
      <c r="G60" s="28">
        <v>35</v>
      </c>
      <c r="J60" s="28">
        <v>400.4</v>
      </c>
      <c r="K60" s="28">
        <f t="shared" ref="K60:K76" si="8">SUM(J60)-S60</f>
        <v>400.4</v>
      </c>
      <c r="L60" s="28">
        <v>24.82</v>
      </c>
      <c r="M60" s="28">
        <v>5.81</v>
      </c>
      <c r="N60" s="28">
        <v>24.21</v>
      </c>
      <c r="O60" s="28">
        <v>14.62</v>
      </c>
      <c r="P60" s="28">
        <v>4</v>
      </c>
      <c r="T60" s="23">
        <f t="shared" ref="T60:T88" si="9">+J60-L60-M60-N60-O60-P60-Q60-R60-S60</f>
        <v>326.94</v>
      </c>
    </row>
    <row r="61" spans="1:22" ht="12.75" customHeight="1" x14ac:dyDescent="0.45">
      <c r="A61" s="6">
        <v>38839</v>
      </c>
      <c r="B61" s="7" t="s">
        <v>41</v>
      </c>
      <c r="C61" s="7" t="s">
        <v>42</v>
      </c>
      <c r="D61" s="8" t="s">
        <v>337</v>
      </c>
      <c r="E61" s="26" t="s">
        <v>796</v>
      </c>
      <c r="F61" s="27">
        <v>43542</v>
      </c>
      <c r="G61" s="28">
        <v>7</v>
      </c>
      <c r="J61" s="28">
        <v>80.08</v>
      </c>
      <c r="K61" s="28">
        <f t="shared" si="8"/>
        <v>80.08</v>
      </c>
      <c r="L61" s="28">
        <v>4.96</v>
      </c>
      <c r="M61" s="28">
        <v>1.1599999999999999</v>
      </c>
      <c r="P61" s="28">
        <v>0.8</v>
      </c>
      <c r="T61" s="23">
        <f t="shared" si="9"/>
        <v>73.160000000000011</v>
      </c>
    </row>
    <row r="62" spans="1:22" ht="12.75" customHeight="1" x14ac:dyDescent="0.45">
      <c r="A62" s="6">
        <v>38839</v>
      </c>
      <c r="B62" s="7" t="s">
        <v>41</v>
      </c>
      <c r="C62" s="7" t="s">
        <v>42</v>
      </c>
      <c r="D62" s="8" t="s">
        <v>337</v>
      </c>
      <c r="E62" s="26" t="s">
        <v>796</v>
      </c>
      <c r="F62" s="27">
        <v>43552</v>
      </c>
      <c r="G62" s="28">
        <v>28</v>
      </c>
      <c r="J62" s="28">
        <v>320.32</v>
      </c>
      <c r="K62" s="28">
        <f t="shared" si="8"/>
        <v>320.32</v>
      </c>
      <c r="L62" s="28">
        <v>19.86</v>
      </c>
      <c r="M62" s="28">
        <v>4.6399999999999997</v>
      </c>
      <c r="N62" s="28">
        <v>16.2</v>
      </c>
      <c r="O62" s="28">
        <v>10.62</v>
      </c>
      <c r="P62" s="28">
        <v>3.2</v>
      </c>
      <c r="T62" s="23">
        <f t="shared" si="9"/>
        <v>265.8</v>
      </c>
    </row>
    <row r="63" spans="1:22" ht="12.75" customHeight="1" x14ac:dyDescent="0.45">
      <c r="A63" s="6">
        <v>42933</v>
      </c>
      <c r="B63" s="7" t="s">
        <v>29</v>
      </c>
      <c r="C63" s="7" t="s">
        <v>30</v>
      </c>
      <c r="D63" s="8" t="s">
        <v>836</v>
      </c>
      <c r="E63" t="s">
        <v>797</v>
      </c>
      <c r="F63" s="27">
        <v>43537</v>
      </c>
      <c r="G63" s="28">
        <v>86.67</v>
      </c>
      <c r="J63" s="28">
        <v>996.68</v>
      </c>
      <c r="K63" s="28">
        <f t="shared" si="8"/>
        <v>996.68</v>
      </c>
      <c r="L63" s="28">
        <v>61.79</v>
      </c>
      <c r="M63" s="28">
        <v>14.45</v>
      </c>
      <c r="O63" s="28">
        <v>44.44</v>
      </c>
      <c r="P63" s="28">
        <v>9.9700000000000006</v>
      </c>
      <c r="Q63" s="28">
        <v>14.95</v>
      </c>
      <c r="T63" s="23">
        <f t="shared" si="9"/>
        <v>851.07999999999993</v>
      </c>
      <c r="V63" s="31" t="s">
        <v>77</v>
      </c>
    </row>
    <row r="64" spans="1:22" ht="12.75" customHeight="1" x14ac:dyDescent="0.45">
      <c r="A64" s="6">
        <v>42933</v>
      </c>
      <c r="B64" s="7" t="s">
        <v>29</v>
      </c>
      <c r="C64" s="7" t="s">
        <v>30</v>
      </c>
      <c r="D64" s="8" t="s">
        <v>836</v>
      </c>
      <c r="E64" t="s">
        <v>797</v>
      </c>
      <c r="F64" s="27">
        <v>43552</v>
      </c>
      <c r="G64" s="28">
        <v>86.67</v>
      </c>
      <c r="J64" s="28">
        <v>996.68</v>
      </c>
      <c r="K64" s="28">
        <f t="shared" si="8"/>
        <v>996.68</v>
      </c>
      <c r="L64" s="28">
        <v>61.79</v>
      </c>
      <c r="M64" s="28">
        <v>14.45</v>
      </c>
      <c r="O64" s="28">
        <v>44.44</v>
      </c>
      <c r="P64" s="28">
        <v>9.9700000000000006</v>
      </c>
      <c r="Q64" s="28">
        <v>14.95</v>
      </c>
      <c r="T64" s="23">
        <f t="shared" si="9"/>
        <v>851.07999999999993</v>
      </c>
      <c r="V64" s="28"/>
    </row>
    <row r="65" spans="1:22" ht="12.75" customHeight="1" x14ac:dyDescent="0.45">
      <c r="A65" s="6">
        <v>41000</v>
      </c>
      <c r="B65" s="7" t="s">
        <v>393</v>
      </c>
      <c r="C65" s="7" t="s">
        <v>394</v>
      </c>
      <c r="D65" s="8" t="s">
        <v>831</v>
      </c>
      <c r="E65" s="26" t="s">
        <v>798</v>
      </c>
      <c r="F65" s="27">
        <v>43537</v>
      </c>
      <c r="G65" s="28">
        <v>86.67</v>
      </c>
      <c r="J65" s="28">
        <v>2984.76</v>
      </c>
      <c r="K65" s="28">
        <f t="shared" si="8"/>
        <v>2980.6600000000003</v>
      </c>
      <c r="L65" s="28">
        <v>184.8</v>
      </c>
      <c r="M65" s="28">
        <v>43.22</v>
      </c>
      <c r="N65" s="28">
        <v>448.35</v>
      </c>
      <c r="O65" s="28">
        <v>148.63999999999999</v>
      </c>
      <c r="P65" s="28">
        <v>29.85</v>
      </c>
      <c r="Q65" s="28">
        <v>11.19</v>
      </c>
      <c r="R65" s="28">
        <v>41.86</v>
      </c>
      <c r="S65" s="28">
        <v>4.0999999999999996</v>
      </c>
      <c r="T65" s="23">
        <f t="shared" si="9"/>
        <v>2072.7500000000005</v>
      </c>
      <c r="V65" s="28" t="s">
        <v>77</v>
      </c>
    </row>
    <row r="66" spans="1:22" ht="12.75" customHeight="1" x14ac:dyDescent="0.45">
      <c r="A66" s="6">
        <v>41000</v>
      </c>
      <c r="B66" s="7" t="s">
        <v>393</v>
      </c>
      <c r="C66" s="7" t="s">
        <v>394</v>
      </c>
      <c r="D66" s="8" t="s">
        <v>831</v>
      </c>
      <c r="E66" s="26" t="s">
        <v>798</v>
      </c>
      <c r="F66" s="27">
        <v>43552</v>
      </c>
      <c r="G66" s="28">
        <v>86.67</v>
      </c>
      <c r="J66" s="28">
        <v>2984.76</v>
      </c>
      <c r="K66" s="28">
        <f t="shared" si="8"/>
        <v>2980.6600000000003</v>
      </c>
      <c r="L66" s="28">
        <v>184.8</v>
      </c>
      <c r="M66" s="28">
        <v>43.22</v>
      </c>
      <c r="N66" s="28">
        <v>448.35</v>
      </c>
      <c r="O66" s="28">
        <v>148.63999999999999</v>
      </c>
      <c r="P66" s="28">
        <v>29.85</v>
      </c>
      <c r="Q66" s="28">
        <v>11.19</v>
      </c>
      <c r="R66" s="28">
        <v>41.86</v>
      </c>
      <c r="S66" s="29">
        <v>4.0999999999999996</v>
      </c>
      <c r="T66" s="23">
        <f t="shared" si="9"/>
        <v>2072.7500000000005</v>
      </c>
    </row>
    <row r="67" spans="1:22" ht="12.75" customHeight="1" x14ac:dyDescent="0.45">
      <c r="A67" s="6">
        <v>41000</v>
      </c>
      <c r="B67" s="7" t="s">
        <v>393</v>
      </c>
      <c r="C67" s="7" t="s">
        <v>394</v>
      </c>
      <c r="D67" s="8" t="s">
        <v>831</v>
      </c>
      <c r="E67" s="26" t="s">
        <v>798</v>
      </c>
      <c r="F67" s="27">
        <v>43552</v>
      </c>
      <c r="I67" s="28">
        <v>16</v>
      </c>
      <c r="J67" s="28">
        <v>551.04</v>
      </c>
      <c r="K67" s="28">
        <f t="shared" si="8"/>
        <v>551.04</v>
      </c>
      <c r="L67" s="28">
        <v>34.159999999999997</v>
      </c>
      <c r="M67" s="28">
        <v>7.99</v>
      </c>
      <c r="N67" s="28">
        <v>39.270000000000003</v>
      </c>
      <c r="O67" s="28">
        <v>27.16</v>
      </c>
      <c r="P67" s="28">
        <v>5.51</v>
      </c>
      <c r="Q67" s="28">
        <v>2.0699999999999998</v>
      </c>
      <c r="S67" s="29"/>
      <c r="T67" s="23">
        <f t="shared" si="9"/>
        <v>434.88</v>
      </c>
    </row>
    <row r="68" spans="1:22" ht="12.75" customHeight="1" x14ac:dyDescent="0.45">
      <c r="A68" s="6">
        <v>37322</v>
      </c>
      <c r="B68" s="7" t="s">
        <v>29</v>
      </c>
      <c r="C68" s="7" t="s">
        <v>30</v>
      </c>
      <c r="D68" s="8" t="s">
        <v>357</v>
      </c>
      <c r="E68" s="26" t="s">
        <v>799</v>
      </c>
      <c r="F68" s="27">
        <v>43537</v>
      </c>
      <c r="G68" s="28">
        <v>86.67</v>
      </c>
      <c r="J68" s="28">
        <v>2042.45</v>
      </c>
      <c r="K68" s="28">
        <f t="shared" si="8"/>
        <v>2022.9</v>
      </c>
      <c r="L68" s="28">
        <v>125.42</v>
      </c>
      <c r="M68" s="28">
        <v>29.33</v>
      </c>
      <c r="N68" s="28">
        <v>199.14</v>
      </c>
      <c r="O68" s="28">
        <v>95.75</v>
      </c>
      <c r="P68" s="28">
        <v>20.420000000000002</v>
      </c>
      <c r="Q68" s="28">
        <v>30.64</v>
      </c>
      <c r="S68" s="28">
        <v>19.55</v>
      </c>
      <c r="T68" s="23">
        <f t="shared" si="9"/>
        <v>1522.1999999999998</v>
      </c>
    </row>
    <row r="69" spans="1:22" ht="12.75" customHeight="1" x14ac:dyDescent="0.45">
      <c r="A69" s="6">
        <v>37322</v>
      </c>
      <c r="B69" s="7" t="s">
        <v>29</v>
      </c>
      <c r="C69" s="7" t="s">
        <v>30</v>
      </c>
      <c r="D69" s="8" t="s">
        <v>357</v>
      </c>
      <c r="E69" s="26" t="s">
        <v>799</v>
      </c>
      <c r="F69" s="27">
        <v>43552</v>
      </c>
      <c r="G69" s="28">
        <v>86.67</v>
      </c>
      <c r="J69" s="28">
        <v>2042.45</v>
      </c>
      <c r="K69" s="28">
        <f t="shared" si="8"/>
        <v>2022.9</v>
      </c>
      <c r="L69" s="28">
        <v>125.42</v>
      </c>
      <c r="M69" s="28">
        <v>29.33</v>
      </c>
      <c r="N69" s="28">
        <v>199.14</v>
      </c>
      <c r="O69" s="28">
        <v>95.75</v>
      </c>
      <c r="P69" s="28">
        <v>20.420000000000002</v>
      </c>
      <c r="Q69" s="28">
        <v>30.64</v>
      </c>
      <c r="S69" s="28">
        <v>19.55</v>
      </c>
      <c r="T69" s="23">
        <f t="shared" si="9"/>
        <v>1522.1999999999998</v>
      </c>
    </row>
    <row r="70" spans="1:22" ht="12.75" customHeight="1" x14ac:dyDescent="0.45">
      <c r="A70" s="6">
        <v>37322</v>
      </c>
      <c r="B70" s="7" t="s">
        <v>29</v>
      </c>
      <c r="C70" s="7" t="s">
        <v>30</v>
      </c>
      <c r="D70" s="8" t="s">
        <v>357</v>
      </c>
      <c r="E70" s="26" t="s">
        <v>799</v>
      </c>
      <c r="F70" s="27">
        <v>43552</v>
      </c>
      <c r="I70" s="28">
        <v>40</v>
      </c>
      <c r="J70" s="28">
        <v>942.7</v>
      </c>
      <c r="K70" s="28">
        <f t="shared" si="8"/>
        <v>942.7</v>
      </c>
      <c r="L70" s="28">
        <v>58.45</v>
      </c>
      <c r="M70" s="28">
        <v>13.67</v>
      </c>
      <c r="N70" s="28">
        <v>65.040000000000006</v>
      </c>
      <c r="O70" s="28">
        <v>41.74</v>
      </c>
      <c r="P70" s="28">
        <v>9.43</v>
      </c>
      <c r="Q70" s="28">
        <v>14.14</v>
      </c>
      <c r="T70" s="23">
        <f t="shared" si="9"/>
        <v>740.23000000000013</v>
      </c>
    </row>
    <row r="71" spans="1:22" ht="12.75" customHeight="1" x14ac:dyDescent="0.45">
      <c r="A71" s="6">
        <v>40126</v>
      </c>
      <c r="B71" s="7" t="s">
        <v>304</v>
      </c>
      <c r="C71" s="7" t="s">
        <v>305</v>
      </c>
      <c r="D71" s="8" t="s">
        <v>832</v>
      </c>
      <c r="E71" s="26" t="s">
        <v>800</v>
      </c>
      <c r="F71" s="27">
        <v>43537</v>
      </c>
      <c r="G71" s="28">
        <v>86.67</v>
      </c>
      <c r="J71" s="28">
        <v>2166.6799999999998</v>
      </c>
      <c r="K71" s="28">
        <f t="shared" si="8"/>
        <v>2166.6799999999998</v>
      </c>
      <c r="L71" s="28">
        <v>134.33000000000001</v>
      </c>
      <c r="M71" s="28">
        <v>31.42</v>
      </c>
      <c r="N71" s="28">
        <v>269.27</v>
      </c>
      <c r="O71" s="28">
        <v>102.94</v>
      </c>
      <c r="P71" s="28">
        <v>21.67</v>
      </c>
      <c r="T71" s="23">
        <f t="shared" si="9"/>
        <v>1607.0499999999997</v>
      </c>
    </row>
    <row r="72" spans="1:22" ht="12.75" customHeight="1" x14ac:dyDescent="0.45">
      <c r="A72" s="6">
        <v>40126</v>
      </c>
      <c r="B72" s="7" t="s">
        <v>304</v>
      </c>
      <c r="C72" s="7" t="s">
        <v>305</v>
      </c>
      <c r="D72" s="8" t="s">
        <v>832</v>
      </c>
      <c r="E72" s="26" t="s">
        <v>800</v>
      </c>
      <c r="F72" s="27">
        <v>43552</v>
      </c>
      <c r="G72" s="28">
        <v>86.67</v>
      </c>
      <c r="J72" s="28">
        <v>2166.6799999999998</v>
      </c>
      <c r="K72" s="28">
        <f t="shared" si="8"/>
        <v>2166.6799999999998</v>
      </c>
      <c r="L72" s="28">
        <v>134.33000000000001</v>
      </c>
      <c r="M72" s="28">
        <v>31.42</v>
      </c>
      <c r="N72" s="28">
        <v>269.27</v>
      </c>
      <c r="O72" s="28">
        <v>102.94</v>
      </c>
      <c r="P72" s="28">
        <v>21.67</v>
      </c>
      <c r="T72" s="23">
        <f t="shared" si="9"/>
        <v>1607.0499999999997</v>
      </c>
    </row>
    <row r="73" spans="1:22" ht="12.75" customHeight="1" x14ac:dyDescent="0.45">
      <c r="A73" s="6">
        <v>42281</v>
      </c>
      <c r="B73" s="7" t="s">
        <v>41</v>
      </c>
      <c r="C73" s="7" t="s">
        <v>42</v>
      </c>
      <c r="D73" s="8" t="s">
        <v>43</v>
      </c>
      <c r="E73" s="26" t="s">
        <v>801</v>
      </c>
      <c r="F73" s="27">
        <v>43532</v>
      </c>
      <c r="G73" s="28">
        <v>35</v>
      </c>
      <c r="J73" s="28">
        <v>364</v>
      </c>
      <c r="K73" s="28">
        <f t="shared" si="8"/>
        <v>364</v>
      </c>
      <c r="L73" s="28">
        <v>22.57</v>
      </c>
      <c r="M73" s="28">
        <v>5.28</v>
      </c>
      <c r="N73" s="28">
        <v>21.49</v>
      </c>
      <c r="O73" s="28">
        <v>15.71</v>
      </c>
      <c r="P73" s="28">
        <v>3.64</v>
      </c>
      <c r="T73" s="23">
        <f t="shared" si="9"/>
        <v>295.31000000000006</v>
      </c>
    </row>
    <row r="74" spans="1:22" ht="12.75" customHeight="1" x14ac:dyDescent="0.45">
      <c r="A74" s="6">
        <v>42281</v>
      </c>
      <c r="B74" s="7" t="s">
        <v>41</v>
      </c>
      <c r="C74" s="7" t="s">
        <v>42</v>
      </c>
      <c r="D74" s="8" t="s">
        <v>43</v>
      </c>
      <c r="E74" s="26" t="s">
        <v>801</v>
      </c>
      <c r="F74" s="27">
        <v>43538</v>
      </c>
      <c r="G74" s="28">
        <v>18</v>
      </c>
      <c r="J74" s="28">
        <v>187.2</v>
      </c>
      <c r="K74" s="28">
        <f t="shared" si="8"/>
        <v>187.2</v>
      </c>
      <c r="L74" s="28">
        <v>11.61</v>
      </c>
      <c r="M74" s="28">
        <v>2.71</v>
      </c>
      <c r="N74" s="28">
        <v>3.34</v>
      </c>
      <c r="O74" s="28">
        <v>6.87</v>
      </c>
      <c r="P74" s="28">
        <v>1.87</v>
      </c>
      <c r="T74" s="23">
        <f t="shared" si="9"/>
        <v>160.79999999999995</v>
      </c>
    </row>
    <row r="75" spans="1:22" ht="12.75" customHeight="1" x14ac:dyDescent="0.45">
      <c r="A75" s="6">
        <v>42281</v>
      </c>
      <c r="B75" s="7" t="s">
        <v>41</v>
      </c>
      <c r="C75" s="7" t="s">
        <v>42</v>
      </c>
      <c r="D75" s="8" t="s">
        <v>43</v>
      </c>
      <c r="E75" s="26" t="s">
        <v>801</v>
      </c>
      <c r="F75" s="27">
        <v>43542</v>
      </c>
      <c r="G75" s="28">
        <v>7</v>
      </c>
      <c r="J75" s="28">
        <v>72.8</v>
      </c>
      <c r="K75" s="28">
        <f t="shared" si="8"/>
        <v>72.8</v>
      </c>
      <c r="L75" s="28">
        <v>4.51</v>
      </c>
      <c r="M75" s="28">
        <v>1.06</v>
      </c>
      <c r="O75" s="28">
        <v>1.1499999999999999</v>
      </c>
      <c r="P75" s="28">
        <v>0.73</v>
      </c>
      <c r="T75" s="23">
        <f t="shared" si="9"/>
        <v>65.34999999999998</v>
      </c>
    </row>
    <row r="76" spans="1:22" ht="12.75" customHeight="1" x14ac:dyDescent="0.45">
      <c r="A76" s="6">
        <v>42281</v>
      </c>
      <c r="B76" s="7" t="s">
        <v>41</v>
      </c>
      <c r="C76" s="7" t="s">
        <v>42</v>
      </c>
      <c r="D76" s="8" t="s">
        <v>43</v>
      </c>
      <c r="E76" s="26" t="s">
        <v>801</v>
      </c>
      <c r="F76" s="27">
        <v>43552</v>
      </c>
      <c r="G76" s="28">
        <v>28</v>
      </c>
      <c r="J76" s="28">
        <v>291.2</v>
      </c>
      <c r="K76" s="28">
        <f t="shared" si="8"/>
        <v>291.2</v>
      </c>
      <c r="L76" s="28">
        <v>18.05</v>
      </c>
      <c r="M76" s="28">
        <v>4.22</v>
      </c>
      <c r="N76" s="28">
        <v>13.74</v>
      </c>
      <c r="O76" s="28">
        <v>12.07</v>
      </c>
      <c r="P76" s="28">
        <v>2.91</v>
      </c>
      <c r="T76" s="23">
        <f t="shared" si="9"/>
        <v>240.20999999999995</v>
      </c>
    </row>
    <row r="77" spans="1:22" ht="12.75" customHeight="1" x14ac:dyDescent="0.45">
      <c r="A77" s="6">
        <v>42254</v>
      </c>
      <c r="B77" s="7" t="s">
        <v>41</v>
      </c>
      <c r="C77" s="7" t="s">
        <v>42</v>
      </c>
      <c r="D77" s="8" t="s">
        <v>43</v>
      </c>
      <c r="E77" s="26" t="s">
        <v>802</v>
      </c>
      <c r="F77" s="27">
        <v>43532</v>
      </c>
      <c r="G77" s="28">
        <v>32</v>
      </c>
      <c r="J77" s="28">
        <v>332.8</v>
      </c>
      <c r="K77" s="28">
        <f t="shared" ref="K77:K88" si="10">SUM(J77)-S77</f>
        <v>332.8</v>
      </c>
      <c r="L77" s="28">
        <v>20.63</v>
      </c>
      <c r="M77" s="28">
        <v>4.83</v>
      </c>
      <c r="N77" s="28">
        <v>27.44</v>
      </c>
      <c r="O77" s="28">
        <v>14.15</v>
      </c>
      <c r="P77" s="28">
        <v>3.33</v>
      </c>
      <c r="T77" s="23">
        <f t="shared" si="9"/>
        <v>262.42000000000007</v>
      </c>
    </row>
    <row r="78" spans="1:22" ht="12.75" customHeight="1" x14ac:dyDescent="0.45">
      <c r="A78" s="6">
        <v>42254</v>
      </c>
      <c r="B78" s="7" t="s">
        <v>41</v>
      </c>
      <c r="C78" s="7" t="s">
        <v>42</v>
      </c>
      <c r="D78" s="8" t="s">
        <v>43</v>
      </c>
      <c r="E78" s="26" t="s">
        <v>802</v>
      </c>
      <c r="F78" s="27">
        <v>43545</v>
      </c>
      <c r="G78" s="28">
        <v>15</v>
      </c>
      <c r="J78" s="28">
        <v>156</v>
      </c>
      <c r="K78" s="28">
        <f t="shared" si="10"/>
        <v>156</v>
      </c>
      <c r="L78" s="28">
        <v>9.67</v>
      </c>
      <c r="M78" s="28">
        <v>2.2599999999999998</v>
      </c>
      <c r="N78" s="28">
        <v>8.2899999999999991</v>
      </c>
      <c r="O78" s="28">
        <v>5.31</v>
      </c>
      <c r="P78" s="28">
        <v>1.56</v>
      </c>
      <c r="T78" s="23">
        <f t="shared" si="9"/>
        <v>128.91000000000003</v>
      </c>
    </row>
    <row r="79" spans="1:22" ht="12.75" customHeight="1" x14ac:dyDescent="0.45">
      <c r="A79" s="6">
        <v>42254</v>
      </c>
      <c r="B79" s="7" t="s">
        <v>41</v>
      </c>
      <c r="C79" s="7" t="s">
        <v>42</v>
      </c>
      <c r="D79" s="8" t="s">
        <v>43</v>
      </c>
      <c r="E79" s="26" t="s">
        <v>802</v>
      </c>
      <c r="F79" s="27">
        <v>43552</v>
      </c>
      <c r="G79" s="28">
        <v>22.5</v>
      </c>
      <c r="J79" s="28">
        <v>234.98</v>
      </c>
      <c r="K79" s="28">
        <f t="shared" si="10"/>
        <v>234.98</v>
      </c>
      <c r="L79" s="28">
        <v>14.57</v>
      </c>
      <c r="M79" s="28">
        <v>3.41</v>
      </c>
      <c r="N79" s="28">
        <v>16.190000000000001</v>
      </c>
      <c r="O79" s="28">
        <v>9.26</v>
      </c>
      <c r="P79" s="28">
        <v>2.35</v>
      </c>
      <c r="T79" s="23">
        <f t="shared" si="9"/>
        <v>189.20000000000002</v>
      </c>
    </row>
    <row r="80" spans="1:22" ht="12.75" customHeight="1" x14ac:dyDescent="0.45">
      <c r="A80" s="6">
        <v>42086</v>
      </c>
      <c r="B80" s="7" t="s">
        <v>228</v>
      </c>
      <c r="C80" s="7" t="s">
        <v>229</v>
      </c>
      <c r="D80" s="8" t="s">
        <v>230</v>
      </c>
      <c r="E80" s="26" t="s">
        <v>803</v>
      </c>
      <c r="F80" s="27">
        <v>43537</v>
      </c>
      <c r="G80" s="28">
        <v>86.67</v>
      </c>
      <c r="J80" s="28">
        <v>2245.4499999999998</v>
      </c>
      <c r="K80" s="28">
        <f t="shared" si="10"/>
        <v>2185.5099999999998</v>
      </c>
      <c r="L80" s="28">
        <v>135.5</v>
      </c>
      <c r="M80" s="28">
        <v>31.69</v>
      </c>
      <c r="N80" s="28">
        <v>187.09</v>
      </c>
      <c r="O80" s="28">
        <v>103.88</v>
      </c>
      <c r="P80" s="28">
        <v>22.45</v>
      </c>
      <c r="Q80" s="28">
        <v>33.68</v>
      </c>
      <c r="S80" s="28">
        <v>59.94</v>
      </c>
      <c r="T80" s="23">
        <f t="shared" si="9"/>
        <v>1671.2199999999998</v>
      </c>
    </row>
    <row r="81" spans="1:23" ht="12.75" customHeight="1" x14ac:dyDescent="0.45">
      <c r="A81" s="6">
        <v>42086</v>
      </c>
      <c r="B81" s="7" t="s">
        <v>228</v>
      </c>
      <c r="C81" s="7" t="s">
        <v>229</v>
      </c>
      <c r="D81" s="8" t="s">
        <v>230</v>
      </c>
      <c r="E81" s="26" t="s">
        <v>803</v>
      </c>
      <c r="F81" s="27">
        <v>43552</v>
      </c>
      <c r="G81" s="28">
        <v>86.67</v>
      </c>
      <c r="J81" s="28">
        <v>2245.4499999999998</v>
      </c>
      <c r="K81" s="28">
        <f t="shared" si="10"/>
        <v>2185.5099999999998</v>
      </c>
      <c r="L81" s="28">
        <v>135.5</v>
      </c>
      <c r="M81" s="28">
        <v>31.69</v>
      </c>
      <c r="N81" s="28">
        <v>187.09</v>
      </c>
      <c r="O81" s="28">
        <v>103.88</v>
      </c>
      <c r="P81" s="28">
        <v>22.45</v>
      </c>
      <c r="Q81" s="28">
        <v>33.68</v>
      </c>
      <c r="S81" s="28">
        <v>59.94</v>
      </c>
      <c r="T81" s="23">
        <f t="shared" si="9"/>
        <v>1671.2199999999998</v>
      </c>
    </row>
    <row r="82" spans="1:23" ht="12.75" customHeight="1" x14ac:dyDescent="0.45">
      <c r="A82" s="6">
        <v>42464</v>
      </c>
      <c r="B82" s="7" t="s">
        <v>41</v>
      </c>
      <c r="C82" s="7" t="s">
        <v>42</v>
      </c>
      <c r="D82" s="8" t="s">
        <v>43</v>
      </c>
      <c r="E82" s="26" t="s">
        <v>804</v>
      </c>
      <c r="F82" s="27">
        <v>43532</v>
      </c>
      <c r="G82" s="28">
        <v>32</v>
      </c>
      <c r="J82" s="28">
        <v>332.8</v>
      </c>
      <c r="K82" s="28">
        <f t="shared" si="10"/>
        <v>332.8</v>
      </c>
      <c r="L82" s="28">
        <v>20.63</v>
      </c>
      <c r="M82" s="28">
        <v>4.83</v>
      </c>
      <c r="N82" s="28">
        <v>27.44</v>
      </c>
      <c r="O82" s="28">
        <v>14.15</v>
      </c>
      <c r="P82" s="28">
        <v>3.33</v>
      </c>
      <c r="T82" s="23">
        <f t="shared" si="9"/>
        <v>262.42000000000007</v>
      </c>
    </row>
    <row r="83" spans="1:23" ht="12.75" customHeight="1" x14ac:dyDescent="0.45">
      <c r="A83" s="6">
        <v>42464</v>
      </c>
      <c r="B83" s="7" t="s">
        <v>41</v>
      </c>
      <c r="C83" s="7" t="s">
        <v>42</v>
      </c>
      <c r="D83" s="8" t="s">
        <v>43</v>
      </c>
      <c r="E83" s="26" t="s">
        <v>804</v>
      </c>
      <c r="F83" s="27">
        <v>43545</v>
      </c>
      <c r="G83" s="28">
        <v>15</v>
      </c>
      <c r="J83" s="28">
        <v>156</v>
      </c>
      <c r="K83" s="28">
        <f t="shared" si="10"/>
        <v>156</v>
      </c>
      <c r="L83" s="28">
        <v>9.67</v>
      </c>
      <c r="M83" s="28">
        <v>2.2599999999999998</v>
      </c>
      <c r="N83" s="28">
        <v>8.2899999999999991</v>
      </c>
      <c r="O83" s="28">
        <v>5.31</v>
      </c>
      <c r="P83" s="28">
        <v>1.56</v>
      </c>
      <c r="T83" s="23">
        <f t="shared" si="9"/>
        <v>128.91000000000003</v>
      </c>
    </row>
    <row r="84" spans="1:23" ht="12.75" customHeight="1" x14ac:dyDescent="0.45">
      <c r="A84" s="6">
        <v>42464</v>
      </c>
      <c r="B84" s="7" t="s">
        <v>41</v>
      </c>
      <c r="C84" s="7" t="s">
        <v>42</v>
      </c>
      <c r="D84" s="8" t="s">
        <v>43</v>
      </c>
      <c r="E84" s="26" t="s">
        <v>804</v>
      </c>
      <c r="F84" s="27">
        <v>43552</v>
      </c>
      <c r="G84" s="28">
        <v>22.5</v>
      </c>
      <c r="J84" s="28">
        <v>234.98</v>
      </c>
      <c r="K84" s="28">
        <f t="shared" si="10"/>
        <v>234.98</v>
      </c>
      <c r="L84" s="28">
        <v>14.57</v>
      </c>
      <c r="M84" s="28">
        <v>3.41</v>
      </c>
      <c r="N84" s="28">
        <v>16.190000000000001</v>
      </c>
      <c r="O84" s="28">
        <v>9.26</v>
      </c>
      <c r="P84" s="28">
        <v>2.35</v>
      </c>
      <c r="T84" s="23">
        <f t="shared" si="9"/>
        <v>189.20000000000002</v>
      </c>
    </row>
    <row r="85" spans="1:23" ht="12.75" customHeight="1" x14ac:dyDescent="0.45">
      <c r="A85" s="41">
        <v>36703</v>
      </c>
      <c r="B85" s="7" t="s">
        <v>304</v>
      </c>
      <c r="C85" s="7" t="s">
        <v>305</v>
      </c>
      <c r="D85" s="8" t="s">
        <v>834</v>
      </c>
      <c r="E85" s="26" t="s">
        <v>805</v>
      </c>
      <c r="F85" s="27">
        <v>43537</v>
      </c>
      <c r="G85" s="28">
        <v>86.67</v>
      </c>
      <c r="J85" s="28">
        <v>2278.4499999999998</v>
      </c>
      <c r="K85" s="28">
        <f t="shared" si="10"/>
        <v>1768.5199999999998</v>
      </c>
      <c r="L85" s="28">
        <v>109.65</v>
      </c>
      <c r="M85" s="28">
        <v>25.64</v>
      </c>
      <c r="N85" s="28">
        <v>185.14</v>
      </c>
      <c r="O85" s="28">
        <v>93.03</v>
      </c>
      <c r="P85" s="28">
        <v>22.78</v>
      </c>
      <c r="R85" s="28">
        <v>145.30000000000001</v>
      </c>
      <c r="S85" s="28">
        <v>509.93</v>
      </c>
      <c r="T85" s="23">
        <f t="shared" si="9"/>
        <v>1186.98</v>
      </c>
    </row>
    <row r="86" spans="1:23" ht="12.75" customHeight="1" x14ac:dyDescent="0.45">
      <c r="A86" s="41">
        <v>36703</v>
      </c>
      <c r="B86" s="7" t="s">
        <v>304</v>
      </c>
      <c r="C86" s="7" t="s">
        <v>305</v>
      </c>
      <c r="D86" s="8" t="s">
        <v>834</v>
      </c>
      <c r="E86" s="26" t="s">
        <v>805</v>
      </c>
      <c r="F86" s="27">
        <v>43538</v>
      </c>
      <c r="I86" s="28">
        <v>8</v>
      </c>
      <c r="J86" s="28">
        <v>210.32</v>
      </c>
      <c r="K86" s="28">
        <f t="shared" si="10"/>
        <v>210.32</v>
      </c>
      <c r="L86" s="28">
        <v>13.04</v>
      </c>
      <c r="M86" s="28">
        <v>3.05</v>
      </c>
      <c r="N86" s="28">
        <v>5.2</v>
      </c>
      <c r="O86" s="28">
        <v>15.12</v>
      </c>
      <c r="P86" s="28">
        <v>2.1</v>
      </c>
      <c r="T86" s="23">
        <f t="shared" si="9"/>
        <v>171.81</v>
      </c>
    </row>
    <row r="87" spans="1:23" ht="12.75" customHeight="1" x14ac:dyDescent="0.45">
      <c r="A87" s="41">
        <v>36703</v>
      </c>
      <c r="B87" s="7" t="s">
        <v>304</v>
      </c>
      <c r="C87" s="7" t="s">
        <v>305</v>
      </c>
      <c r="D87" s="8" t="s">
        <v>834</v>
      </c>
      <c r="E87" s="26" t="s">
        <v>805</v>
      </c>
      <c r="F87" s="27">
        <v>43552</v>
      </c>
      <c r="G87" s="28">
        <v>86.67</v>
      </c>
      <c r="J87" s="28">
        <v>2278.4499999999998</v>
      </c>
      <c r="K87" s="28">
        <f t="shared" si="10"/>
        <v>1768.5199999999998</v>
      </c>
      <c r="L87" s="28">
        <v>109.65</v>
      </c>
      <c r="M87" s="28">
        <v>25.64</v>
      </c>
      <c r="N87" s="28">
        <v>185.14</v>
      </c>
      <c r="O87" s="28">
        <v>93.03</v>
      </c>
      <c r="P87" s="28">
        <v>22.78</v>
      </c>
      <c r="R87" s="28">
        <v>145.30000000000001</v>
      </c>
      <c r="S87" s="28">
        <v>509.93</v>
      </c>
      <c r="T87" s="23">
        <f t="shared" si="9"/>
        <v>1186.98</v>
      </c>
    </row>
    <row r="88" spans="1:23" ht="12.75" customHeight="1" x14ac:dyDescent="0.45">
      <c r="A88" s="41">
        <v>36703</v>
      </c>
      <c r="B88" s="7" t="s">
        <v>304</v>
      </c>
      <c r="C88" s="7" t="s">
        <v>305</v>
      </c>
      <c r="D88" s="8" t="s">
        <v>834</v>
      </c>
      <c r="E88" s="26" t="s">
        <v>805</v>
      </c>
      <c r="F88" s="27">
        <v>43545</v>
      </c>
      <c r="I88" s="28">
        <v>8</v>
      </c>
      <c r="J88" s="28">
        <v>210.32</v>
      </c>
      <c r="K88" s="28">
        <f t="shared" si="10"/>
        <v>210.32</v>
      </c>
      <c r="L88" s="28">
        <v>13.04</v>
      </c>
      <c r="M88" s="28">
        <v>3.05</v>
      </c>
      <c r="N88" s="28">
        <v>5.2</v>
      </c>
      <c r="O88" s="28">
        <v>15.12</v>
      </c>
      <c r="P88" s="28">
        <v>2.1</v>
      </c>
      <c r="T88" s="23">
        <f t="shared" si="9"/>
        <v>171.81</v>
      </c>
    </row>
    <row r="89" spans="1:23" ht="12.75" customHeight="1" x14ac:dyDescent="0.45">
      <c r="T89" s="23"/>
    </row>
    <row r="90" spans="1:23" s="22" customFormat="1" ht="12.75" customHeight="1" x14ac:dyDescent="0.4">
      <c r="E90" s="22" t="s">
        <v>808</v>
      </c>
      <c r="G90" s="23">
        <f t="shared" ref="G90:T90" si="11">SUM(G60:G89)</f>
        <v>1337.0400000000002</v>
      </c>
      <c r="H90" s="23"/>
      <c r="I90" s="23"/>
      <c r="J90" s="23">
        <f t="shared" si="11"/>
        <v>30506.880000000005</v>
      </c>
      <c r="K90" s="23">
        <f t="shared" si="11"/>
        <v>29319.839999999997</v>
      </c>
      <c r="L90" s="23">
        <f t="shared" si="11"/>
        <v>1817.79</v>
      </c>
      <c r="M90" s="23">
        <f t="shared" si="11"/>
        <v>425.13999999999993</v>
      </c>
      <c r="N90" s="23">
        <f t="shared" si="11"/>
        <v>2875.5099999999998</v>
      </c>
      <c r="O90" s="23">
        <f t="shared" si="11"/>
        <v>1394.9799999999998</v>
      </c>
      <c r="P90" s="23">
        <f t="shared" si="11"/>
        <v>305.05000000000007</v>
      </c>
      <c r="Q90" s="23">
        <f t="shared" si="11"/>
        <v>197.13</v>
      </c>
      <c r="R90" s="23">
        <f t="shared" si="11"/>
        <v>374.32000000000005</v>
      </c>
      <c r="S90" s="23">
        <f t="shared" si="11"/>
        <v>1187.04</v>
      </c>
      <c r="T90" s="23">
        <f t="shared" si="11"/>
        <v>21929.919999999998</v>
      </c>
    </row>
    <row r="91" spans="1:23" ht="12.75" customHeight="1" x14ac:dyDescent="0.45">
      <c r="T91" s="23"/>
    </row>
    <row r="92" spans="1:23" s="22" customFormat="1" ht="12.75" customHeight="1" x14ac:dyDescent="0.4">
      <c r="E92" s="22" t="s">
        <v>809</v>
      </c>
      <c r="G92" s="23">
        <f t="shared" ref="G92:T92" si="12">+G28+G58+G90</f>
        <v>3808.12</v>
      </c>
      <c r="H92" s="23"/>
      <c r="I92" s="23"/>
      <c r="J92" s="23">
        <f t="shared" si="12"/>
        <v>88204.19</v>
      </c>
      <c r="K92" s="23">
        <f t="shared" si="12"/>
        <v>84643.07</v>
      </c>
      <c r="L92" s="23">
        <f t="shared" si="12"/>
        <v>5247.7800000000007</v>
      </c>
      <c r="M92" s="23">
        <f t="shared" si="12"/>
        <v>1227.3499999999999</v>
      </c>
      <c r="N92" s="23">
        <f t="shared" si="12"/>
        <v>8309.0399999999991</v>
      </c>
      <c r="O92" s="23">
        <f t="shared" si="12"/>
        <v>4035.5399999999991</v>
      </c>
      <c r="P92" s="23">
        <f t="shared" si="12"/>
        <v>882.03000000000009</v>
      </c>
      <c r="Q92" s="23">
        <f t="shared" si="12"/>
        <v>556.59999999999991</v>
      </c>
      <c r="R92" s="23">
        <f t="shared" si="12"/>
        <v>1122.96</v>
      </c>
      <c r="S92" s="23">
        <f t="shared" si="12"/>
        <v>3561.12</v>
      </c>
      <c r="T92" s="23">
        <f t="shared" si="12"/>
        <v>63261.77</v>
      </c>
    </row>
    <row r="93" spans="1:23" ht="12.75" customHeight="1" x14ac:dyDescent="0.45">
      <c r="T93" s="23"/>
    </row>
    <row r="94" spans="1:23" ht="12.75" customHeight="1" x14ac:dyDescent="0.45">
      <c r="A94" s="6">
        <v>38839</v>
      </c>
      <c r="B94" s="7" t="s">
        <v>41</v>
      </c>
      <c r="C94" s="7" t="s">
        <v>42</v>
      </c>
      <c r="D94" s="8" t="s">
        <v>337</v>
      </c>
      <c r="E94" s="26" t="s">
        <v>796</v>
      </c>
      <c r="F94" s="30">
        <v>43559</v>
      </c>
      <c r="G94" s="28">
        <v>35</v>
      </c>
      <c r="J94" s="28">
        <v>400.4</v>
      </c>
      <c r="K94" s="28">
        <f t="shared" ref="K94:K103" si="13">SUM(J94)-S94</f>
        <v>400.4</v>
      </c>
      <c r="L94" s="28">
        <v>24.82</v>
      </c>
      <c r="M94" s="28">
        <v>5.81</v>
      </c>
      <c r="N94" s="28">
        <v>24.21</v>
      </c>
      <c r="O94" s="28">
        <v>14.62</v>
      </c>
      <c r="P94" s="28">
        <v>4</v>
      </c>
      <c r="T94" s="23">
        <f t="shared" ref="T94:T126" si="14">+J94-L94-M94-N94-O94-P94-Q94-R94-S94</f>
        <v>326.94</v>
      </c>
      <c r="W94" s="28"/>
    </row>
    <row r="95" spans="1:23" ht="12.75" customHeight="1" x14ac:dyDescent="0.45">
      <c r="A95" s="6">
        <v>38839</v>
      </c>
      <c r="B95" s="7" t="s">
        <v>41</v>
      </c>
      <c r="C95" s="7" t="s">
        <v>42</v>
      </c>
      <c r="D95" s="8" t="s">
        <v>337</v>
      </c>
      <c r="E95" s="26" t="s">
        <v>796</v>
      </c>
      <c r="F95" s="30">
        <v>43566</v>
      </c>
      <c r="G95" s="28">
        <v>35</v>
      </c>
      <c r="J95" s="28">
        <v>400.4</v>
      </c>
      <c r="K95" s="28">
        <f t="shared" si="13"/>
        <v>400.4</v>
      </c>
      <c r="L95" s="28">
        <v>24.82</v>
      </c>
      <c r="M95" s="28">
        <v>5.81</v>
      </c>
      <c r="N95" s="28">
        <v>24.21</v>
      </c>
      <c r="O95" s="28">
        <v>14.62</v>
      </c>
      <c r="P95" s="28">
        <v>4</v>
      </c>
      <c r="T95" s="23">
        <f t="shared" si="14"/>
        <v>326.94</v>
      </c>
      <c r="W95" s="28"/>
    </row>
    <row r="96" spans="1:23" ht="12.75" customHeight="1" x14ac:dyDescent="0.45">
      <c r="A96" s="6">
        <v>38839</v>
      </c>
      <c r="B96" s="7" t="s">
        <v>41</v>
      </c>
      <c r="C96" s="7" t="s">
        <v>42</v>
      </c>
      <c r="D96" s="8" t="s">
        <v>337</v>
      </c>
      <c r="E96" s="26" t="s">
        <v>796</v>
      </c>
      <c r="F96" s="30">
        <v>43572</v>
      </c>
      <c r="G96" s="28">
        <v>35</v>
      </c>
      <c r="J96" s="28">
        <v>400.4</v>
      </c>
      <c r="K96" s="28">
        <f t="shared" si="13"/>
        <v>400.4</v>
      </c>
      <c r="L96" s="28">
        <v>24.82</v>
      </c>
      <c r="M96" s="28">
        <v>5.81</v>
      </c>
      <c r="N96" s="28">
        <v>24.21</v>
      </c>
      <c r="O96" s="28">
        <v>14.62</v>
      </c>
      <c r="P96" s="28">
        <v>4</v>
      </c>
      <c r="T96" s="23">
        <f t="shared" si="14"/>
        <v>326.94</v>
      </c>
      <c r="W96" s="28"/>
    </row>
    <row r="97" spans="1:23" ht="12.75" customHeight="1" x14ac:dyDescent="0.45">
      <c r="A97" s="6">
        <v>38839</v>
      </c>
      <c r="B97" s="7" t="s">
        <v>41</v>
      </c>
      <c r="C97" s="7" t="s">
        <v>42</v>
      </c>
      <c r="D97" s="8" t="s">
        <v>337</v>
      </c>
      <c r="E97" s="26" t="s">
        <v>796</v>
      </c>
      <c r="F97" s="30">
        <v>43580</v>
      </c>
      <c r="G97" s="28">
        <v>35</v>
      </c>
      <c r="J97" s="28">
        <v>400.4</v>
      </c>
      <c r="K97" s="28">
        <f t="shared" si="13"/>
        <v>400.4</v>
      </c>
      <c r="L97" s="28">
        <v>24.82</v>
      </c>
      <c r="M97" s="28">
        <v>5.81</v>
      </c>
      <c r="N97" s="28">
        <v>24.21</v>
      </c>
      <c r="O97" s="28">
        <v>14.62</v>
      </c>
      <c r="P97" s="28">
        <v>4</v>
      </c>
      <c r="T97" s="23">
        <f t="shared" si="14"/>
        <v>326.94</v>
      </c>
      <c r="W97" s="28"/>
    </row>
    <row r="98" spans="1:23" ht="12.75" customHeight="1" x14ac:dyDescent="0.45">
      <c r="A98" s="6">
        <v>42933</v>
      </c>
      <c r="B98" s="7" t="s">
        <v>29</v>
      </c>
      <c r="C98" s="7" t="s">
        <v>30</v>
      </c>
      <c r="D98" s="8" t="s">
        <v>836</v>
      </c>
      <c r="E98" t="s">
        <v>797</v>
      </c>
      <c r="F98" s="27">
        <v>43566</v>
      </c>
      <c r="G98" s="28">
        <v>86.67</v>
      </c>
      <c r="J98" s="28">
        <v>996.68</v>
      </c>
      <c r="K98" s="28">
        <f t="shared" si="13"/>
        <v>996.68</v>
      </c>
      <c r="L98" s="28">
        <v>61.79</v>
      </c>
      <c r="M98" s="28">
        <v>14.45</v>
      </c>
      <c r="O98" s="28">
        <v>44.44</v>
      </c>
      <c r="P98" s="28">
        <v>9.9700000000000006</v>
      </c>
      <c r="Q98" s="28">
        <v>14.95</v>
      </c>
      <c r="T98" s="23">
        <f t="shared" si="14"/>
        <v>851.07999999999993</v>
      </c>
      <c r="W98" s="28"/>
    </row>
    <row r="99" spans="1:23" ht="12.75" customHeight="1" x14ac:dyDescent="0.45">
      <c r="A99" s="6">
        <v>42933</v>
      </c>
      <c r="B99" s="7" t="s">
        <v>29</v>
      </c>
      <c r="C99" s="7" t="s">
        <v>30</v>
      </c>
      <c r="D99" s="8" t="s">
        <v>836</v>
      </c>
      <c r="E99" t="s">
        <v>797</v>
      </c>
      <c r="F99" s="27">
        <v>43580</v>
      </c>
      <c r="G99" s="28">
        <v>86.67</v>
      </c>
      <c r="J99" s="28">
        <v>996.68</v>
      </c>
      <c r="K99" s="28">
        <f t="shared" si="13"/>
        <v>996.68</v>
      </c>
      <c r="L99" s="28">
        <v>61.79</v>
      </c>
      <c r="M99" s="28">
        <v>14.45</v>
      </c>
      <c r="O99" s="28">
        <v>44.44</v>
      </c>
      <c r="P99" s="28">
        <v>9.9700000000000006</v>
      </c>
      <c r="Q99" s="28">
        <v>14.95</v>
      </c>
      <c r="T99" s="23">
        <f t="shared" si="14"/>
        <v>851.07999999999993</v>
      </c>
      <c r="W99" s="28"/>
    </row>
    <row r="100" spans="1:23" ht="12.75" customHeight="1" x14ac:dyDescent="0.45">
      <c r="A100" s="6">
        <v>42933</v>
      </c>
      <c r="B100" s="7" t="s">
        <v>29</v>
      </c>
      <c r="C100" s="7" t="s">
        <v>30</v>
      </c>
      <c r="D100" s="8" t="s">
        <v>836</v>
      </c>
      <c r="E100" t="s">
        <v>797</v>
      </c>
      <c r="F100" s="27">
        <v>43580</v>
      </c>
      <c r="I100" s="28">
        <v>8</v>
      </c>
      <c r="J100" s="28">
        <v>86.26</v>
      </c>
      <c r="K100" s="28">
        <f t="shared" si="13"/>
        <v>86.26</v>
      </c>
      <c r="L100" s="28">
        <v>5.35</v>
      </c>
      <c r="M100" s="28">
        <v>1.25</v>
      </c>
      <c r="P100" s="28">
        <v>0.86</v>
      </c>
      <c r="Q100" s="28">
        <v>1.29</v>
      </c>
      <c r="T100" s="23">
        <f t="shared" si="14"/>
        <v>77.510000000000005</v>
      </c>
      <c r="W100" s="28"/>
    </row>
    <row r="101" spans="1:23" ht="12.75" customHeight="1" x14ac:dyDescent="0.45">
      <c r="A101" s="6">
        <v>41000</v>
      </c>
      <c r="B101" s="7" t="s">
        <v>393</v>
      </c>
      <c r="C101" s="7" t="s">
        <v>394</v>
      </c>
      <c r="D101" s="8" t="s">
        <v>395</v>
      </c>
      <c r="E101" s="26" t="s">
        <v>798</v>
      </c>
      <c r="F101" s="27">
        <v>43566</v>
      </c>
      <c r="G101" s="28">
        <v>86.67</v>
      </c>
      <c r="J101" s="28">
        <v>3104.16</v>
      </c>
      <c r="K101" s="28">
        <f t="shared" si="13"/>
        <v>3100.06</v>
      </c>
      <c r="L101" s="28">
        <v>192.2</v>
      </c>
      <c r="M101" s="28">
        <v>44.95</v>
      </c>
      <c r="N101" s="28">
        <v>474.62</v>
      </c>
      <c r="O101" s="28">
        <v>154.61000000000001</v>
      </c>
      <c r="P101" s="28">
        <v>31.04</v>
      </c>
      <c r="Q101" s="28">
        <v>11.64</v>
      </c>
      <c r="R101" s="28">
        <v>41.86</v>
      </c>
      <c r="S101" s="28">
        <v>4.0999999999999996</v>
      </c>
      <c r="T101" s="23">
        <f t="shared" si="14"/>
        <v>2149.1400000000003</v>
      </c>
      <c r="W101" s="28"/>
    </row>
    <row r="102" spans="1:23" ht="12.75" customHeight="1" x14ac:dyDescent="0.45">
      <c r="A102" s="6">
        <v>41000</v>
      </c>
      <c r="B102" s="7" t="s">
        <v>393</v>
      </c>
      <c r="C102" s="7" t="s">
        <v>394</v>
      </c>
      <c r="D102" s="8" t="s">
        <v>395</v>
      </c>
      <c r="E102" s="26" t="s">
        <v>798</v>
      </c>
      <c r="F102" s="27">
        <v>43572</v>
      </c>
      <c r="I102" s="28">
        <v>24</v>
      </c>
      <c r="J102" s="28">
        <v>859.62</v>
      </c>
      <c r="K102" s="28">
        <f t="shared" si="13"/>
        <v>859.62</v>
      </c>
      <c r="L102" s="28">
        <v>53.3</v>
      </c>
      <c r="M102" s="28">
        <v>12.46</v>
      </c>
      <c r="N102" s="28">
        <v>76.069999999999993</v>
      </c>
      <c r="O102" s="28">
        <v>42.59</v>
      </c>
      <c r="P102" s="28">
        <v>8.6</v>
      </c>
      <c r="Q102" s="28">
        <v>3.22</v>
      </c>
      <c r="T102" s="23">
        <f t="shared" si="14"/>
        <v>663.37999999999988</v>
      </c>
      <c r="W102" s="28"/>
    </row>
    <row r="103" spans="1:23" ht="12.75" customHeight="1" x14ac:dyDescent="0.45">
      <c r="A103" s="6">
        <v>41000</v>
      </c>
      <c r="B103" s="7" t="s">
        <v>393</v>
      </c>
      <c r="C103" s="7" t="s">
        <v>394</v>
      </c>
      <c r="D103" s="8" t="s">
        <v>395</v>
      </c>
      <c r="E103" s="26" t="s">
        <v>798</v>
      </c>
      <c r="F103" s="27">
        <v>43580</v>
      </c>
      <c r="G103" s="28">
        <v>86.67</v>
      </c>
      <c r="J103" s="28">
        <v>3104.16</v>
      </c>
      <c r="K103" s="28">
        <f t="shared" si="13"/>
        <v>3100.06</v>
      </c>
      <c r="L103" s="28">
        <v>192.2</v>
      </c>
      <c r="M103" s="28">
        <v>44.95</v>
      </c>
      <c r="N103" s="28">
        <v>474.62</v>
      </c>
      <c r="O103" s="28">
        <v>154.61000000000001</v>
      </c>
      <c r="P103" s="28">
        <v>31.04</v>
      </c>
      <c r="Q103" s="28">
        <v>11.64</v>
      </c>
      <c r="R103" s="29">
        <v>41.86</v>
      </c>
      <c r="S103" s="28">
        <v>4.0999999999999996</v>
      </c>
      <c r="T103" s="23">
        <f t="shared" si="14"/>
        <v>2149.1400000000003</v>
      </c>
      <c r="W103" s="28"/>
    </row>
    <row r="104" spans="1:23" ht="12.75" customHeight="1" x14ac:dyDescent="0.45">
      <c r="A104" s="6">
        <v>37322</v>
      </c>
      <c r="B104" s="7" t="s">
        <v>29</v>
      </c>
      <c r="C104" s="7" t="s">
        <v>30</v>
      </c>
      <c r="D104" s="8" t="s">
        <v>357</v>
      </c>
      <c r="E104" s="26" t="s">
        <v>799</v>
      </c>
      <c r="F104" s="27">
        <v>43558</v>
      </c>
      <c r="I104" s="28" t="s">
        <v>840</v>
      </c>
      <c r="J104" s="28">
        <v>200</v>
      </c>
      <c r="K104" s="28">
        <f t="shared" ref="K104:K126" si="15">SUM(J104)-S104</f>
        <v>200</v>
      </c>
      <c r="L104" s="28">
        <v>12.4</v>
      </c>
      <c r="M104" s="28">
        <v>2.9</v>
      </c>
      <c r="O104" s="28">
        <v>4.5999999999999996</v>
      </c>
      <c r="P104" s="28">
        <v>2</v>
      </c>
      <c r="Q104" s="28">
        <v>3</v>
      </c>
      <c r="T104" s="23">
        <f t="shared" si="14"/>
        <v>175.1</v>
      </c>
      <c r="W104" s="28"/>
    </row>
    <row r="105" spans="1:23" ht="12.75" customHeight="1" x14ac:dyDescent="0.45">
      <c r="A105" s="6">
        <v>37322</v>
      </c>
      <c r="B105" s="7" t="s">
        <v>29</v>
      </c>
      <c r="C105" s="7" t="s">
        <v>30</v>
      </c>
      <c r="D105" s="8" t="s">
        <v>357</v>
      </c>
      <c r="E105" s="26" t="s">
        <v>799</v>
      </c>
      <c r="F105" s="27">
        <v>43566</v>
      </c>
      <c r="G105" s="28">
        <v>86.67</v>
      </c>
      <c r="J105" s="28">
        <v>2042.45</v>
      </c>
      <c r="K105" s="28">
        <f t="shared" si="15"/>
        <v>2022.9</v>
      </c>
      <c r="L105" s="28">
        <v>125.42</v>
      </c>
      <c r="M105" s="28">
        <v>29.33</v>
      </c>
      <c r="N105" s="28">
        <v>199.14</v>
      </c>
      <c r="O105" s="28">
        <v>95.75</v>
      </c>
      <c r="P105" s="28">
        <v>20.420000000000002</v>
      </c>
      <c r="Q105" s="28">
        <v>30.64</v>
      </c>
      <c r="S105" s="28">
        <v>19.55</v>
      </c>
      <c r="T105" s="23">
        <f t="shared" si="14"/>
        <v>1522.1999999999998</v>
      </c>
      <c r="W105" s="28"/>
    </row>
    <row r="106" spans="1:23" ht="12.75" customHeight="1" x14ac:dyDescent="0.45">
      <c r="A106" s="6">
        <v>37322</v>
      </c>
      <c r="B106" s="7" t="s">
        <v>29</v>
      </c>
      <c r="C106" s="7" t="s">
        <v>30</v>
      </c>
      <c r="D106" s="8" t="s">
        <v>357</v>
      </c>
      <c r="E106" s="26" t="s">
        <v>799</v>
      </c>
      <c r="F106" s="27">
        <v>43580</v>
      </c>
      <c r="G106" s="28">
        <v>86.67</v>
      </c>
      <c r="J106" s="28">
        <v>2042.45</v>
      </c>
      <c r="K106" s="28">
        <f t="shared" si="15"/>
        <v>2022.9</v>
      </c>
      <c r="L106" s="28">
        <v>125.42</v>
      </c>
      <c r="M106" s="28">
        <v>29.33</v>
      </c>
      <c r="N106" s="28">
        <v>199.14</v>
      </c>
      <c r="O106" s="28">
        <v>95.75</v>
      </c>
      <c r="P106" s="28">
        <v>20.420000000000002</v>
      </c>
      <c r="Q106" s="28">
        <v>30.64</v>
      </c>
      <c r="S106" s="28">
        <v>19.55</v>
      </c>
      <c r="T106" s="23">
        <f t="shared" si="14"/>
        <v>1522.1999999999998</v>
      </c>
      <c r="W106" s="28"/>
    </row>
    <row r="107" spans="1:23" ht="12.75" customHeight="1" x14ac:dyDescent="0.45">
      <c r="A107" s="42">
        <v>43577</v>
      </c>
      <c r="B107" s="7" t="s">
        <v>29</v>
      </c>
      <c r="C107" s="7" t="s">
        <v>30</v>
      </c>
      <c r="D107" s="8" t="s">
        <v>837</v>
      </c>
      <c r="E107" t="s">
        <v>810</v>
      </c>
      <c r="F107" s="27">
        <v>43580</v>
      </c>
      <c r="G107" s="28">
        <v>56</v>
      </c>
      <c r="J107" s="28">
        <v>612</v>
      </c>
      <c r="K107" s="28">
        <f t="shared" si="15"/>
        <v>612</v>
      </c>
      <c r="L107" s="28">
        <v>37.94</v>
      </c>
      <c r="M107" s="28">
        <v>8.8699999999999992</v>
      </c>
      <c r="N107" s="28">
        <v>38.75</v>
      </c>
      <c r="O107" s="28">
        <v>28.11</v>
      </c>
      <c r="P107" s="28">
        <v>6.12</v>
      </c>
      <c r="Q107" s="28">
        <v>9.18</v>
      </c>
      <c r="T107" s="23">
        <f t="shared" si="14"/>
        <v>483.02999999999992</v>
      </c>
      <c r="W107" s="28"/>
    </row>
    <row r="108" spans="1:23" ht="12.75" customHeight="1" x14ac:dyDescent="0.45">
      <c r="A108" s="6">
        <v>40126</v>
      </c>
      <c r="B108" s="7" t="s">
        <v>304</v>
      </c>
      <c r="C108" s="7" t="s">
        <v>305</v>
      </c>
      <c r="D108" s="8" t="s">
        <v>306</v>
      </c>
      <c r="E108" s="26" t="s">
        <v>800</v>
      </c>
      <c r="F108" s="27">
        <v>43566</v>
      </c>
      <c r="G108" s="28">
        <v>86.67</v>
      </c>
      <c r="J108" s="28">
        <v>2253.35</v>
      </c>
      <c r="K108" s="28">
        <f t="shared" si="15"/>
        <v>2253.35</v>
      </c>
      <c r="L108" s="28">
        <v>139.71</v>
      </c>
      <c r="M108" s="28">
        <v>32.67</v>
      </c>
      <c r="N108" s="28">
        <v>288.33999999999997</v>
      </c>
      <c r="O108" s="28">
        <v>107.27</v>
      </c>
      <c r="P108" s="28">
        <v>22.53</v>
      </c>
      <c r="T108" s="23">
        <f t="shared" si="14"/>
        <v>1662.83</v>
      </c>
      <c r="W108" s="28"/>
    </row>
    <row r="109" spans="1:23" ht="12.75" customHeight="1" x14ac:dyDescent="0.45">
      <c r="A109" s="6">
        <v>40126</v>
      </c>
      <c r="B109" s="7" t="s">
        <v>304</v>
      </c>
      <c r="C109" s="7" t="s">
        <v>305</v>
      </c>
      <c r="D109" s="8" t="s">
        <v>306</v>
      </c>
      <c r="E109" s="26" t="s">
        <v>800</v>
      </c>
      <c r="F109" s="27">
        <v>43580</v>
      </c>
      <c r="G109" s="28">
        <v>86.67</v>
      </c>
      <c r="J109" s="28">
        <v>2253.35</v>
      </c>
      <c r="K109" s="28">
        <f t="shared" si="15"/>
        <v>2253.35</v>
      </c>
      <c r="L109" s="28">
        <v>139.71</v>
      </c>
      <c r="M109" s="28">
        <v>32.67</v>
      </c>
      <c r="N109" s="28">
        <v>288.33999999999997</v>
      </c>
      <c r="O109" s="28">
        <v>107.27</v>
      </c>
      <c r="P109" s="28">
        <v>22.53</v>
      </c>
      <c r="T109" s="23">
        <f t="shared" si="14"/>
        <v>1662.83</v>
      </c>
      <c r="W109" s="28"/>
    </row>
    <row r="110" spans="1:23" ht="12.75" customHeight="1" x14ac:dyDescent="0.45">
      <c r="A110" s="6">
        <v>42281</v>
      </c>
      <c r="B110" s="7" t="s">
        <v>41</v>
      </c>
      <c r="C110" s="7" t="s">
        <v>42</v>
      </c>
      <c r="D110" s="8" t="s">
        <v>43</v>
      </c>
      <c r="E110" s="26" t="s">
        <v>801</v>
      </c>
      <c r="F110" s="27">
        <v>43559</v>
      </c>
      <c r="G110" s="28">
        <v>35</v>
      </c>
      <c r="J110" s="28">
        <v>364</v>
      </c>
      <c r="K110" s="28">
        <f t="shared" si="15"/>
        <v>364</v>
      </c>
      <c r="L110" s="28">
        <v>22.57</v>
      </c>
      <c r="M110" s="28">
        <v>5.28</v>
      </c>
      <c r="N110" s="28">
        <v>21.49</v>
      </c>
      <c r="O110" s="28">
        <v>15.71</v>
      </c>
      <c r="P110" s="28">
        <v>3.64</v>
      </c>
      <c r="T110" s="23">
        <f t="shared" si="14"/>
        <v>295.31000000000006</v>
      </c>
      <c r="W110" s="28"/>
    </row>
    <row r="111" spans="1:23" ht="12.75" customHeight="1" x14ac:dyDescent="0.45">
      <c r="A111" s="6">
        <v>42281</v>
      </c>
      <c r="B111" s="7" t="s">
        <v>41</v>
      </c>
      <c r="C111" s="7" t="s">
        <v>42</v>
      </c>
      <c r="D111" s="8" t="s">
        <v>43</v>
      </c>
      <c r="E111" s="26" t="s">
        <v>801</v>
      </c>
      <c r="F111" s="27">
        <v>43566</v>
      </c>
      <c r="G111" s="29">
        <v>35</v>
      </c>
      <c r="H111" s="29"/>
      <c r="I111" s="29"/>
      <c r="J111" s="28">
        <v>364</v>
      </c>
      <c r="K111" s="28">
        <f t="shared" si="15"/>
        <v>364</v>
      </c>
      <c r="L111" s="28">
        <v>22.57</v>
      </c>
      <c r="M111" s="28">
        <v>5.28</v>
      </c>
      <c r="N111" s="28">
        <v>21.49</v>
      </c>
      <c r="O111" s="28">
        <v>15.71</v>
      </c>
      <c r="P111" s="28">
        <v>3.64</v>
      </c>
      <c r="T111" s="23">
        <f t="shared" si="14"/>
        <v>295.31000000000006</v>
      </c>
      <c r="W111" s="28"/>
    </row>
    <row r="112" spans="1:23" ht="12.75" customHeight="1" x14ac:dyDescent="0.45">
      <c r="A112" s="6">
        <v>42281</v>
      </c>
      <c r="B112" s="7" t="s">
        <v>41</v>
      </c>
      <c r="C112" s="7" t="s">
        <v>42</v>
      </c>
      <c r="D112" s="8" t="s">
        <v>43</v>
      </c>
      <c r="E112" s="26" t="s">
        <v>801</v>
      </c>
      <c r="F112" s="27">
        <v>43572</v>
      </c>
      <c r="G112" s="29">
        <v>24.5</v>
      </c>
      <c r="H112" s="29"/>
      <c r="I112" s="29"/>
      <c r="J112" s="28">
        <v>254.8</v>
      </c>
      <c r="K112" s="28">
        <f t="shared" si="15"/>
        <v>254.8</v>
      </c>
      <c r="L112" s="28">
        <v>15.8</v>
      </c>
      <c r="M112" s="28">
        <v>3.69</v>
      </c>
      <c r="N112" s="28">
        <v>10.1</v>
      </c>
      <c r="O112" s="28">
        <v>10.25</v>
      </c>
      <c r="P112" s="28">
        <v>2.5499999999999998</v>
      </c>
      <c r="T112" s="23">
        <f t="shared" si="14"/>
        <v>212.41</v>
      </c>
      <c r="W112" s="28"/>
    </row>
    <row r="113" spans="1:23" ht="12.75" customHeight="1" x14ac:dyDescent="0.45">
      <c r="A113" s="6">
        <v>42281</v>
      </c>
      <c r="B113" s="7" t="s">
        <v>41</v>
      </c>
      <c r="C113" s="7" t="s">
        <v>42</v>
      </c>
      <c r="D113" s="8" t="s">
        <v>43</v>
      </c>
      <c r="E113" s="26" t="s">
        <v>801</v>
      </c>
      <c r="F113" s="27">
        <v>43580</v>
      </c>
      <c r="G113" s="29">
        <v>35</v>
      </c>
      <c r="H113" s="29"/>
      <c r="I113" s="29"/>
      <c r="J113" s="28">
        <v>364</v>
      </c>
      <c r="K113" s="28">
        <f t="shared" si="15"/>
        <v>364</v>
      </c>
      <c r="L113" s="28">
        <v>22.57</v>
      </c>
      <c r="M113" s="28">
        <v>5.28</v>
      </c>
      <c r="N113" s="28">
        <v>21.49</v>
      </c>
      <c r="O113" s="28">
        <v>15.71</v>
      </c>
      <c r="P113" s="28">
        <v>3.64</v>
      </c>
      <c r="T113" s="23">
        <f t="shared" si="14"/>
        <v>295.31000000000006</v>
      </c>
      <c r="W113" s="28"/>
    </row>
    <row r="114" spans="1:23" ht="12.75" customHeight="1" x14ac:dyDescent="0.45">
      <c r="A114" s="6">
        <v>42254</v>
      </c>
      <c r="B114" s="7" t="s">
        <v>41</v>
      </c>
      <c r="C114" s="7" t="s">
        <v>42</v>
      </c>
      <c r="D114" s="8" t="s">
        <v>43</v>
      </c>
      <c r="E114" s="26" t="s">
        <v>802</v>
      </c>
      <c r="F114" s="27">
        <v>43559</v>
      </c>
      <c r="G114" s="28">
        <v>32</v>
      </c>
      <c r="J114" s="28">
        <v>332.8</v>
      </c>
      <c r="K114" s="28">
        <f t="shared" si="15"/>
        <v>332.8</v>
      </c>
      <c r="L114" s="28">
        <v>20.63</v>
      </c>
      <c r="M114" s="28">
        <v>4.83</v>
      </c>
      <c r="N114" s="28">
        <v>27.44</v>
      </c>
      <c r="O114" s="28">
        <v>14.15</v>
      </c>
      <c r="P114" s="28">
        <v>3.33</v>
      </c>
      <c r="T114" s="23">
        <f t="shared" si="14"/>
        <v>262.42000000000007</v>
      </c>
      <c r="W114" s="28"/>
    </row>
    <row r="115" spans="1:23" ht="12.75" customHeight="1" x14ac:dyDescent="0.45">
      <c r="A115" s="6">
        <v>42254</v>
      </c>
      <c r="B115" s="7" t="s">
        <v>41</v>
      </c>
      <c r="C115" s="7" t="s">
        <v>42</v>
      </c>
      <c r="D115" s="8" t="s">
        <v>43</v>
      </c>
      <c r="E115" s="26" t="s">
        <v>802</v>
      </c>
      <c r="F115" s="27">
        <v>43574</v>
      </c>
      <c r="G115" s="28">
        <v>7</v>
      </c>
      <c r="J115" s="28">
        <v>72.8</v>
      </c>
      <c r="K115" s="28">
        <f t="shared" si="15"/>
        <v>72.8</v>
      </c>
      <c r="L115" s="28">
        <v>4.51</v>
      </c>
      <c r="M115" s="28">
        <v>1.06</v>
      </c>
      <c r="O115" s="28">
        <v>1.1499999999999999</v>
      </c>
      <c r="P115" s="28">
        <v>0.73</v>
      </c>
      <c r="T115" s="23">
        <f t="shared" si="14"/>
        <v>65.34999999999998</v>
      </c>
      <c r="W115" s="28"/>
    </row>
    <row r="116" spans="1:23" ht="12.75" customHeight="1" x14ac:dyDescent="0.45">
      <c r="A116" s="6">
        <v>42086</v>
      </c>
      <c r="B116" s="7" t="s">
        <v>228</v>
      </c>
      <c r="C116" s="7" t="s">
        <v>229</v>
      </c>
      <c r="D116" s="8" t="s">
        <v>230</v>
      </c>
      <c r="E116" s="26" t="s">
        <v>803</v>
      </c>
      <c r="F116" s="27">
        <v>43566</v>
      </c>
      <c r="G116" s="28">
        <v>86.67</v>
      </c>
      <c r="J116" s="28">
        <v>2245.4499999999998</v>
      </c>
      <c r="K116" s="28">
        <f t="shared" si="15"/>
        <v>2185.5099999999998</v>
      </c>
      <c r="L116" s="28">
        <v>135.5</v>
      </c>
      <c r="M116" s="28">
        <v>31.69</v>
      </c>
      <c r="N116" s="28">
        <v>187.09</v>
      </c>
      <c r="O116" s="28">
        <v>103.88</v>
      </c>
      <c r="P116" s="28">
        <v>22.45</v>
      </c>
      <c r="Q116" s="28">
        <v>33.68</v>
      </c>
      <c r="S116" s="28">
        <v>59.94</v>
      </c>
      <c r="T116" s="23">
        <f t="shared" si="14"/>
        <v>1671.2199999999998</v>
      </c>
      <c r="W116" s="28"/>
    </row>
    <row r="117" spans="1:23" ht="12.75" customHeight="1" x14ac:dyDescent="0.45">
      <c r="A117" s="6">
        <v>42086</v>
      </c>
      <c r="B117" s="7" t="s">
        <v>228</v>
      </c>
      <c r="C117" s="7" t="s">
        <v>229</v>
      </c>
      <c r="D117" s="8" t="s">
        <v>230</v>
      </c>
      <c r="E117" s="26" t="s">
        <v>803</v>
      </c>
      <c r="F117" s="27">
        <v>43580</v>
      </c>
      <c r="G117" s="28">
        <v>86.67</v>
      </c>
      <c r="J117" s="28">
        <v>2245.4499999999998</v>
      </c>
      <c r="K117" s="28">
        <f t="shared" si="15"/>
        <v>2185.5099999999998</v>
      </c>
      <c r="L117" s="28">
        <v>135.5</v>
      </c>
      <c r="M117" s="28">
        <v>31.69</v>
      </c>
      <c r="N117" s="28">
        <v>187.09</v>
      </c>
      <c r="O117" s="28">
        <v>103.88</v>
      </c>
      <c r="P117" s="28">
        <v>22.45</v>
      </c>
      <c r="Q117" s="28">
        <v>33.68</v>
      </c>
      <c r="S117" s="28">
        <v>59.94</v>
      </c>
      <c r="T117" s="23">
        <f t="shared" si="14"/>
        <v>1671.2199999999998</v>
      </c>
      <c r="W117" s="28"/>
    </row>
    <row r="118" spans="1:23" ht="12.75" customHeight="1" x14ac:dyDescent="0.45">
      <c r="A118" s="6">
        <v>42464</v>
      </c>
      <c r="B118" s="7" t="s">
        <v>41</v>
      </c>
      <c r="C118" s="7" t="s">
        <v>42</v>
      </c>
      <c r="D118" s="8" t="s">
        <v>43</v>
      </c>
      <c r="E118" s="26" t="s">
        <v>804</v>
      </c>
      <c r="F118" s="27">
        <v>43559</v>
      </c>
      <c r="G118" s="28">
        <v>32</v>
      </c>
      <c r="J118" s="28">
        <v>332.8</v>
      </c>
      <c r="K118" s="28">
        <f t="shared" si="15"/>
        <v>332.8</v>
      </c>
      <c r="L118" s="28">
        <v>20.63</v>
      </c>
      <c r="M118" s="28">
        <v>4.83</v>
      </c>
      <c r="N118" s="28">
        <v>27.44</v>
      </c>
      <c r="O118" s="28">
        <v>14.15</v>
      </c>
      <c r="P118" s="28">
        <v>3.33</v>
      </c>
      <c r="T118" s="23">
        <f t="shared" si="14"/>
        <v>262.42000000000007</v>
      </c>
      <c r="W118" s="28"/>
    </row>
    <row r="119" spans="1:23" ht="12.75" customHeight="1" x14ac:dyDescent="0.45">
      <c r="A119" s="6">
        <v>42464</v>
      </c>
      <c r="B119" s="7" t="s">
        <v>41</v>
      </c>
      <c r="C119" s="7" t="s">
        <v>42</v>
      </c>
      <c r="D119" s="8" t="s">
        <v>43</v>
      </c>
      <c r="E119" s="26" t="s">
        <v>804</v>
      </c>
      <c r="F119" s="27">
        <v>43574</v>
      </c>
      <c r="G119" s="28">
        <v>7</v>
      </c>
      <c r="J119" s="28">
        <v>72.8</v>
      </c>
      <c r="K119" s="28">
        <f t="shared" si="15"/>
        <v>72.8</v>
      </c>
      <c r="L119" s="28">
        <v>4.51</v>
      </c>
      <c r="M119" s="28">
        <v>1.06</v>
      </c>
      <c r="O119" s="28">
        <v>1.1499999999999999</v>
      </c>
      <c r="P119" s="28">
        <v>0.73</v>
      </c>
      <c r="T119" s="23">
        <f t="shared" si="14"/>
        <v>65.34999999999998</v>
      </c>
      <c r="W119" s="28"/>
    </row>
    <row r="120" spans="1:23" ht="12.75" customHeight="1" x14ac:dyDescent="0.45">
      <c r="A120" s="6">
        <v>42156</v>
      </c>
      <c r="B120" s="7" t="s">
        <v>41</v>
      </c>
      <c r="C120" s="7" t="s">
        <v>42</v>
      </c>
      <c r="D120" s="8" t="s">
        <v>838</v>
      </c>
      <c r="E120" t="s">
        <v>811</v>
      </c>
      <c r="F120" s="27">
        <v>43559</v>
      </c>
      <c r="J120" s="28">
        <v>350</v>
      </c>
      <c r="K120" s="28">
        <f t="shared" si="15"/>
        <v>350</v>
      </c>
      <c r="L120" s="28">
        <v>21.7</v>
      </c>
      <c r="M120" s="28">
        <v>5.08</v>
      </c>
      <c r="N120" s="28">
        <v>29.5</v>
      </c>
      <c r="O120" s="28">
        <v>15.01</v>
      </c>
      <c r="P120" s="28">
        <v>3.5</v>
      </c>
      <c r="T120" s="23">
        <f t="shared" si="14"/>
        <v>275.21000000000004</v>
      </c>
      <c r="W120" s="28"/>
    </row>
    <row r="121" spans="1:23" ht="12.75" customHeight="1" x14ac:dyDescent="0.45">
      <c r="A121" s="41">
        <v>36703</v>
      </c>
      <c r="B121" s="7" t="s">
        <v>304</v>
      </c>
      <c r="C121" s="7" t="s">
        <v>305</v>
      </c>
      <c r="D121" s="8" t="s">
        <v>834</v>
      </c>
      <c r="E121" s="26" t="s">
        <v>805</v>
      </c>
      <c r="F121" s="27">
        <v>43558</v>
      </c>
      <c r="I121" s="28" t="s">
        <v>839</v>
      </c>
      <c r="J121" s="28">
        <v>755</v>
      </c>
      <c r="K121" s="28">
        <f t="shared" si="15"/>
        <v>755</v>
      </c>
      <c r="L121" s="28">
        <v>46.81</v>
      </c>
      <c r="M121" s="28">
        <v>10.95</v>
      </c>
      <c r="N121" s="28">
        <v>63.52</v>
      </c>
      <c r="O121" s="28">
        <v>42.35</v>
      </c>
      <c r="P121" s="28">
        <v>7.55</v>
      </c>
      <c r="T121" s="23">
        <f t="shared" si="14"/>
        <v>583.82000000000005</v>
      </c>
      <c r="W121" s="28"/>
    </row>
    <row r="122" spans="1:23" ht="12.75" customHeight="1" x14ac:dyDescent="0.45">
      <c r="A122" s="41">
        <v>36703</v>
      </c>
      <c r="B122" s="7" t="s">
        <v>304</v>
      </c>
      <c r="C122" s="7" t="s">
        <v>305</v>
      </c>
      <c r="D122" s="8" t="s">
        <v>834</v>
      </c>
      <c r="E122" s="26" t="s">
        <v>805</v>
      </c>
      <c r="F122" s="27">
        <v>43566</v>
      </c>
      <c r="G122" s="28">
        <v>86.67</v>
      </c>
      <c r="J122" s="28">
        <v>2278.4499999999998</v>
      </c>
      <c r="K122" s="28">
        <f t="shared" si="15"/>
        <v>1768.5199999999998</v>
      </c>
      <c r="L122" s="28">
        <v>109.65</v>
      </c>
      <c r="M122" s="28">
        <v>25.64</v>
      </c>
      <c r="N122" s="28">
        <v>185.14</v>
      </c>
      <c r="O122" s="28">
        <v>93.03</v>
      </c>
      <c r="P122" s="28">
        <v>22.78</v>
      </c>
      <c r="R122" s="28">
        <v>145.30000000000001</v>
      </c>
      <c r="S122" s="28">
        <v>509.93</v>
      </c>
      <c r="T122" s="23">
        <f t="shared" si="14"/>
        <v>1186.98</v>
      </c>
      <c r="W122" s="28"/>
    </row>
    <row r="123" spans="1:23" ht="12.75" customHeight="1" x14ac:dyDescent="0.45">
      <c r="A123" s="41">
        <v>36703</v>
      </c>
      <c r="B123" s="7" t="s">
        <v>304</v>
      </c>
      <c r="C123" s="7" t="s">
        <v>305</v>
      </c>
      <c r="D123" s="8" t="s">
        <v>834</v>
      </c>
      <c r="E123" s="26" t="s">
        <v>805</v>
      </c>
      <c r="F123" s="27">
        <v>43570</v>
      </c>
      <c r="I123" s="28" t="s">
        <v>839</v>
      </c>
      <c r="J123" s="28">
        <v>805</v>
      </c>
      <c r="K123" s="28">
        <f t="shared" si="15"/>
        <v>805</v>
      </c>
      <c r="L123" s="28">
        <v>49.91</v>
      </c>
      <c r="M123" s="28">
        <v>11.67</v>
      </c>
      <c r="N123" s="28">
        <v>69.52</v>
      </c>
      <c r="O123" s="28">
        <v>44.85</v>
      </c>
      <c r="P123" s="28">
        <v>8.0500000000000007</v>
      </c>
      <c r="T123" s="23">
        <f t="shared" si="14"/>
        <v>621.00000000000011</v>
      </c>
      <c r="W123" s="28"/>
    </row>
    <row r="124" spans="1:23" ht="12.75" customHeight="1" x14ac:dyDescent="0.45">
      <c r="A124" s="41">
        <v>36703</v>
      </c>
      <c r="B124" s="7" t="s">
        <v>304</v>
      </c>
      <c r="C124" s="7" t="s">
        <v>305</v>
      </c>
      <c r="D124" s="8" t="s">
        <v>834</v>
      </c>
      <c r="E124" s="26" t="s">
        <v>805</v>
      </c>
      <c r="F124" s="27">
        <v>43572</v>
      </c>
      <c r="I124" s="28">
        <v>8</v>
      </c>
      <c r="J124" s="28">
        <v>210.32</v>
      </c>
      <c r="K124" s="28">
        <f t="shared" si="15"/>
        <v>210.32</v>
      </c>
      <c r="L124" s="28">
        <v>13.04</v>
      </c>
      <c r="M124" s="28">
        <v>3.05</v>
      </c>
      <c r="N124" s="28">
        <v>5.2</v>
      </c>
      <c r="O124" s="28">
        <v>15.12</v>
      </c>
      <c r="P124" s="28">
        <v>2.1</v>
      </c>
      <c r="T124" s="23">
        <f t="shared" si="14"/>
        <v>171.81</v>
      </c>
      <c r="W124" s="28"/>
    </row>
    <row r="125" spans="1:23" ht="12.75" customHeight="1" x14ac:dyDescent="0.45">
      <c r="A125" s="41">
        <v>36703</v>
      </c>
      <c r="B125" s="7" t="s">
        <v>304</v>
      </c>
      <c r="C125" s="7" t="s">
        <v>305</v>
      </c>
      <c r="D125" s="8" t="s">
        <v>834</v>
      </c>
      <c r="E125" s="26" t="s">
        <v>805</v>
      </c>
      <c r="F125" s="27">
        <v>43580</v>
      </c>
      <c r="G125" s="28">
        <v>86.67</v>
      </c>
      <c r="J125" s="28">
        <v>2278.4499999999998</v>
      </c>
      <c r="K125" s="28">
        <f t="shared" si="15"/>
        <v>1768.5199999999998</v>
      </c>
      <c r="L125" s="28">
        <v>109.65</v>
      </c>
      <c r="M125" s="28">
        <v>25.64</v>
      </c>
      <c r="N125" s="28">
        <v>185.14</v>
      </c>
      <c r="O125" s="28">
        <v>93.03</v>
      </c>
      <c r="P125" s="28">
        <v>22.78</v>
      </c>
      <c r="R125" s="28">
        <v>145.30000000000001</v>
      </c>
      <c r="S125" s="28">
        <v>509.93</v>
      </c>
      <c r="T125" s="23">
        <f t="shared" si="14"/>
        <v>1186.98</v>
      </c>
      <c r="W125" s="28"/>
    </row>
    <row r="126" spans="1:23" ht="12.75" customHeight="1" x14ac:dyDescent="0.45">
      <c r="A126" s="41">
        <v>36703</v>
      </c>
      <c r="B126" s="7" t="s">
        <v>304</v>
      </c>
      <c r="C126" s="7" t="s">
        <v>305</v>
      </c>
      <c r="D126" s="8" t="s">
        <v>834</v>
      </c>
      <c r="E126" s="26" t="s">
        <v>805</v>
      </c>
      <c r="F126" s="27">
        <v>43566</v>
      </c>
      <c r="I126" s="28">
        <v>24</v>
      </c>
      <c r="J126" s="28">
        <v>630.96</v>
      </c>
      <c r="K126" s="28">
        <f t="shared" si="15"/>
        <v>630.96</v>
      </c>
      <c r="L126" s="28">
        <v>39.119999999999997</v>
      </c>
      <c r="M126" s="28">
        <v>9.15</v>
      </c>
      <c r="N126" s="28">
        <v>48.63</v>
      </c>
      <c r="O126" s="28">
        <v>36.15</v>
      </c>
      <c r="P126" s="28">
        <v>6.31</v>
      </c>
      <c r="T126" s="23">
        <f t="shared" si="14"/>
        <v>491.60000000000008</v>
      </c>
      <c r="W126" s="28"/>
    </row>
    <row r="127" spans="1:23" ht="12.75" customHeight="1" x14ac:dyDescent="0.45">
      <c r="T127" s="23"/>
    </row>
    <row r="128" spans="1:23" ht="12.75" customHeight="1" x14ac:dyDescent="0.45">
      <c r="E128" s="22" t="s">
        <v>812</v>
      </c>
      <c r="F128" s="22"/>
      <c r="G128" s="23">
        <f t="shared" ref="G128:T128" si="16">SUM(G94:G127)</f>
        <v>1443.5400000000002</v>
      </c>
      <c r="H128" s="23"/>
      <c r="I128" s="23"/>
      <c r="J128" s="23">
        <f t="shared" si="16"/>
        <v>34109.839999999997</v>
      </c>
      <c r="K128" s="23">
        <f t="shared" si="16"/>
        <v>32922.799999999988</v>
      </c>
      <c r="L128" s="23">
        <f t="shared" si="16"/>
        <v>2041.18</v>
      </c>
      <c r="M128" s="23">
        <f t="shared" si="16"/>
        <v>477.38999999999987</v>
      </c>
      <c r="N128" s="23">
        <f t="shared" si="16"/>
        <v>3226.139999999999</v>
      </c>
      <c r="O128" s="23">
        <f t="shared" si="16"/>
        <v>1573.2</v>
      </c>
      <c r="P128" s="23">
        <f t="shared" si="16"/>
        <v>341.06</v>
      </c>
      <c r="Q128" s="23">
        <f t="shared" si="16"/>
        <v>198.51000000000002</v>
      </c>
      <c r="R128" s="23">
        <f t="shared" si="16"/>
        <v>374.32000000000005</v>
      </c>
      <c r="S128" s="23">
        <f t="shared" si="16"/>
        <v>1187.04</v>
      </c>
      <c r="T128" s="23">
        <f t="shared" si="16"/>
        <v>24690.999999999996</v>
      </c>
      <c r="V128" s="23"/>
      <c r="W128" s="23"/>
    </row>
    <row r="129" spans="1:23" ht="12.75" customHeight="1" x14ac:dyDescent="0.45">
      <c r="T129" s="23"/>
    </row>
    <row r="130" spans="1:23" ht="12.75" customHeight="1" x14ac:dyDescent="0.45">
      <c r="A130" s="6">
        <v>38839</v>
      </c>
      <c r="B130" s="7" t="s">
        <v>41</v>
      </c>
      <c r="C130" s="7" t="s">
        <v>42</v>
      </c>
      <c r="D130" s="8" t="s">
        <v>337</v>
      </c>
      <c r="E130" s="26" t="s">
        <v>796</v>
      </c>
      <c r="F130" s="27">
        <v>43593</v>
      </c>
      <c r="G130" s="28">
        <v>49</v>
      </c>
      <c r="J130" s="28">
        <v>560.55999999999995</v>
      </c>
      <c r="K130" s="28">
        <f t="shared" ref="K130:K137" si="17">SUM(J130)-S130</f>
        <v>560.55999999999995</v>
      </c>
      <c r="L130" s="28">
        <v>34.75</v>
      </c>
      <c r="M130" s="28">
        <v>8.1300000000000008</v>
      </c>
      <c r="N130" s="28">
        <v>40.22</v>
      </c>
      <c r="O130" s="28">
        <v>22.63</v>
      </c>
      <c r="P130" s="28">
        <v>5.61</v>
      </c>
      <c r="T130" s="23">
        <f t="shared" ref="T130:T163" si="18">+J130-L130-M130-N130-O130-P130-Q130-R130-S130</f>
        <v>449.21999999999991</v>
      </c>
      <c r="W130" s="28"/>
    </row>
    <row r="131" spans="1:23" ht="12.75" customHeight="1" x14ac:dyDescent="0.45">
      <c r="A131" s="6">
        <v>38839</v>
      </c>
      <c r="B131" s="7" t="s">
        <v>41</v>
      </c>
      <c r="C131" s="7" t="s">
        <v>42</v>
      </c>
      <c r="D131" s="8" t="s">
        <v>337</v>
      </c>
      <c r="E131" s="26" t="s">
        <v>796</v>
      </c>
      <c r="F131" s="27">
        <v>43601</v>
      </c>
      <c r="G131" s="28">
        <v>35</v>
      </c>
      <c r="J131" s="28">
        <v>400.4</v>
      </c>
      <c r="K131" s="28">
        <f t="shared" si="17"/>
        <v>400.4</v>
      </c>
      <c r="L131" s="28">
        <v>24.82</v>
      </c>
      <c r="M131" s="28">
        <v>5.81</v>
      </c>
      <c r="N131" s="28">
        <v>24.21</v>
      </c>
      <c r="O131" s="28">
        <v>14.62</v>
      </c>
      <c r="P131" s="28">
        <v>4</v>
      </c>
      <c r="T131" s="23">
        <f t="shared" si="18"/>
        <v>326.94</v>
      </c>
      <c r="W131" s="28"/>
    </row>
    <row r="132" spans="1:23" ht="12.75" customHeight="1" x14ac:dyDescent="0.45">
      <c r="A132" s="6">
        <v>38839</v>
      </c>
      <c r="B132" s="7" t="s">
        <v>41</v>
      </c>
      <c r="C132" s="7" t="s">
        <v>42</v>
      </c>
      <c r="D132" s="8" t="s">
        <v>337</v>
      </c>
      <c r="E132" s="26" t="s">
        <v>796</v>
      </c>
      <c r="F132" s="27">
        <v>43605</v>
      </c>
      <c r="G132" s="28">
        <v>8</v>
      </c>
      <c r="J132" s="28">
        <v>91.52</v>
      </c>
      <c r="K132" s="28">
        <f t="shared" si="17"/>
        <v>91.52</v>
      </c>
      <c r="L132" s="28">
        <v>5.67</v>
      </c>
      <c r="M132" s="28">
        <v>1.33</v>
      </c>
      <c r="P132" s="28">
        <v>0.92</v>
      </c>
      <c r="T132" s="23">
        <f t="shared" si="18"/>
        <v>83.6</v>
      </c>
      <c r="W132" s="28"/>
    </row>
    <row r="133" spans="1:23" ht="12.75" customHeight="1" x14ac:dyDescent="0.45">
      <c r="A133" s="6">
        <v>38839</v>
      </c>
      <c r="B133" s="7" t="s">
        <v>41</v>
      </c>
      <c r="C133" s="7" t="s">
        <v>42</v>
      </c>
      <c r="D133" s="8" t="s">
        <v>337</v>
      </c>
      <c r="E133" s="26" t="s">
        <v>796</v>
      </c>
      <c r="F133" s="27">
        <v>43616</v>
      </c>
      <c r="G133" s="28">
        <v>28</v>
      </c>
      <c r="J133" s="28">
        <v>320.32</v>
      </c>
      <c r="K133" s="28">
        <f t="shared" si="17"/>
        <v>320.32</v>
      </c>
      <c r="L133" s="28">
        <v>19.86</v>
      </c>
      <c r="M133" s="28">
        <v>4.6399999999999997</v>
      </c>
      <c r="N133" s="28">
        <v>16.2</v>
      </c>
      <c r="O133" s="28">
        <v>10.62</v>
      </c>
      <c r="P133" s="28">
        <v>3.2</v>
      </c>
      <c r="T133" s="23">
        <f t="shared" si="18"/>
        <v>265.8</v>
      </c>
      <c r="W133" s="28"/>
    </row>
    <row r="134" spans="1:23" ht="12.75" customHeight="1" x14ac:dyDescent="0.45">
      <c r="A134" s="6">
        <v>41000</v>
      </c>
      <c r="B134" s="7" t="s">
        <v>393</v>
      </c>
      <c r="C134" s="7" t="s">
        <v>394</v>
      </c>
      <c r="D134" s="8" t="s">
        <v>395</v>
      </c>
      <c r="E134" s="26" t="s">
        <v>798</v>
      </c>
      <c r="F134" s="27">
        <v>43592</v>
      </c>
      <c r="I134" s="28">
        <v>16</v>
      </c>
      <c r="J134" s="28">
        <v>573.08000000000004</v>
      </c>
      <c r="K134" s="28">
        <f t="shared" si="17"/>
        <v>573.08000000000004</v>
      </c>
      <c r="L134" s="28">
        <v>35.53</v>
      </c>
      <c r="M134" s="28">
        <v>8.31</v>
      </c>
      <c r="N134" s="28">
        <v>41.69</v>
      </c>
      <c r="O134" s="28">
        <v>28.26</v>
      </c>
      <c r="P134" s="28">
        <v>5.73</v>
      </c>
      <c r="Q134" s="28">
        <v>2.15</v>
      </c>
      <c r="T134" s="23">
        <f t="shared" si="18"/>
        <v>451.41000000000014</v>
      </c>
      <c r="W134" s="28"/>
    </row>
    <row r="135" spans="1:23" ht="12.75" customHeight="1" x14ac:dyDescent="0.45">
      <c r="A135" s="6">
        <v>41000</v>
      </c>
      <c r="B135" s="7" t="s">
        <v>393</v>
      </c>
      <c r="C135" s="7" t="s">
        <v>394</v>
      </c>
      <c r="D135" s="8" t="s">
        <v>395</v>
      </c>
      <c r="E135" s="26" t="s">
        <v>798</v>
      </c>
      <c r="F135" s="27">
        <v>43598</v>
      </c>
      <c r="G135" s="28">
        <v>86.67</v>
      </c>
      <c r="J135" s="28">
        <v>3104.16</v>
      </c>
      <c r="K135" s="28">
        <f t="shared" si="17"/>
        <v>3100.06</v>
      </c>
      <c r="L135" s="28">
        <v>192.2</v>
      </c>
      <c r="M135" s="28">
        <v>44.95</v>
      </c>
      <c r="N135" s="28">
        <v>474.62</v>
      </c>
      <c r="O135" s="28">
        <v>154.61000000000001</v>
      </c>
      <c r="P135" s="28">
        <v>31.04</v>
      </c>
      <c r="Q135" s="28">
        <v>11.64</v>
      </c>
      <c r="R135" s="28">
        <v>41.86</v>
      </c>
      <c r="S135" s="28">
        <v>4.0999999999999996</v>
      </c>
      <c r="T135" s="23">
        <f t="shared" si="18"/>
        <v>2149.1400000000003</v>
      </c>
      <c r="W135" s="28"/>
    </row>
    <row r="136" spans="1:23" ht="12.75" customHeight="1" x14ac:dyDescent="0.45">
      <c r="A136" s="6">
        <v>41000</v>
      </c>
      <c r="B136" s="7" t="s">
        <v>393</v>
      </c>
      <c r="C136" s="7" t="s">
        <v>394</v>
      </c>
      <c r="D136" s="8" t="s">
        <v>395</v>
      </c>
      <c r="E136" s="26" t="s">
        <v>798</v>
      </c>
      <c r="F136" s="27">
        <v>43607</v>
      </c>
      <c r="I136" s="28">
        <v>24</v>
      </c>
      <c r="J136" s="28">
        <v>859.62</v>
      </c>
      <c r="K136" s="28">
        <f t="shared" si="17"/>
        <v>859.62</v>
      </c>
      <c r="L136" s="28">
        <v>53.3</v>
      </c>
      <c r="M136" s="28">
        <v>12.46</v>
      </c>
      <c r="N136" s="28">
        <v>75.67</v>
      </c>
      <c r="O136" s="28">
        <v>42.59</v>
      </c>
      <c r="P136" s="28">
        <v>8.6</v>
      </c>
      <c r="T136" s="23">
        <f t="shared" si="18"/>
        <v>667</v>
      </c>
      <c r="W136" s="28"/>
    </row>
    <row r="137" spans="1:23" ht="12.75" customHeight="1" x14ac:dyDescent="0.45">
      <c r="A137" s="6">
        <v>41000</v>
      </c>
      <c r="B137" s="7" t="s">
        <v>393</v>
      </c>
      <c r="C137" s="7" t="s">
        <v>394</v>
      </c>
      <c r="D137" s="8" t="s">
        <v>395</v>
      </c>
      <c r="E137" s="26" t="s">
        <v>798</v>
      </c>
      <c r="F137" s="27">
        <v>43614</v>
      </c>
      <c r="G137" s="28">
        <v>86.67</v>
      </c>
      <c r="J137" s="28">
        <v>3104.16</v>
      </c>
      <c r="K137" s="28">
        <f t="shared" si="17"/>
        <v>3104.16</v>
      </c>
      <c r="L137" s="28">
        <v>192.46</v>
      </c>
      <c r="M137" s="28">
        <v>45.01</v>
      </c>
      <c r="N137" s="28">
        <v>475.52</v>
      </c>
      <c r="O137" s="28">
        <v>154.81</v>
      </c>
      <c r="P137" s="28">
        <v>31.04</v>
      </c>
      <c r="T137" s="23">
        <f t="shared" si="18"/>
        <v>2205.3199999999997</v>
      </c>
      <c r="W137" s="28"/>
    </row>
    <row r="138" spans="1:23" ht="12.75" customHeight="1" x14ac:dyDescent="0.45">
      <c r="A138" s="6">
        <v>37322</v>
      </c>
      <c r="B138" s="7" t="s">
        <v>29</v>
      </c>
      <c r="C138" s="7" t="s">
        <v>30</v>
      </c>
      <c r="D138" s="8" t="s">
        <v>357</v>
      </c>
      <c r="E138" s="26" t="s">
        <v>799</v>
      </c>
      <c r="F138" s="27">
        <v>43587</v>
      </c>
      <c r="J138" s="28">
        <v>250</v>
      </c>
      <c r="K138" s="28">
        <f t="shared" ref="K138:K163" si="19">SUM(J138)-S138</f>
        <v>250</v>
      </c>
      <c r="L138" s="28">
        <v>15.5</v>
      </c>
      <c r="M138" s="28">
        <v>3.63</v>
      </c>
      <c r="O138" s="28">
        <v>7.1</v>
      </c>
      <c r="P138" s="28">
        <v>2.5</v>
      </c>
      <c r="Q138" s="28">
        <v>3.75</v>
      </c>
      <c r="T138" s="23">
        <f t="shared" si="18"/>
        <v>217.52</v>
      </c>
      <c r="W138" s="28"/>
    </row>
    <row r="139" spans="1:23" ht="12.75" customHeight="1" x14ac:dyDescent="0.45">
      <c r="A139" s="6">
        <v>37322</v>
      </c>
      <c r="B139" s="7" t="s">
        <v>29</v>
      </c>
      <c r="C139" s="7" t="s">
        <v>30</v>
      </c>
      <c r="D139" s="8" t="s">
        <v>357</v>
      </c>
      <c r="E139" s="26" t="s">
        <v>799</v>
      </c>
      <c r="F139" s="27">
        <v>43598</v>
      </c>
      <c r="G139" s="28">
        <v>86.67</v>
      </c>
      <c r="J139" s="28">
        <v>2042.45</v>
      </c>
      <c r="K139" s="28">
        <f t="shared" si="19"/>
        <v>2022.9</v>
      </c>
      <c r="L139" s="28">
        <v>125.42</v>
      </c>
      <c r="M139" s="28">
        <v>29.33</v>
      </c>
      <c r="N139" s="28">
        <v>199.14</v>
      </c>
      <c r="O139" s="28">
        <v>95.75</v>
      </c>
      <c r="P139" s="28">
        <v>20.420000000000002</v>
      </c>
      <c r="Q139" s="28">
        <v>30.64</v>
      </c>
      <c r="S139" s="28">
        <v>19.55</v>
      </c>
      <c r="T139" s="23">
        <f t="shared" si="18"/>
        <v>1522.1999999999998</v>
      </c>
      <c r="W139" s="28"/>
    </row>
    <row r="140" spans="1:23" ht="12.75" customHeight="1" x14ac:dyDescent="0.45">
      <c r="A140" s="6">
        <v>37322</v>
      </c>
      <c r="B140" s="7" t="s">
        <v>29</v>
      </c>
      <c r="C140" s="7" t="s">
        <v>30</v>
      </c>
      <c r="D140" s="8" t="s">
        <v>357</v>
      </c>
      <c r="E140" s="26" t="s">
        <v>799</v>
      </c>
      <c r="F140" s="27">
        <v>43614</v>
      </c>
      <c r="G140" s="28">
        <v>86.67</v>
      </c>
      <c r="J140" s="28">
        <v>2042.45</v>
      </c>
      <c r="K140" s="28">
        <f t="shared" si="19"/>
        <v>2022.9</v>
      </c>
      <c r="L140" s="28">
        <v>125.42</v>
      </c>
      <c r="M140" s="28">
        <v>29.33</v>
      </c>
      <c r="N140" s="28">
        <v>199.14</v>
      </c>
      <c r="O140" s="28">
        <v>95.75</v>
      </c>
      <c r="P140" s="28">
        <v>20.420000000000002</v>
      </c>
      <c r="Q140" s="28">
        <v>30.64</v>
      </c>
      <c r="S140" s="28">
        <v>19.55</v>
      </c>
      <c r="T140" s="23">
        <f t="shared" si="18"/>
        <v>1522.1999999999998</v>
      </c>
      <c r="W140" s="28"/>
    </row>
    <row r="141" spans="1:23" ht="12.75" customHeight="1" x14ac:dyDescent="0.45">
      <c r="A141" s="42">
        <v>43577</v>
      </c>
      <c r="B141" s="7" t="s">
        <v>29</v>
      </c>
      <c r="C141" s="7" t="s">
        <v>30</v>
      </c>
      <c r="D141" s="8" t="s">
        <v>837</v>
      </c>
      <c r="E141" t="s">
        <v>810</v>
      </c>
      <c r="F141" s="27">
        <v>43598</v>
      </c>
      <c r="G141" s="28">
        <v>86.67</v>
      </c>
      <c r="J141" s="28">
        <v>950</v>
      </c>
      <c r="K141" s="28">
        <f t="shared" si="19"/>
        <v>950</v>
      </c>
      <c r="L141" s="28">
        <v>58.9</v>
      </c>
      <c r="M141" s="28">
        <v>13.78</v>
      </c>
      <c r="N141" s="28">
        <v>45.83</v>
      </c>
      <c r="O141" s="28">
        <v>42.1</v>
      </c>
      <c r="P141" s="28">
        <v>9.5</v>
      </c>
      <c r="Q141" s="28">
        <v>6.75</v>
      </c>
      <c r="T141" s="23">
        <f t="shared" si="18"/>
        <v>773.14</v>
      </c>
      <c r="W141" s="28"/>
    </row>
    <row r="142" spans="1:23" ht="12.75" customHeight="1" x14ac:dyDescent="0.45">
      <c r="A142" s="42">
        <v>43577</v>
      </c>
      <c r="B142" s="7" t="s">
        <v>29</v>
      </c>
      <c r="C142" s="7" t="s">
        <v>30</v>
      </c>
      <c r="D142" s="8" t="s">
        <v>837</v>
      </c>
      <c r="E142" t="s">
        <v>810</v>
      </c>
      <c r="F142" s="27">
        <v>43614</v>
      </c>
      <c r="G142" s="28">
        <v>86.67</v>
      </c>
      <c r="J142" s="28">
        <v>950</v>
      </c>
      <c r="K142" s="28">
        <f t="shared" si="19"/>
        <v>950</v>
      </c>
      <c r="L142" s="28">
        <v>58.9</v>
      </c>
      <c r="M142" s="28">
        <v>13.78</v>
      </c>
      <c r="N142" s="28">
        <v>45.83</v>
      </c>
      <c r="O142" s="28">
        <v>42.1</v>
      </c>
      <c r="P142" s="28">
        <v>9.5</v>
      </c>
      <c r="Q142" s="28">
        <v>6.75</v>
      </c>
      <c r="T142" s="23">
        <f t="shared" si="18"/>
        <v>773.14</v>
      </c>
      <c r="W142" s="28"/>
    </row>
    <row r="143" spans="1:23" ht="12.75" customHeight="1" x14ac:dyDescent="0.45">
      <c r="A143" s="6">
        <v>40126</v>
      </c>
      <c r="B143" s="7" t="s">
        <v>304</v>
      </c>
      <c r="C143" s="7" t="s">
        <v>305</v>
      </c>
      <c r="D143" s="8" t="s">
        <v>306</v>
      </c>
      <c r="E143" s="26" t="s">
        <v>800</v>
      </c>
      <c r="F143" s="27">
        <v>43598</v>
      </c>
      <c r="G143" s="28">
        <v>86.67</v>
      </c>
      <c r="J143" s="28">
        <v>2253.35</v>
      </c>
      <c r="K143" s="28">
        <f t="shared" si="19"/>
        <v>1963.77</v>
      </c>
      <c r="L143" s="28">
        <v>121.75</v>
      </c>
      <c r="M143" s="28">
        <v>28.47</v>
      </c>
      <c r="N143" s="28">
        <v>224.63</v>
      </c>
      <c r="O143" s="28">
        <v>92.79</v>
      </c>
      <c r="P143" s="28">
        <v>22.53</v>
      </c>
      <c r="S143" s="28">
        <v>289.58</v>
      </c>
      <c r="T143" s="23">
        <f t="shared" si="18"/>
        <v>1473.6000000000001</v>
      </c>
      <c r="W143" s="28"/>
    </row>
    <row r="144" spans="1:23" ht="12.75" customHeight="1" x14ac:dyDescent="0.45">
      <c r="A144" s="6">
        <v>40126</v>
      </c>
      <c r="B144" s="7" t="s">
        <v>304</v>
      </c>
      <c r="C144" s="7" t="s">
        <v>305</v>
      </c>
      <c r="D144" s="8" t="s">
        <v>306</v>
      </c>
      <c r="E144" s="26" t="s">
        <v>800</v>
      </c>
      <c r="F144" s="27">
        <v>43598</v>
      </c>
      <c r="I144" s="28">
        <v>40</v>
      </c>
      <c r="J144" s="28">
        <v>1040</v>
      </c>
      <c r="K144" s="28">
        <f t="shared" si="19"/>
        <v>1040</v>
      </c>
      <c r="L144" s="28">
        <v>64.48</v>
      </c>
      <c r="M144" s="28">
        <v>15.08</v>
      </c>
      <c r="N144" s="28">
        <v>97.72</v>
      </c>
      <c r="O144" s="28">
        <v>46.6</v>
      </c>
      <c r="P144" s="28">
        <v>10.4</v>
      </c>
      <c r="T144" s="23">
        <f t="shared" si="18"/>
        <v>805.71999999999991</v>
      </c>
      <c r="W144" s="28"/>
    </row>
    <row r="145" spans="1:23" ht="12.75" customHeight="1" x14ac:dyDescent="0.45">
      <c r="A145" s="6">
        <v>40126</v>
      </c>
      <c r="B145" s="7" t="s">
        <v>304</v>
      </c>
      <c r="C145" s="7" t="s">
        <v>305</v>
      </c>
      <c r="D145" s="8" t="s">
        <v>306</v>
      </c>
      <c r="E145" s="26" t="s">
        <v>800</v>
      </c>
      <c r="F145" s="27">
        <v>43614</v>
      </c>
      <c r="G145" s="28">
        <v>86.67</v>
      </c>
      <c r="J145" s="28">
        <v>2253.35</v>
      </c>
      <c r="K145" s="28">
        <f t="shared" si="19"/>
        <v>1963.77</v>
      </c>
      <c r="L145" s="28">
        <v>121.75</v>
      </c>
      <c r="M145" s="28">
        <v>28.47</v>
      </c>
      <c r="N145" s="28">
        <v>224.63</v>
      </c>
      <c r="O145" s="28">
        <v>92.79</v>
      </c>
      <c r="P145" s="28">
        <v>22.53</v>
      </c>
      <c r="S145" s="28">
        <v>289.58</v>
      </c>
      <c r="T145" s="23">
        <f t="shared" si="18"/>
        <v>1473.6000000000001</v>
      </c>
      <c r="W145" s="28"/>
    </row>
    <row r="146" spans="1:23" ht="12.75" customHeight="1" x14ac:dyDescent="0.45">
      <c r="A146" s="6">
        <v>42281</v>
      </c>
      <c r="B146" s="7" t="s">
        <v>41</v>
      </c>
      <c r="C146" s="7" t="s">
        <v>42</v>
      </c>
      <c r="D146" s="8" t="s">
        <v>43</v>
      </c>
      <c r="E146" s="26" t="s">
        <v>801</v>
      </c>
      <c r="F146" s="27">
        <v>43593</v>
      </c>
      <c r="G146" s="28">
        <v>49</v>
      </c>
      <c r="J146" s="28">
        <v>509.6</v>
      </c>
      <c r="K146" s="28">
        <f t="shared" si="19"/>
        <v>509.6</v>
      </c>
      <c r="L146" s="28">
        <v>31.6</v>
      </c>
      <c r="M146" s="28">
        <v>7.39</v>
      </c>
      <c r="N146" s="28">
        <v>38.96</v>
      </c>
      <c r="O146" s="28">
        <v>22.99</v>
      </c>
      <c r="P146" s="28">
        <v>5.0999999999999996</v>
      </c>
      <c r="T146" s="23">
        <f t="shared" si="18"/>
        <v>403.56</v>
      </c>
      <c r="W146" s="28"/>
    </row>
    <row r="147" spans="1:23" ht="12.75" customHeight="1" x14ac:dyDescent="0.45">
      <c r="A147" s="6">
        <v>42281</v>
      </c>
      <c r="B147" s="7" t="s">
        <v>41</v>
      </c>
      <c r="C147" s="7" t="s">
        <v>42</v>
      </c>
      <c r="D147" s="8" t="s">
        <v>43</v>
      </c>
      <c r="E147" s="26" t="s">
        <v>801</v>
      </c>
      <c r="F147" s="27">
        <v>43601</v>
      </c>
      <c r="G147" s="28">
        <v>35</v>
      </c>
      <c r="J147" s="28">
        <v>364</v>
      </c>
      <c r="K147" s="28">
        <f t="shared" si="19"/>
        <v>364</v>
      </c>
      <c r="L147" s="28">
        <v>22.57</v>
      </c>
      <c r="M147" s="28">
        <v>5.28</v>
      </c>
      <c r="N147" s="28">
        <v>21.49</v>
      </c>
      <c r="O147" s="28">
        <v>15.71</v>
      </c>
      <c r="P147" s="28">
        <v>3.64</v>
      </c>
      <c r="T147" s="23">
        <f t="shared" si="18"/>
        <v>295.31000000000006</v>
      </c>
      <c r="W147" s="28"/>
    </row>
    <row r="148" spans="1:23" ht="12.75" customHeight="1" x14ac:dyDescent="0.45">
      <c r="A148" s="6">
        <v>42281</v>
      </c>
      <c r="B148" s="7" t="s">
        <v>41</v>
      </c>
      <c r="C148" s="7" t="s">
        <v>42</v>
      </c>
      <c r="D148" s="8" t="s">
        <v>43</v>
      </c>
      <c r="E148" s="26" t="s">
        <v>801</v>
      </c>
      <c r="F148" s="27">
        <v>43605</v>
      </c>
      <c r="G148" s="28">
        <v>8</v>
      </c>
      <c r="J148" s="28">
        <v>83.2</v>
      </c>
      <c r="K148" s="28">
        <f t="shared" si="19"/>
        <v>83.2</v>
      </c>
      <c r="L148" s="28">
        <v>5.16</v>
      </c>
      <c r="M148" s="28">
        <v>1.21</v>
      </c>
      <c r="O148" s="28">
        <v>1.67</v>
      </c>
      <c r="P148" s="28">
        <v>0.83</v>
      </c>
      <c r="T148" s="23">
        <f t="shared" si="18"/>
        <v>74.330000000000013</v>
      </c>
      <c r="W148" s="28"/>
    </row>
    <row r="149" spans="1:23" ht="12.75" customHeight="1" x14ac:dyDescent="0.45">
      <c r="A149" s="6">
        <v>42254</v>
      </c>
      <c r="B149" s="7" t="s">
        <v>41</v>
      </c>
      <c r="C149" s="7" t="s">
        <v>42</v>
      </c>
      <c r="D149" s="8" t="s">
        <v>43</v>
      </c>
      <c r="E149" s="26" t="s">
        <v>802</v>
      </c>
      <c r="F149" s="27">
        <v>43593</v>
      </c>
      <c r="G149" s="28">
        <v>40</v>
      </c>
      <c r="J149" s="28">
        <v>416</v>
      </c>
      <c r="K149" s="28">
        <f t="shared" si="19"/>
        <v>416</v>
      </c>
      <c r="L149" s="28">
        <v>25.79</v>
      </c>
      <c r="M149" s="28">
        <v>6.03</v>
      </c>
      <c r="N149" s="28">
        <v>37.42</v>
      </c>
      <c r="O149" s="28">
        <v>18.309999999999999</v>
      </c>
      <c r="P149" s="28">
        <v>4.16</v>
      </c>
      <c r="T149" s="23">
        <f t="shared" si="18"/>
        <v>324.28999999999996</v>
      </c>
      <c r="W149" s="28"/>
    </row>
    <row r="150" spans="1:23" ht="12.75" customHeight="1" x14ac:dyDescent="0.45">
      <c r="A150" s="6">
        <v>42254</v>
      </c>
      <c r="B150" s="7" t="s">
        <v>41</v>
      </c>
      <c r="C150" s="7" t="s">
        <v>42</v>
      </c>
      <c r="D150" s="8" t="s">
        <v>43</v>
      </c>
      <c r="E150" s="26" t="s">
        <v>802</v>
      </c>
      <c r="F150" s="27">
        <v>43608</v>
      </c>
      <c r="G150" s="28">
        <v>8</v>
      </c>
      <c r="J150" s="28">
        <v>83.2</v>
      </c>
      <c r="K150" s="28">
        <f t="shared" si="19"/>
        <v>83.2</v>
      </c>
      <c r="L150" s="28">
        <v>5.16</v>
      </c>
      <c r="M150" s="28">
        <v>1.21</v>
      </c>
      <c r="N150" s="28">
        <v>1.01</v>
      </c>
      <c r="O150" s="28">
        <v>1.67</v>
      </c>
      <c r="P150" s="28">
        <v>0.83</v>
      </c>
      <c r="T150" s="23">
        <f t="shared" si="18"/>
        <v>73.320000000000007</v>
      </c>
      <c r="W150" s="28"/>
    </row>
    <row r="151" spans="1:23" ht="12.75" customHeight="1" x14ac:dyDescent="0.45">
      <c r="A151" s="6">
        <v>42086</v>
      </c>
      <c r="B151" s="7" t="s">
        <v>228</v>
      </c>
      <c r="C151" s="7" t="s">
        <v>229</v>
      </c>
      <c r="D151" s="8" t="s">
        <v>230</v>
      </c>
      <c r="E151" s="26" t="s">
        <v>803</v>
      </c>
      <c r="F151" s="27">
        <v>43598</v>
      </c>
      <c r="G151" s="28">
        <v>86.67</v>
      </c>
      <c r="J151" s="28">
        <v>2245.4499999999998</v>
      </c>
      <c r="K151" s="28">
        <f t="shared" si="19"/>
        <v>2185.5099999999998</v>
      </c>
      <c r="L151" s="28">
        <v>135.5</v>
      </c>
      <c r="M151" s="28">
        <v>31.69</v>
      </c>
      <c r="N151" s="28">
        <v>187.09</v>
      </c>
      <c r="O151" s="28">
        <v>103.88</v>
      </c>
      <c r="P151" s="28">
        <v>22.45</v>
      </c>
      <c r="Q151" s="28">
        <v>33.68</v>
      </c>
      <c r="S151" s="28">
        <v>59.94</v>
      </c>
      <c r="T151" s="23">
        <f t="shared" si="18"/>
        <v>1671.2199999999998</v>
      </c>
      <c r="W151" s="28"/>
    </row>
    <row r="152" spans="1:23" ht="12.75" customHeight="1" x14ac:dyDescent="0.45">
      <c r="A152" s="6">
        <v>42086</v>
      </c>
      <c r="B152" s="7" t="s">
        <v>228</v>
      </c>
      <c r="C152" s="7" t="s">
        <v>229</v>
      </c>
      <c r="D152" s="8" t="s">
        <v>230</v>
      </c>
      <c r="E152" s="26" t="s">
        <v>803</v>
      </c>
      <c r="F152" s="27">
        <v>43614</v>
      </c>
      <c r="G152" s="28">
        <v>86.67</v>
      </c>
      <c r="J152" s="28">
        <v>2245.4499999999998</v>
      </c>
      <c r="K152" s="28">
        <f t="shared" si="19"/>
        <v>2185.5099999999998</v>
      </c>
      <c r="L152" s="28">
        <v>135.5</v>
      </c>
      <c r="M152" s="28">
        <v>31.69</v>
      </c>
      <c r="N152" s="28">
        <v>187.09</v>
      </c>
      <c r="O152" s="28">
        <v>103.88</v>
      </c>
      <c r="P152" s="28">
        <v>22.45</v>
      </c>
      <c r="Q152" s="28">
        <v>33.68</v>
      </c>
      <c r="S152" s="28">
        <v>59.94</v>
      </c>
      <c r="T152" s="23">
        <f t="shared" si="18"/>
        <v>1671.2199999999998</v>
      </c>
      <c r="W152" s="28"/>
    </row>
    <row r="153" spans="1:23" ht="12.75" customHeight="1" x14ac:dyDescent="0.45">
      <c r="A153" s="6">
        <v>42464</v>
      </c>
      <c r="B153" s="7" t="s">
        <v>41</v>
      </c>
      <c r="C153" s="7" t="s">
        <v>42</v>
      </c>
      <c r="D153" s="8" t="s">
        <v>43</v>
      </c>
      <c r="E153" s="26" t="s">
        <v>804</v>
      </c>
      <c r="F153" s="27">
        <v>43593</v>
      </c>
      <c r="G153" s="28">
        <v>40</v>
      </c>
      <c r="J153" s="28">
        <v>416</v>
      </c>
      <c r="K153" s="28">
        <f t="shared" si="19"/>
        <v>416</v>
      </c>
      <c r="L153" s="28">
        <v>25.79</v>
      </c>
      <c r="M153" s="28">
        <v>6.03</v>
      </c>
      <c r="N153" s="28">
        <v>37.42</v>
      </c>
      <c r="O153" s="28">
        <v>18.309999999999999</v>
      </c>
      <c r="P153" s="28">
        <v>4.16</v>
      </c>
      <c r="T153" s="23">
        <f t="shared" si="18"/>
        <v>324.28999999999996</v>
      </c>
      <c r="W153" s="28"/>
    </row>
    <row r="154" spans="1:23" ht="12.75" customHeight="1" x14ac:dyDescent="0.45">
      <c r="A154" s="6">
        <v>42464</v>
      </c>
      <c r="B154" s="7" t="s">
        <v>41</v>
      </c>
      <c r="C154" s="7" t="s">
        <v>42</v>
      </c>
      <c r="D154" s="8" t="s">
        <v>43</v>
      </c>
      <c r="E154" s="26" t="s">
        <v>804</v>
      </c>
      <c r="F154" s="27">
        <v>43608</v>
      </c>
      <c r="G154" s="28">
        <v>8</v>
      </c>
      <c r="J154" s="28">
        <v>83.2</v>
      </c>
      <c r="K154" s="28">
        <f t="shared" si="19"/>
        <v>83.2</v>
      </c>
      <c r="L154" s="28">
        <v>5.16</v>
      </c>
      <c r="M154" s="28">
        <v>1.21</v>
      </c>
      <c r="N154" s="28">
        <v>1.01</v>
      </c>
      <c r="O154" s="28">
        <v>1.67</v>
      </c>
      <c r="P154" s="28">
        <v>0.83</v>
      </c>
      <c r="T154" s="23">
        <f t="shared" si="18"/>
        <v>73.320000000000007</v>
      </c>
      <c r="W154" s="28"/>
    </row>
    <row r="155" spans="1:23" ht="12.75" customHeight="1" x14ac:dyDescent="0.45">
      <c r="A155" s="6">
        <v>42156</v>
      </c>
      <c r="B155" s="7" t="s">
        <v>41</v>
      </c>
      <c r="C155" s="7" t="s">
        <v>42</v>
      </c>
      <c r="D155" s="8" t="s">
        <v>838</v>
      </c>
      <c r="E155" t="s">
        <v>811</v>
      </c>
      <c r="F155" s="27">
        <v>43616</v>
      </c>
      <c r="G155" s="28">
        <v>28</v>
      </c>
      <c r="J155" s="28">
        <v>280</v>
      </c>
      <c r="K155" s="28">
        <f t="shared" si="19"/>
        <v>280</v>
      </c>
      <c r="L155" s="28">
        <v>17.36</v>
      </c>
      <c r="M155" s="28">
        <v>4.0599999999999996</v>
      </c>
      <c r="N155" s="28">
        <v>21.1</v>
      </c>
      <c r="O155" s="28">
        <v>11.51</v>
      </c>
      <c r="P155" s="28">
        <v>2.8</v>
      </c>
      <c r="T155" s="23">
        <f t="shared" si="18"/>
        <v>223.17</v>
      </c>
      <c r="W155" s="28"/>
    </row>
    <row r="156" spans="1:23" ht="12.75" customHeight="1" x14ac:dyDescent="0.45">
      <c r="A156" s="41">
        <v>36703</v>
      </c>
      <c r="B156" s="7" t="s">
        <v>304</v>
      </c>
      <c r="C156" s="7" t="s">
        <v>305</v>
      </c>
      <c r="D156" s="8" t="s">
        <v>834</v>
      </c>
      <c r="E156" s="26" t="s">
        <v>805</v>
      </c>
      <c r="F156" s="27">
        <v>43598</v>
      </c>
      <c r="G156" s="28">
        <v>86.67</v>
      </c>
      <c r="J156" s="28">
        <v>2278.4499999999998</v>
      </c>
      <c r="K156" s="28">
        <f t="shared" si="19"/>
        <v>1768.5199999999998</v>
      </c>
      <c r="L156" s="28">
        <v>109.65</v>
      </c>
      <c r="M156" s="28">
        <v>25.64</v>
      </c>
      <c r="N156" s="28">
        <v>185.14</v>
      </c>
      <c r="O156" s="28">
        <v>93.03</v>
      </c>
      <c r="P156" s="28">
        <v>22.78</v>
      </c>
      <c r="R156" s="28">
        <v>145.30000000000001</v>
      </c>
      <c r="S156" s="28">
        <v>509.93</v>
      </c>
      <c r="T156" s="23">
        <f t="shared" si="18"/>
        <v>1186.98</v>
      </c>
      <c r="W156" s="28"/>
    </row>
    <row r="157" spans="1:23" ht="12.75" customHeight="1" x14ac:dyDescent="0.45">
      <c r="A157" s="41">
        <v>36703</v>
      </c>
      <c r="B157" s="7" t="s">
        <v>304</v>
      </c>
      <c r="C157" s="7" t="s">
        <v>305</v>
      </c>
      <c r="D157" s="8" t="s">
        <v>834</v>
      </c>
      <c r="E157" s="26" t="s">
        <v>805</v>
      </c>
      <c r="F157" s="27">
        <v>43587</v>
      </c>
      <c r="I157" s="28" t="s">
        <v>839</v>
      </c>
      <c r="J157" s="28">
        <v>755</v>
      </c>
      <c r="K157" s="28">
        <f t="shared" si="19"/>
        <v>755</v>
      </c>
      <c r="L157" s="28">
        <v>46.81</v>
      </c>
      <c r="M157" s="28">
        <v>10.95</v>
      </c>
      <c r="N157" s="28">
        <v>63.52</v>
      </c>
      <c r="O157" s="28">
        <v>42.35</v>
      </c>
      <c r="P157" s="28">
        <v>7.55</v>
      </c>
      <c r="T157" s="23">
        <f t="shared" si="18"/>
        <v>583.82000000000005</v>
      </c>
      <c r="W157" s="28"/>
    </row>
    <row r="158" spans="1:23" ht="12.75" customHeight="1" x14ac:dyDescent="0.45">
      <c r="A158" s="41">
        <v>36703</v>
      </c>
      <c r="B158" s="7" t="s">
        <v>304</v>
      </c>
      <c r="C158" s="7" t="s">
        <v>305</v>
      </c>
      <c r="D158" s="8" t="s">
        <v>834</v>
      </c>
      <c r="E158" s="26" t="s">
        <v>805</v>
      </c>
      <c r="F158" s="27">
        <v>43594</v>
      </c>
      <c r="I158" s="28">
        <v>8</v>
      </c>
      <c r="J158" s="28">
        <v>210.32</v>
      </c>
      <c r="K158" s="28">
        <f t="shared" si="19"/>
        <v>210.32</v>
      </c>
      <c r="L158" s="28">
        <v>13.04</v>
      </c>
      <c r="M158" s="28">
        <v>3.05</v>
      </c>
      <c r="N158" s="28">
        <v>5.2</v>
      </c>
      <c r="O158" s="28">
        <v>15.12</v>
      </c>
      <c r="P158" s="28">
        <v>2.1</v>
      </c>
      <c r="T158" s="23">
        <f t="shared" si="18"/>
        <v>171.81</v>
      </c>
      <c r="W158" s="28"/>
    </row>
    <row r="159" spans="1:23" ht="12.75" customHeight="1" x14ac:dyDescent="0.45">
      <c r="A159" s="41">
        <v>36703</v>
      </c>
      <c r="B159" s="7" t="s">
        <v>304</v>
      </c>
      <c r="C159" s="7" t="s">
        <v>305</v>
      </c>
      <c r="D159" s="8" t="s">
        <v>834</v>
      </c>
      <c r="E159" s="26" t="s">
        <v>805</v>
      </c>
      <c r="F159" s="27">
        <v>43607</v>
      </c>
      <c r="I159" s="28" t="s">
        <v>839</v>
      </c>
      <c r="J159" s="28">
        <v>535</v>
      </c>
      <c r="K159" s="28">
        <f t="shared" si="19"/>
        <v>535</v>
      </c>
      <c r="L159" s="28">
        <v>33.17</v>
      </c>
      <c r="M159" s="28">
        <v>7.76</v>
      </c>
      <c r="N159" s="28">
        <v>37.67</v>
      </c>
      <c r="O159" s="28">
        <v>31.35</v>
      </c>
      <c r="P159" s="28">
        <v>5.35</v>
      </c>
      <c r="T159" s="23">
        <f t="shared" si="18"/>
        <v>419.69999999999993</v>
      </c>
      <c r="W159" s="28"/>
    </row>
    <row r="160" spans="1:23" ht="12.75" customHeight="1" x14ac:dyDescent="0.45">
      <c r="A160" s="41">
        <v>36703</v>
      </c>
      <c r="B160" s="7" t="s">
        <v>304</v>
      </c>
      <c r="C160" s="7" t="s">
        <v>305</v>
      </c>
      <c r="D160" s="8" t="s">
        <v>834</v>
      </c>
      <c r="E160" s="26" t="s">
        <v>805</v>
      </c>
      <c r="F160" s="27">
        <v>43613</v>
      </c>
      <c r="I160" s="28" t="s">
        <v>839</v>
      </c>
      <c r="J160" s="28">
        <v>755</v>
      </c>
      <c r="K160" s="28">
        <f t="shared" si="19"/>
        <v>755</v>
      </c>
      <c r="L160" s="28">
        <v>46.81</v>
      </c>
      <c r="M160" s="28">
        <v>10.95</v>
      </c>
      <c r="N160" s="28">
        <v>63.52</v>
      </c>
      <c r="O160" s="28">
        <v>42.35</v>
      </c>
      <c r="P160" s="28">
        <v>7.55</v>
      </c>
      <c r="T160" s="23">
        <f t="shared" si="18"/>
        <v>583.82000000000005</v>
      </c>
      <c r="W160" s="28"/>
    </row>
    <row r="161" spans="1:23" ht="12.75" customHeight="1" x14ac:dyDescent="0.45">
      <c r="A161" s="41">
        <v>36703</v>
      </c>
      <c r="B161" s="7" t="s">
        <v>304</v>
      </c>
      <c r="C161" s="7" t="s">
        <v>305</v>
      </c>
      <c r="D161" s="8" t="s">
        <v>834</v>
      </c>
      <c r="E161" s="26" t="s">
        <v>805</v>
      </c>
      <c r="F161" s="27">
        <v>43614</v>
      </c>
      <c r="G161" s="28">
        <v>86.67</v>
      </c>
      <c r="J161" s="28">
        <v>2278.4499999999998</v>
      </c>
      <c r="K161" s="28">
        <f t="shared" si="19"/>
        <v>1768.5199999999998</v>
      </c>
      <c r="L161" s="28">
        <v>109.65</v>
      </c>
      <c r="M161" s="28">
        <v>25.64</v>
      </c>
      <c r="N161" s="28">
        <v>185.14</v>
      </c>
      <c r="O161" s="28">
        <v>93.03</v>
      </c>
      <c r="P161" s="28">
        <v>22.78</v>
      </c>
      <c r="R161" s="28">
        <v>145.30000000000001</v>
      </c>
      <c r="S161" s="28">
        <v>509.93</v>
      </c>
      <c r="T161" s="23">
        <f t="shared" si="18"/>
        <v>1186.98</v>
      </c>
      <c r="W161" s="28"/>
    </row>
    <row r="162" spans="1:23" ht="12.75" customHeight="1" x14ac:dyDescent="0.45">
      <c r="A162" s="41">
        <v>36703</v>
      </c>
      <c r="B162" s="7" t="s">
        <v>304</v>
      </c>
      <c r="C162" s="7" t="s">
        <v>305</v>
      </c>
      <c r="D162" s="8" t="s">
        <v>834</v>
      </c>
      <c r="E162" s="26" t="s">
        <v>805</v>
      </c>
      <c r="F162" s="27">
        <v>43616</v>
      </c>
      <c r="I162" s="28" t="s">
        <v>839</v>
      </c>
      <c r="J162" s="28">
        <v>100</v>
      </c>
      <c r="K162" s="28">
        <f t="shared" si="19"/>
        <v>100</v>
      </c>
      <c r="L162" s="28">
        <v>6.2</v>
      </c>
      <c r="M162" s="28">
        <v>1.45</v>
      </c>
      <c r="O162" s="28">
        <v>10</v>
      </c>
      <c r="P162" s="28">
        <v>1</v>
      </c>
      <c r="T162" s="23">
        <f t="shared" si="18"/>
        <v>81.349999999999994</v>
      </c>
      <c r="W162" s="28"/>
    </row>
    <row r="163" spans="1:23" ht="12.75" customHeight="1" x14ac:dyDescent="0.45">
      <c r="A163" s="41">
        <v>36703</v>
      </c>
      <c r="B163" s="7" t="s">
        <v>304</v>
      </c>
      <c r="C163" s="7" t="s">
        <v>305</v>
      </c>
      <c r="D163" s="8" t="s">
        <v>834</v>
      </c>
      <c r="E163" s="26" t="s">
        <v>805</v>
      </c>
      <c r="F163" s="27">
        <v>43598</v>
      </c>
      <c r="I163" s="28" t="s">
        <v>839</v>
      </c>
      <c r="J163" s="28">
        <v>805</v>
      </c>
      <c r="K163" s="28">
        <f t="shared" si="19"/>
        <v>805</v>
      </c>
      <c r="L163" s="28">
        <v>49.91</v>
      </c>
      <c r="M163" s="28">
        <v>11.67</v>
      </c>
      <c r="N163" s="28">
        <v>69.52</v>
      </c>
      <c r="O163" s="28">
        <v>44.85</v>
      </c>
      <c r="P163" s="28">
        <v>8.0500000000000007</v>
      </c>
      <c r="T163" s="23">
        <f t="shared" si="18"/>
        <v>621.00000000000011</v>
      </c>
      <c r="W163" s="28"/>
    </row>
    <row r="164" spans="1:23" ht="12.75" customHeight="1" x14ac:dyDescent="0.45">
      <c r="T164" s="23"/>
      <c r="W164" s="28"/>
    </row>
    <row r="165" spans="1:23" ht="12.75" customHeight="1" x14ac:dyDescent="0.45">
      <c r="E165" s="22" t="s">
        <v>813</v>
      </c>
      <c r="F165" s="22"/>
      <c r="G165" s="23">
        <f t="shared" ref="G165:T165" si="20">SUM(G130:G164)</f>
        <v>1376.0400000000002</v>
      </c>
      <c r="H165" s="23"/>
      <c r="I165" s="23"/>
      <c r="J165" s="23">
        <f t="shared" si="20"/>
        <v>35238.74</v>
      </c>
      <c r="K165" s="23">
        <f t="shared" si="20"/>
        <v>33476.639999999999</v>
      </c>
      <c r="L165" s="23">
        <f t="shared" si="20"/>
        <v>2075.54</v>
      </c>
      <c r="M165" s="23">
        <f t="shared" si="20"/>
        <v>485.41999999999979</v>
      </c>
      <c r="N165" s="23">
        <f t="shared" si="20"/>
        <v>3327.35</v>
      </c>
      <c r="O165" s="23">
        <f t="shared" si="20"/>
        <v>1614.7999999999995</v>
      </c>
      <c r="P165" s="23">
        <f t="shared" si="20"/>
        <v>352.35000000000008</v>
      </c>
      <c r="Q165" s="23">
        <f t="shared" si="20"/>
        <v>159.68</v>
      </c>
      <c r="R165" s="23">
        <f t="shared" si="20"/>
        <v>332.46000000000004</v>
      </c>
      <c r="S165" s="23">
        <f t="shared" si="20"/>
        <v>1762.1000000000001</v>
      </c>
      <c r="T165" s="23">
        <f t="shared" si="20"/>
        <v>25129.040000000001</v>
      </c>
      <c r="W165" s="28"/>
    </row>
    <row r="166" spans="1:23" ht="12.75" customHeight="1" x14ac:dyDescent="0.45">
      <c r="T166" s="23"/>
      <c r="W166" s="28"/>
    </row>
    <row r="167" spans="1:23" ht="12.75" customHeight="1" x14ac:dyDescent="0.45">
      <c r="A167" s="6">
        <v>38839</v>
      </c>
      <c r="B167" s="7" t="s">
        <v>41</v>
      </c>
      <c r="C167" s="7" t="s">
        <v>42</v>
      </c>
      <c r="D167" s="8" t="s">
        <v>337</v>
      </c>
      <c r="E167" s="26" t="s">
        <v>796</v>
      </c>
      <c r="F167" s="27">
        <v>43622</v>
      </c>
      <c r="G167" s="28">
        <v>35</v>
      </c>
      <c r="J167" s="28">
        <v>400.4</v>
      </c>
      <c r="K167" s="28">
        <f t="shared" ref="K167:K190" si="21">SUM(J167)-S167</f>
        <v>400.4</v>
      </c>
      <c r="L167" s="28">
        <v>24.82</v>
      </c>
      <c r="M167" s="28">
        <v>5.81</v>
      </c>
      <c r="N167" s="28">
        <v>24.21</v>
      </c>
      <c r="O167" s="28">
        <v>14.62</v>
      </c>
      <c r="P167" s="28">
        <v>4</v>
      </c>
      <c r="T167" s="23">
        <f t="shared" ref="T167:T198" si="22">+J167-L167-M167-N167-O167-P167-Q167-R167-S167</f>
        <v>326.94</v>
      </c>
      <c r="V167" s="23"/>
      <c r="W167" s="23"/>
    </row>
    <row r="168" spans="1:23" ht="12.75" customHeight="1" x14ac:dyDescent="0.45">
      <c r="A168" s="6">
        <v>38839</v>
      </c>
      <c r="B168" s="7" t="s">
        <v>41</v>
      </c>
      <c r="C168" s="7" t="s">
        <v>42</v>
      </c>
      <c r="D168" s="8" t="s">
        <v>337</v>
      </c>
      <c r="E168" s="26" t="s">
        <v>796</v>
      </c>
      <c r="F168" s="27">
        <v>43634</v>
      </c>
      <c r="G168" s="28">
        <v>7</v>
      </c>
      <c r="J168" s="28">
        <v>80.08</v>
      </c>
      <c r="K168" s="28">
        <f t="shared" si="21"/>
        <v>80.08</v>
      </c>
      <c r="L168" s="28">
        <v>4.96</v>
      </c>
      <c r="M168" s="28">
        <v>1.1599999999999999</v>
      </c>
      <c r="P168" s="28">
        <v>0.8</v>
      </c>
      <c r="T168" s="23">
        <f t="shared" si="22"/>
        <v>73.160000000000011</v>
      </c>
      <c r="V168" s="23"/>
      <c r="W168" s="23"/>
    </row>
    <row r="169" spans="1:23" ht="12.75" customHeight="1" x14ac:dyDescent="0.45">
      <c r="A169" s="6">
        <v>41000</v>
      </c>
      <c r="B169" s="7" t="s">
        <v>393</v>
      </c>
      <c r="C169" s="7" t="s">
        <v>394</v>
      </c>
      <c r="D169" s="8" t="s">
        <v>395</v>
      </c>
      <c r="E169" s="26" t="s">
        <v>798</v>
      </c>
      <c r="F169" s="27">
        <v>43629</v>
      </c>
      <c r="G169" s="28">
        <v>86.67</v>
      </c>
      <c r="J169" s="28">
        <v>3104.16</v>
      </c>
      <c r="K169" s="28">
        <f t="shared" si="21"/>
        <v>3100.06</v>
      </c>
      <c r="L169" s="28">
        <v>192.2</v>
      </c>
      <c r="M169" s="28">
        <v>44.95</v>
      </c>
      <c r="N169" s="28">
        <v>474.62</v>
      </c>
      <c r="O169" s="28">
        <v>154.61000000000001</v>
      </c>
      <c r="P169" s="28">
        <v>31.04</v>
      </c>
      <c r="Q169" s="28">
        <v>11.64</v>
      </c>
      <c r="R169" s="28">
        <v>41.86</v>
      </c>
      <c r="S169" s="28">
        <v>4.0999999999999996</v>
      </c>
      <c r="T169" s="23">
        <f t="shared" si="22"/>
        <v>2149.1400000000003</v>
      </c>
    </row>
    <row r="170" spans="1:23" ht="12.75" customHeight="1" x14ac:dyDescent="0.45">
      <c r="A170" s="6">
        <v>41000</v>
      </c>
      <c r="B170" s="7" t="s">
        <v>393</v>
      </c>
      <c r="C170" s="7" t="s">
        <v>394</v>
      </c>
      <c r="D170" s="8" t="s">
        <v>395</v>
      </c>
      <c r="E170" s="26" t="s">
        <v>798</v>
      </c>
      <c r="F170" s="27">
        <v>43637</v>
      </c>
      <c r="I170" s="28">
        <v>16</v>
      </c>
      <c r="J170" s="28">
        <v>573.08000000000004</v>
      </c>
      <c r="K170" s="28">
        <f t="shared" si="21"/>
        <v>573.08000000000004</v>
      </c>
      <c r="L170" s="28">
        <v>35.53</v>
      </c>
      <c r="M170" s="28">
        <v>8.31</v>
      </c>
      <c r="N170" s="28">
        <v>41.69</v>
      </c>
      <c r="O170" s="28">
        <v>28.26</v>
      </c>
      <c r="P170" s="28">
        <v>5.73</v>
      </c>
      <c r="Q170" s="28">
        <v>2.15</v>
      </c>
      <c r="T170" s="23">
        <f t="shared" si="22"/>
        <v>451.41000000000014</v>
      </c>
    </row>
    <row r="171" spans="1:23" ht="12.75" customHeight="1" x14ac:dyDescent="0.45">
      <c r="A171" s="6">
        <v>41000</v>
      </c>
      <c r="B171" s="7" t="s">
        <v>393</v>
      </c>
      <c r="C171" s="7" t="s">
        <v>394</v>
      </c>
      <c r="D171" s="8" t="s">
        <v>395</v>
      </c>
      <c r="E171" s="26" t="s">
        <v>798</v>
      </c>
      <c r="F171" s="27">
        <v>43641</v>
      </c>
      <c r="G171" s="28">
        <v>86.67</v>
      </c>
      <c r="J171" s="28">
        <v>3104.16</v>
      </c>
      <c r="K171" s="28">
        <f t="shared" si="21"/>
        <v>3100.06</v>
      </c>
      <c r="L171" s="28">
        <v>192.2</v>
      </c>
      <c r="M171" s="28">
        <v>44.95</v>
      </c>
      <c r="N171" s="28">
        <v>474.62</v>
      </c>
      <c r="O171" s="28">
        <v>154.61000000000001</v>
      </c>
      <c r="P171" s="28">
        <v>31.04</v>
      </c>
      <c r="Q171" s="28">
        <v>11.64</v>
      </c>
      <c r="R171" s="28">
        <v>41.86</v>
      </c>
      <c r="S171" s="28">
        <v>4.0999999999999996</v>
      </c>
      <c r="T171" s="23">
        <f t="shared" si="22"/>
        <v>2149.1400000000003</v>
      </c>
    </row>
    <row r="172" spans="1:23" ht="12.75" customHeight="1" x14ac:dyDescent="0.45">
      <c r="A172" s="6">
        <v>37322</v>
      </c>
      <c r="B172" s="7" t="s">
        <v>29</v>
      </c>
      <c r="C172" s="7" t="s">
        <v>30</v>
      </c>
      <c r="D172" s="8" t="s">
        <v>357</v>
      </c>
      <c r="E172" s="26" t="s">
        <v>799</v>
      </c>
      <c r="F172" s="27">
        <v>43629</v>
      </c>
      <c r="G172" s="28">
        <v>86.67</v>
      </c>
      <c r="J172" s="28">
        <v>2042.45</v>
      </c>
      <c r="K172" s="28">
        <f t="shared" si="21"/>
        <v>2022.9</v>
      </c>
      <c r="L172" s="28">
        <v>125.42</v>
      </c>
      <c r="M172" s="29">
        <v>29.33</v>
      </c>
      <c r="N172" s="28">
        <v>199.14</v>
      </c>
      <c r="O172" s="28">
        <v>95.75</v>
      </c>
      <c r="P172" s="29">
        <v>20.420000000000002</v>
      </c>
      <c r="Q172" s="28">
        <v>30.64</v>
      </c>
      <c r="S172" s="28">
        <v>19.55</v>
      </c>
      <c r="T172" s="23">
        <f t="shared" si="22"/>
        <v>1522.1999999999998</v>
      </c>
    </row>
    <row r="173" spans="1:23" ht="12.75" customHeight="1" x14ac:dyDescent="0.45">
      <c r="A173" s="6">
        <v>37322</v>
      </c>
      <c r="B173" s="7" t="s">
        <v>29</v>
      </c>
      <c r="C173" s="7" t="s">
        <v>30</v>
      </c>
      <c r="D173" s="8" t="s">
        <v>357</v>
      </c>
      <c r="E173" s="26" t="s">
        <v>799</v>
      </c>
      <c r="F173" s="27">
        <v>43621</v>
      </c>
      <c r="I173" s="28" t="s">
        <v>841</v>
      </c>
      <c r="J173" s="28">
        <v>200</v>
      </c>
      <c r="K173" s="28">
        <f t="shared" si="21"/>
        <v>200</v>
      </c>
      <c r="L173" s="28">
        <v>12.4</v>
      </c>
      <c r="M173" s="28">
        <v>2.9</v>
      </c>
      <c r="O173" s="28">
        <v>4.5999999999999996</v>
      </c>
      <c r="P173" s="28">
        <v>2</v>
      </c>
      <c r="Q173" s="28">
        <v>3</v>
      </c>
      <c r="T173" s="23">
        <f t="shared" si="22"/>
        <v>175.1</v>
      </c>
    </row>
    <row r="174" spans="1:23" ht="12.75" customHeight="1" x14ac:dyDescent="0.45">
      <c r="A174" s="6">
        <v>37322</v>
      </c>
      <c r="B174" s="7" t="s">
        <v>29</v>
      </c>
      <c r="C174" s="7" t="s">
        <v>30</v>
      </c>
      <c r="D174" s="8" t="s">
        <v>357</v>
      </c>
      <c r="E174" s="26" t="s">
        <v>799</v>
      </c>
      <c r="F174" s="27">
        <v>43641</v>
      </c>
      <c r="G174" s="28">
        <v>86.67</v>
      </c>
      <c r="J174" s="28">
        <v>2042.45</v>
      </c>
      <c r="K174" s="28">
        <f t="shared" si="21"/>
        <v>2022.9</v>
      </c>
      <c r="L174" s="28">
        <v>125.42</v>
      </c>
      <c r="M174" s="28">
        <v>29.33</v>
      </c>
      <c r="N174" s="28">
        <v>199.14</v>
      </c>
      <c r="O174" s="28">
        <v>95.75</v>
      </c>
      <c r="P174" s="28">
        <v>20.420000000000002</v>
      </c>
      <c r="Q174" s="28">
        <v>30.64</v>
      </c>
      <c r="S174" s="28">
        <v>19.55</v>
      </c>
      <c r="T174" s="23">
        <f t="shared" si="22"/>
        <v>1522.1999999999998</v>
      </c>
    </row>
    <row r="175" spans="1:23" ht="12.75" customHeight="1" x14ac:dyDescent="0.45">
      <c r="A175" s="42">
        <v>43577</v>
      </c>
      <c r="B175" s="7" t="s">
        <v>29</v>
      </c>
      <c r="C175" s="7" t="s">
        <v>30</v>
      </c>
      <c r="D175" s="8" t="s">
        <v>837</v>
      </c>
      <c r="E175" t="s">
        <v>810</v>
      </c>
      <c r="F175" s="27">
        <v>43629</v>
      </c>
      <c r="G175" s="28">
        <v>86.67</v>
      </c>
      <c r="J175" s="28">
        <v>950</v>
      </c>
      <c r="K175" s="28">
        <f t="shared" si="21"/>
        <v>801.11</v>
      </c>
      <c r="L175" s="28">
        <v>49.67</v>
      </c>
      <c r="M175" s="28">
        <v>11.62</v>
      </c>
      <c r="N175" s="28">
        <v>30.94</v>
      </c>
      <c r="O175" s="28">
        <v>34.659999999999997</v>
      </c>
      <c r="P175" s="28">
        <v>9.5</v>
      </c>
      <c r="Q175" s="28">
        <v>14.25</v>
      </c>
      <c r="S175" s="28">
        <v>148.88999999999999</v>
      </c>
      <c r="T175" s="23">
        <f t="shared" si="22"/>
        <v>650.47</v>
      </c>
    </row>
    <row r="176" spans="1:23" ht="12.75" customHeight="1" x14ac:dyDescent="0.45">
      <c r="A176" s="42">
        <v>43577</v>
      </c>
      <c r="B176" s="7" t="s">
        <v>29</v>
      </c>
      <c r="C176" s="7" t="s">
        <v>30</v>
      </c>
      <c r="D176" s="8" t="s">
        <v>267</v>
      </c>
      <c r="E176" t="s">
        <v>810</v>
      </c>
      <c r="F176" s="27">
        <v>43641</v>
      </c>
      <c r="G176" s="28">
        <v>86.67</v>
      </c>
      <c r="J176" s="28">
        <v>1000</v>
      </c>
      <c r="K176" s="28">
        <f t="shared" si="21"/>
        <v>851.11</v>
      </c>
      <c r="L176" s="28">
        <v>52.77</v>
      </c>
      <c r="M176" s="28">
        <v>12.34</v>
      </c>
      <c r="N176" s="28">
        <v>35.94</v>
      </c>
      <c r="O176" s="28">
        <v>37.159999999999997</v>
      </c>
      <c r="P176" s="28">
        <v>10</v>
      </c>
      <c r="Q176" s="28">
        <v>15</v>
      </c>
      <c r="S176" s="28">
        <v>148.88999999999999</v>
      </c>
      <c r="T176" s="23">
        <f t="shared" si="22"/>
        <v>687.90000000000009</v>
      </c>
    </row>
    <row r="177" spans="1:20" ht="12.75" customHeight="1" x14ac:dyDescent="0.45">
      <c r="A177" s="6">
        <v>40126</v>
      </c>
      <c r="B177" s="7" t="s">
        <v>304</v>
      </c>
      <c r="C177" s="7" t="s">
        <v>305</v>
      </c>
      <c r="D177" s="8" t="s">
        <v>306</v>
      </c>
      <c r="E177" s="26" t="s">
        <v>800</v>
      </c>
      <c r="F177" s="27">
        <v>43629</v>
      </c>
      <c r="G177" s="28">
        <v>86.67</v>
      </c>
      <c r="J177" s="28">
        <v>2253.35</v>
      </c>
      <c r="K177" s="28">
        <f t="shared" si="21"/>
        <v>1963.77</v>
      </c>
      <c r="L177" s="29">
        <v>121.75</v>
      </c>
      <c r="M177" s="28">
        <v>28.47</v>
      </c>
      <c r="N177" s="28">
        <v>224.63</v>
      </c>
      <c r="O177" s="28">
        <v>92.79</v>
      </c>
      <c r="P177" s="28">
        <v>22.53</v>
      </c>
      <c r="S177" s="28">
        <v>289.58</v>
      </c>
      <c r="T177" s="23">
        <f t="shared" si="22"/>
        <v>1473.6000000000001</v>
      </c>
    </row>
    <row r="178" spans="1:20" ht="12.75" customHeight="1" x14ac:dyDescent="0.45">
      <c r="A178" s="6">
        <v>40126</v>
      </c>
      <c r="B178" s="7" t="s">
        <v>304</v>
      </c>
      <c r="C178" s="7" t="s">
        <v>305</v>
      </c>
      <c r="D178" s="8" t="s">
        <v>306</v>
      </c>
      <c r="E178" s="26" t="s">
        <v>800</v>
      </c>
      <c r="F178" s="27">
        <v>43641</v>
      </c>
      <c r="G178" s="28">
        <v>86.67</v>
      </c>
      <c r="J178" s="28">
        <v>2253.35</v>
      </c>
      <c r="K178" s="28">
        <f t="shared" si="21"/>
        <v>1963.77</v>
      </c>
      <c r="L178" s="28">
        <v>121.75</v>
      </c>
      <c r="M178" s="28">
        <v>28.47</v>
      </c>
      <c r="N178" s="28">
        <v>224.63</v>
      </c>
      <c r="O178" s="28">
        <v>92.79</v>
      </c>
      <c r="P178" s="28">
        <v>22.53</v>
      </c>
      <c r="S178" s="28">
        <v>289.58</v>
      </c>
      <c r="T178" s="23">
        <f t="shared" si="22"/>
        <v>1473.6000000000001</v>
      </c>
    </row>
    <row r="179" spans="1:20" ht="12.75" customHeight="1" x14ac:dyDescent="0.45">
      <c r="A179" s="6">
        <v>42281</v>
      </c>
      <c r="B179" s="7" t="s">
        <v>41</v>
      </c>
      <c r="C179" s="7" t="s">
        <v>42</v>
      </c>
      <c r="D179" s="8" t="s">
        <v>43</v>
      </c>
      <c r="E179" s="26" t="s">
        <v>801</v>
      </c>
      <c r="F179" s="27">
        <v>43622</v>
      </c>
      <c r="G179" s="28">
        <v>35</v>
      </c>
      <c r="J179" s="28">
        <v>364</v>
      </c>
      <c r="K179" s="28">
        <f t="shared" si="21"/>
        <v>364</v>
      </c>
      <c r="L179" s="28">
        <v>22.57</v>
      </c>
      <c r="M179" s="28">
        <v>5.28</v>
      </c>
      <c r="N179" s="28">
        <v>21.49</v>
      </c>
      <c r="O179" s="28">
        <v>15.71</v>
      </c>
      <c r="P179" s="28">
        <v>3.64</v>
      </c>
      <c r="T179" s="23">
        <f t="shared" si="22"/>
        <v>295.31000000000006</v>
      </c>
    </row>
    <row r="180" spans="1:20" ht="12.75" customHeight="1" x14ac:dyDescent="0.45">
      <c r="A180" s="6">
        <v>42281</v>
      </c>
      <c r="B180" s="7" t="s">
        <v>41</v>
      </c>
      <c r="C180" s="7" t="s">
        <v>42</v>
      </c>
      <c r="D180" s="8" t="s">
        <v>43</v>
      </c>
      <c r="E180" s="26" t="s">
        <v>801</v>
      </c>
      <c r="F180" s="27">
        <v>43634</v>
      </c>
      <c r="G180" s="28">
        <v>7</v>
      </c>
      <c r="J180" s="28">
        <v>72.8</v>
      </c>
      <c r="K180" s="28">
        <f t="shared" si="21"/>
        <v>72.8</v>
      </c>
      <c r="L180" s="28">
        <v>4.51</v>
      </c>
      <c r="M180" s="28">
        <v>1.06</v>
      </c>
      <c r="O180" s="28">
        <v>1.1499999999999999</v>
      </c>
      <c r="P180" s="28">
        <v>0.73</v>
      </c>
      <c r="T180" s="23">
        <f t="shared" si="22"/>
        <v>65.34999999999998</v>
      </c>
    </row>
    <row r="181" spans="1:20" ht="14.25" customHeight="1" x14ac:dyDescent="0.45">
      <c r="A181" s="6">
        <v>42254</v>
      </c>
      <c r="B181" s="7" t="s">
        <v>41</v>
      </c>
      <c r="C181" s="7" t="s">
        <v>42</v>
      </c>
      <c r="D181" s="8" t="s">
        <v>43</v>
      </c>
      <c r="E181" s="26" t="s">
        <v>802</v>
      </c>
      <c r="F181" s="27">
        <v>43623</v>
      </c>
      <c r="G181" s="28">
        <v>37</v>
      </c>
      <c r="H181" s="32"/>
      <c r="I181" s="32"/>
      <c r="J181" s="28">
        <v>384.8</v>
      </c>
      <c r="K181" s="28">
        <f t="shared" si="21"/>
        <v>384.8</v>
      </c>
      <c r="L181" s="28">
        <v>23.86</v>
      </c>
      <c r="M181" s="28">
        <v>5.58</v>
      </c>
      <c r="N181" s="28">
        <v>33.68</v>
      </c>
      <c r="O181" s="28">
        <v>16.75</v>
      </c>
      <c r="P181" s="28">
        <v>3.85</v>
      </c>
      <c r="T181" s="23">
        <f t="shared" si="22"/>
        <v>301.08</v>
      </c>
    </row>
    <row r="182" spans="1:20" ht="14.25" customHeight="1" x14ac:dyDescent="0.45">
      <c r="A182" s="6">
        <v>42254</v>
      </c>
      <c r="B182" s="7" t="s">
        <v>41</v>
      </c>
      <c r="C182" s="7" t="s">
        <v>42</v>
      </c>
      <c r="D182" s="8" t="s">
        <v>43</v>
      </c>
      <c r="E182" s="26" t="s">
        <v>802</v>
      </c>
      <c r="F182" s="27">
        <v>43635</v>
      </c>
      <c r="G182" s="28">
        <v>10</v>
      </c>
      <c r="H182" s="32"/>
      <c r="I182" s="32"/>
      <c r="J182" s="28">
        <v>104</v>
      </c>
      <c r="K182" s="28">
        <f t="shared" si="21"/>
        <v>104</v>
      </c>
      <c r="L182" s="28">
        <v>6.45</v>
      </c>
      <c r="M182" s="28">
        <v>1.51</v>
      </c>
      <c r="N182" s="28">
        <v>3.09</v>
      </c>
      <c r="O182" s="28">
        <v>2.71</v>
      </c>
      <c r="P182" s="28">
        <v>1.04</v>
      </c>
      <c r="T182" s="23">
        <f t="shared" si="22"/>
        <v>89.199999999999989</v>
      </c>
    </row>
    <row r="183" spans="1:20" ht="12.75" customHeight="1" x14ac:dyDescent="0.45">
      <c r="A183" s="6">
        <v>42086</v>
      </c>
      <c r="B183" s="7" t="s">
        <v>228</v>
      </c>
      <c r="C183" s="7" t="s">
        <v>229</v>
      </c>
      <c r="D183" s="8" t="s">
        <v>230</v>
      </c>
      <c r="E183" s="26" t="s">
        <v>803</v>
      </c>
      <c r="F183" s="27">
        <v>43629</v>
      </c>
      <c r="G183" s="28">
        <v>86.67</v>
      </c>
      <c r="J183" s="28">
        <v>2245.4499999999998</v>
      </c>
      <c r="K183" s="28">
        <f t="shared" si="21"/>
        <v>2185.5099999999998</v>
      </c>
      <c r="L183" s="28">
        <v>135.5</v>
      </c>
      <c r="M183" s="28">
        <v>31.69</v>
      </c>
      <c r="N183" s="28">
        <v>187.09</v>
      </c>
      <c r="O183" s="28">
        <v>103.88</v>
      </c>
      <c r="P183" s="28">
        <v>22.45</v>
      </c>
      <c r="Q183" s="28">
        <v>33.68</v>
      </c>
      <c r="S183" s="28">
        <v>59.94</v>
      </c>
      <c r="T183" s="23">
        <f t="shared" si="22"/>
        <v>1671.2199999999998</v>
      </c>
    </row>
    <row r="184" spans="1:20" ht="12.75" customHeight="1" x14ac:dyDescent="0.45">
      <c r="A184" s="6">
        <v>42086</v>
      </c>
      <c r="B184" s="7" t="s">
        <v>228</v>
      </c>
      <c r="C184" s="7" t="s">
        <v>229</v>
      </c>
      <c r="D184" s="8" t="s">
        <v>230</v>
      </c>
      <c r="E184" s="26" t="s">
        <v>803</v>
      </c>
      <c r="F184" s="27">
        <v>43641</v>
      </c>
      <c r="G184" s="28">
        <v>86.67</v>
      </c>
      <c r="J184" s="28">
        <v>2245.4499999999998</v>
      </c>
      <c r="K184" s="28">
        <f t="shared" si="21"/>
        <v>2185.5099999999998</v>
      </c>
      <c r="L184" s="28">
        <v>135.5</v>
      </c>
      <c r="M184" s="28">
        <v>31.69</v>
      </c>
      <c r="N184" s="28">
        <v>187.09</v>
      </c>
      <c r="O184" s="28">
        <v>103.88</v>
      </c>
      <c r="P184" s="28">
        <v>22.45</v>
      </c>
      <c r="Q184" s="28">
        <v>33.68</v>
      </c>
      <c r="S184" s="28">
        <v>59.94</v>
      </c>
      <c r="T184" s="23">
        <f t="shared" si="22"/>
        <v>1671.2199999999998</v>
      </c>
    </row>
    <row r="185" spans="1:20" ht="12.75" customHeight="1" x14ac:dyDescent="0.45">
      <c r="A185" s="6">
        <v>42086</v>
      </c>
      <c r="B185" s="7" t="s">
        <v>228</v>
      </c>
      <c r="C185" s="7" t="s">
        <v>229</v>
      </c>
      <c r="D185" s="8" t="s">
        <v>230</v>
      </c>
      <c r="E185" s="26" t="s">
        <v>803</v>
      </c>
      <c r="F185" s="27">
        <v>43641</v>
      </c>
      <c r="I185" s="28">
        <v>80</v>
      </c>
      <c r="J185" s="28">
        <v>2072.8000000000002</v>
      </c>
      <c r="K185" s="28">
        <f t="shared" si="21"/>
        <v>2072.8000000000002</v>
      </c>
      <c r="L185" s="28">
        <v>128.51</v>
      </c>
      <c r="M185" s="28">
        <v>30.06</v>
      </c>
      <c r="N185" s="28">
        <v>164.17</v>
      </c>
      <c r="O185" s="28">
        <v>98.24</v>
      </c>
      <c r="P185" s="28">
        <v>20.73</v>
      </c>
      <c r="Q185" s="28">
        <v>31.09</v>
      </c>
      <c r="T185" s="23">
        <f t="shared" si="22"/>
        <v>1600.0000000000002</v>
      </c>
    </row>
    <row r="186" spans="1:20" ht="12.75" customHeight="1" x14ac:dyDescent="0.45">
      <c r="A186" s="6">
        <v>42464</v>
      </c>
      <c r="B186" s="7" t="s">
        <v>41</v>
      </c>
      <c r="C186" s="7" t="s">
        <v>42</v>
      </c>
      <c r="D186" s="8" t="s">
        <v>43</v>
      </c>
      <c r="E186" s="26" t="s">
        <v>804</v>
      </c>
      <c r="F186" s="27">
        <v>43623</v>
      </c>
      <c r="G186" s="28">
        <v>37</v>
      </c>
      <c r="J186" s="28">
        <v>384.8</v>
      </c>
      <c r="K186" s="28">
        <f t="shared" si="21"/>
        <v>384.8</v>
      </c>
      <c r="L186" s="28">
        <v>23.86</v>
      </c>
      <c r="M186" s="28">
        <v>5.58</v>
      </c>
      <c r="N186" s="28">
        <v>33.68</v>
      </c>
      <c r="O186" s="28">
        <v>16.75</v>
      </c>
      <c r="P186" s="28">
        <v>3.85</v>
      </c>
      <c r="T186" s="23">
        <f t="shared" si="22"/>
        <v>301.08</v>
      </c>
    </row>
    <row r="187" spans="1:20" ht="12.75" customHeight="1" x14ac:dyDescent="0.45">
      <c r="A187" s="6">
        <v>42464</v>
      </c>
      <c r="B187" s="7" t="s">
        <v>41</v>
      </c>
      <c r="C187" s="7" t="s">
        <v>42</v>
      </c>
      <c r="D187" s="8" t="s">
        <v>43</v>
      </c>
      <c r="E187" s="26" t="s">
        <v>804</v>
      </c>
      <c r="F187" s="27">
        <v>43635</v>
      </c>
      <c r="G187" s="28">
        <v>10</v>
      </c>
      <c r="J187" s="28">
        <v>104</v>
      </c>
      <c r="K187" s="28">
        <f t="shared" si="21"/>
        <v>104</v>
      </c>
      <c r="L187" s="28">
        <v>6.45</v>
      </c>
      <c r="M187" s="28">
        <v>1.51</v>
      </c>
      <c r="N187" s="28">
        <v>3.09</v>
      </c>
      <c r="O187" s="28">
        <v>2.71</v>
      </c>
      <c r="P187" s="28">
        <v>1.04</v>
      </c>
      <c r="T187" s="23">
        <f t="shared" si="22"/>
        <v>89.199999999999989</v>
      </c>
    </row>
    <row r="188" spans="1:20" ht="12.75" customHeight="1" x14ac:dyDescent="0.45">
      <c r="A188" s="6">
        <v>42156</v>
      </c>
      <c r="B188" s="7" t="s">
        <v>41</v>
      </c>
      <c r="C188" s="7" t="s">
        <v>42</v>
      </c>
      <c r="D188" s="8" t="s">
        <v>838</v>
      </c>
      <c r="E188" t="s">
        <v>811</v>
      </c>
      <c r="F188" s="27">
        <v>43622</v>
      </c>
      <c r="G188" s="28">
        <v>35</v>
      </c>
      <c r="J188" s="28">
        <v>350</v>
      </c>
      <c r="K188" s="28">
        <f t="shared" si="21"/>
        <v>350</v>
      </c>
      <c r="L188" s="28">
        <v>21.7</v>
      </c>
      <c r="M188" s="28">
        <v>5.08</v>
      </c>
      <c r="N188" s="28">
        <v>29.5</v>
      </c>
      <c r="O188" s="28">
        <v>15.01</v>
      </c>
      <c r="P188" s="28">
        <v>3.5</v>
      </c>
      <c r="T188" s="23">
        <f t="shared" si="22"/>
        <v>275.21000000000004</v>
      </c>
    </row>
    <row r="189" spans="1:20" ht="12.75" customHeight="1" x14ac:dyDescent="0.45">
      <c r="A189" s="6">
        <v>42156</v>
      </c>
      <c r="B189" s="7" t="s">
        <v>41</v>
      </c>
      <c r="C189" s="7" t="s">
        <v>42</v>
      </c>
      <c r="D189" s="8" t="s">
        <v>838</v>
      </c>
      <c r="E189" t="s">
        <v>811</v>
      </c>
      <c r="F189" s="27">
        <v>43637</v>
      </c>
      <c r="G189" s="28">
        <v>35</v>
      </c>
      <c r="J189" s="28">
        <v>350</v>
      </c>
      <c r="K189" s="28">
        <f t="shared" si="21"/>
        <v>350</v>
      </c>
      <c r="L189" s="28">
        <v>21.7</v>
      </c>
      <c r="M189" s="28">
        <v>5.08</v>
      </c>
      <c r="N189" s="28">
        <v>29.5</v>
      </c>
      <c r="O189" s="28">
        <v>15.01</v>
      </c>
      <c r="P189" s="28">
        <v>3.5</v>
      </c>
      <c r="T189" s="23">
        <f t="shared" si="22"/>
        <v>275.21000000000004</v>
      </c>
    </row>
    <row r="190" spans="1:20" ht="12.75" customHeight="1" x14ac:dyDescent="0.45">
      <c r="A190" s="6">
        <v>42156</v>
      </c>
      <c r="B190" s="7" t="s">
        <v>41</v>
      </c>
      <c r="C190" s="7" t="s">
        <v>42</v>
      </c>
      <c r="D190" s="8" t="s">
        <v>838</v>
      </c>
      <c r="E190" t="s">
        <v>811</v>
      </c>
      <c r="F190" s="27">
        <v>43630</v>
      </c>
      <c r="G190" s="28">
        <v>28</v>
      </c>
      <c r="J190" s="28">
        <v>280</v>
      </c>
      <c r="K190" s="28">
        <f t="shared" si="21"/>
        <v>280</v>
      </c>
      <c r="L190" s="28">
        <v>17.36</v>
      </c>
      <c r="M190" s="28">
        <v>4.0599999999999996</v>
      </c>
      <c r="N190" s="28">
        <v>21.1</v>
      </c>
      <c r="O190" s="28">
        <v>11.51</v>
      </c>
      <c r="P190" s="28">
        <v>2.8</v>
      </c>
      <c r="T190" s="23">
        <f t="shared" si="22"/>
        <v>223.17</v>
      </c>
    </row>
    <row r="191" spans="1:20" ht="12.75" customHeight="1" x14ac:dyDescent="0.45">
      <c r="A191" s="41">
        <v>36703</v>
      </c>
      <c r="B191" s="7" t="s">
        <v>304</v>
      </c>
      <c r="C191" s="7" t="s">
        <v>305</v>
      </c>
      <c r="D191" s="8" t="s">
        <v>842</v>
      </c>
      <c r="E191" t="s">
        <v>805</v>
      </c>
      <c r="F191" s="27">
        <v>43619</v>
      </c>
      <c r="I191" s="28">
        <v>16</v>
      </c>
      <c r="J191" s="28">
        <v>420.64</v>
      </c>
      <c r="K191" s="28">
        <f t="shared" ref="K191:K198" si="23">SUM(J191)-S191</f>
        <v>420.64</v>
      </c>
      <c r="L191" s="28">
        <v>26.08</v>
      </c>
      <c r="M191" s="28">
        <v>6.1</v>
      </c>
      <c r="N191" s="28">
        <v>26.23</v>
      </c>
      <c r="O191" s="28">
        <v>25.64</v>
      </c>
      <c r="P191" s="28">
        <v>4.21</v>
      </c>
      <c r="T191" s="23">
        <f t="shared" si="22"/>
        <v>332.38</v>
      </c>
    </row>
    <row r="192" spans="1:20" ht="12.75" customHeight="1" x14ac:dyDescent="0.45">
      <c r="A192" s="41">
        <v>36703</v>
      </c>
      <c r="B192" s="7" t="s">
        <v>304</v>
      </c>
      <c r="C192" s="7" t="s">
        <v>305</v>
      </c>
      <c r="D192" s="8" t="s">
        <v>842</v>
      </c>
      <c r="E192" s="26" t="s">
        <v>805</v>
      </c>
      <c r="F192" s="27">
        <v>43621</v>
      </c>
      <c r="I192" s="28" t="s">
        <v>839</v>
      </c>
      <c r="J192" s="28">
        <v>535</v>
      </c>
      <c r="K192" s="28">
        <f t="shared" si="23"/>
        <v>535</v>
      </c>
      <c r="L192" s="28">
        <v>33.17</v>
      </c>
      <c r="M192" s="28">
        <v>7.76</v>
      </c>
      <c r="N192" s="28">
        <v>37.67</v>
      </c>
      <c r="O192" s="28">
        <v>31.35</v>
      </c>
      <c r="P192" s="28">
        <v>5.35</v>
      </c>
      <c r="T192" s="23">
        <f t="shared" si="22"/>
        <v>419.69999999999993</v>
      </c>
    </row>
    <row r="193" spans="1:23" ht="12.75" customHeight="1" x14ac:dyDescent="0.45">
      <c r="A193" s="41">
        <v>36703</v>
      </c>
      <c r="B193" s="7" t="s">
        <v>304</v>
      </c>
      <c r="C193" s="7" t="s">
        <v>305</v>
      </c>
      <c r="D193" s="8" t="s">
        <v>842</v>
      </c>
      <c r="E193" s="26" t="s">
        <v>805</v>
      </c>
      <c r="F193" s="27">
        <v>43629</v>
      </c>
      <c r="G193" s="28">
        <v>86.67</v>
      </c>
      <c r="J193" s="28">
        <v>2369.59</v>
      </c>
      <c r="K193" s="28">
        <f t="shared" si="23"/>
        <v>1804.6100000000001</v>
      </c>
      <c r="L193" s="28">
        <v>111.89</v>
      </c>
      <c r="M193" s="28">
        <v>26.17</v>
      </c>
      <c r="N193" s="28">
        <v>189.62</v>
      </c>
      <c r="O193" s="28">
        <v>94.83</v>
      </c>
      <c r="P193" s="28">
        <v>23.7</v>
      </c>
      <c r="R193" s="28">
        <v>145.30000000000001</v>
      </c>
      <c r="S193" s="28">
        <v>564.98</v>
      </c>
      <c r="T193" s="23">
        <f t="shared" si="22"/>
        <v>1213.1000000000004</v>
      </c>
    </row>
    <row r="194" spans="1:23" ht="12.75" customHeight="1" x14ac:dyDescent="0.45">
      <c r="A194" s="41">
        <v>36703</v>
      </c>
      <c r="B194" s="7" t="s">
        <v>304</v>
      </c>
      <c r="C194" s="7" t="s">
        <v>305</v>
      </c>
      <c r="D194" s="8" t="s">
        <v>842</v>
      </c>
      <c r="E194" s="26" t="s">
        <v>805</v>
      </c>
      <c r="F194" s="27">
        <v>43633</v>
      </c>
      <c r="I194" s="28" t="s">
        <v>839</v>
      </c>
      <c r="J194" s="28">
        <v>535</v>
      </c>
      <c r="K194" s="28">
        <f t="shared" si="23"/>
        <v>535</v>
      </c>
      <c r="L194" s="28">
        <v>33.17</v>
      </c>
      <c r="M194" s="28">
        <v>7.76</v>
      </c>
      <c r="N194" s="28">
        <v>37.67</v>
      </c>
      <c r="O194" s="28">
        <v>31.35</v>
      </c>
      <c r="P194" s="28">
        <v>5.35</v>
      </c>
      <c r="T194" s="23">
        <f t="shared" si="22"/>
        <v>419.69999999999993</v>
      </c>
    </row>
    <row r="195" spans="1:23" ht="12.75" customHeight="1" x14ac:dyDescent="0.45">
      <c r="A195" s="41">
        <v>36703</v>
      </c>
      <c r="B195" s="7" t="s">
        <v>304</v>
      </c>
      <c r="C195" s="7" t="s">
        <v>305</v>
      </c>
      <c r="D195" s="8" t="s">
        <v>842</v>
      </c>
      <c r="E195" s="26" t="s">
        <v>805</v>
      </c>
      <c r="F195" s="27">
        <v>43635</v>
      </c>
      <c r="I195" s="28">
        <v>12</v>
      </c>
      <c r="J195" s="28">
        <v>328.11</v>
      </c>
      <c r="K195" s="28">
        <f t="shared" si="23"/>
        <v>328.11</v>
      </c>
      <c r="L195" s="28">
        <v>20.34</v>
      </c>
      <c r="M195" s="28">
        <v>4.76</v>
      </c>
      <c r="N195" s="28">
        <v>16.98</v>
      </c>
      <c r="O195" s="28">
        <v>21.01</v>
      </c>
      <c r="P195" s="28">
        <v>3.28</v>
      </c>
      <c r="T195" s="23">
        <f t="shared" si="22"/>
        <v>261.74000000000007</v>
      </c>
    </row>
    <row r="196" spans="1:23" ht="12.75" customHeight="1" x14ac:dyDescent="0.45">
      <c r="A196" s="41">
        <v>36703</v>
      </c>
      <c r="B196" s="7" t="s">
        <v>304</v>
      </c>
      <c r="C196" s="7" t="s">
        <v>305</v>
      </c>
      <c r="D196" s="8" t="s">
        <v>842</v>
      </c>
      <c r="E196" s="26" t="s">
        <v>805</v>
      </c>
      <c r="F196" s="27">
        <v>43640</v>
      </c>
      <c r="I196" s="28" t="s">
        <v>839</v>
      </c>
      <c r="J196" s="28">
        <v>755</v>
      </c>
      <c r="K196" s="28">
        <f t="shared" si="23"/>
        <v>755</v>
      </c>
      <c r="L196" s="28">
        <v>46.81</v>
      </c>
      <c r="M196" s="28">
        <v>10.95</v>
      </c>
      <c r="N196" s="28">
        <v>63.52</v>
      </c>
      <c r="O196" s="28">
        <v>42.35</v>
      </c>
      <c r="P196" s="28">
        <v>7.55</v>
      </c>
      <c r="T196" s="23">
        <f t="shared" si="22"/>
        <v>583.82000000000005</v>
      </c>
    </row>
    <row r="197" spans="1:23" ht="12.75" customHeight="1" x14ac:dyDescent="0.45">
      <c r="A197" s="41">
        <v>36703</v>
      </c>
      <c r="B197" s="7" t="s">
        <v>304</v>
      </c>
      <c r="C197" s="7" t="s">
        <v>305</v>
      </c>
      <c r="D197" s="8" t="s">
        <v>842</v>
      </c>
      <c r="E197" s="26" t="s">
        <v>805</v>
      </c>
      <c r="F197" s="27">
        <v>43641</v>
      </c>
      <c r="G197" s="28">
        <v>86.67</v>
      </c>
      <c r="J197" s="28">
        <v>2369.59</v>
      </c>
      <c r="K197" s="28">
        <f t="shared" si="23"/>
        <v>1804.6100000000001</v>
      </c>
      <c r="L197" s="28">
        <v>111.89</v>
      </c>
      <c r="M197" s="28">
        <v>26.17</v>
      </c>
      <c r="N197" s="28">
        <v>189.62</v>
      </c>
      <c r="O197" s="28">
        <v>94.83</v>
      </c>
      <c r="P197" s="28">
        <v>23.7</v>
      </c>
      <c r="R197" s="28">
        <v>145.30000000000001</v>
      </c>
      <c r="S197" s="28">
        <v>564.98</v>
      </c>
      <c r="T197" s="23">
        <f t="shared" si="22"/>
        <v>1213.1000000000004</v>
      </c>
    </row>
    <row r="198" spans="1:23" ht="12.75" customHeight="1" x14ac:dyDescent="0.45">
      <c r="A198" s="41">
        <v>36703</v>
      </c>
      <c r="B198" s="7" t="s">
        <v>304</v>
      </c>
      <c r="C198" s="7" t="s">
        <v>305</v>
      </c>
      <c r="D198" s="8" t="s">
        <v>842</v>
      </c>
      <c r="E198" s="26" t="s">
        <v>805</v>
      </c>
      <c r="F198" s="27">
        <v>43626</v>
      </c>
      <c r="I198" s="28" t="s">
        <v>839</v>
      </c>
      <c r="J198" s="28">
        <v>805</v>
      </c>
      <c r="K198" s="28">
        <f t="shared" si="23"/>
        <v>805</v>
      </c>
      <c r="L198" s="28">
        <v>49.91</v>
      </c>
      <c r="M198" s="28">
        <v>11.67</v>
      </c>
      <c r="N198" s="28">
        <v>69.52</v>
      </c>
      <c r="O198" s="28">
        <v>44.85</v>
      </c>
      <c r="P198" s="28">
        <v>8.0500000000000007</v>
      </c>
      <c r="T198" s="23">
        <f t="shared" si="22"/>
        <v>621.00000000000011</v>
      </c>
      <c r="W198" s="28"/>
    </row>
    <row r="199" spans="1:23" ht="12.75" customHeight="1" x14ac:dyDescent="0.45">
      <c r="T199" s="23"/>
    </row>
    <row r="200" spans="1:23" s="22" customFormat="1" ht="12.75" customHeight="1" x14ac:dyDescent="0.4">
      <c r="E200" s="22" t="s">
        <v>814</v>
      </c>
      <c r="G200" s="23">
        <f t="shared" ref="G200:T200" si="24">SUM(G167:G199)</f>
        <v>1316.04</v>
      </c>
      <c r="H200" s="23"/>
      <c r="I200" s="23"/>
      <c r="J200" s="23">
        <f t="shared" si="24"/>
        <v>35079.509999999995</v>
      </c>
      <c r="K200" s="23">
        <f t="shared" si="24"/>
        <v>32905.429999999993</v>
      </c>
      <c r="L200" s="23">
        <f t="shared" si="24"/>
        <v>2040.12</v>
      </c>
      <c r="M200" s="23">
        <f t="shared" si="24"/>
        <v>477.15999999999997</v>
      </c>
      <c r="N200" s="23">
        <f t="shared" si="24"/>
        <v>3273.8700000000003</v>
      </c>
      <c r="O200" s="23">
        <f t="shared" si="24"/>
        <v>1595.1199999999994</v>
      </c>
      <c r="P200" s="23">
        <f t="shared" si="24"/>
        <v>350.78</v>
      </c>
      <c r="Q200" s="23">
        <f t="shared" si="24"/>
        <v>217.41000000000003</v>
      </c>
      <c r="R200" s="23">
        <f t="shared" si="24"/>
        <v>374.32000000000005</v>
      </c>
      <c r="S200" s="23">
        <f t="shared" si="24"/>
        <v>2174.08</v>
      </c>
      <c r="T200" s="23">
        <f t="shared" si="24"/>
        <v>24576.65</v>
      </c>
    </row>
    <row r="201" spans="1:23" ht="12.75" customHeight="1" x14ac:dyDescent="0.45">
      <c r="T201" s="23"/>
    </row>
    <row r="202" spans="1:23" ht="12.75" customHeight="1" x14ac:dyDescent="0.45">
      <c r="T202" s="23"/>
    </row>
    <row r="203" spans="1:23" ht="12.75" customHeight="1" x14ac:dyDescent="0.45">
      <c r="E203" s="22" t="s">
        <v>815</v>
      </c>
      <c r="F203" s="22"/>
      <c r="G203" s="23">
        <f t="shared" ref="G203:T203" si="25">+G128+G165+G200</f>
        <v>4135.6200000000008</v>
      </c>
      <c r="H203" s="23"/>
      <c r="I203" s="23"/>
      <c r="J203" s="23">
        <f t="shared" si="25"/>
        <v>104428.08999999998</v>
      </c>
      <c r="K203" s="23">
        <f t="shared" si="25"/>
        <v>99304.869999999981</v>
      </c>
      <c r="L203" s="23">
        <f t="shared" si="25"/>
        <v>6156.84</v>
      </c>
      <c r="M203" s="23">
        <f t="shared" si="25"/>
        <v>1439.9699999999998</v>
      </c>
      <c r="N203" s="23">
        <f t="shared" si="25"/>
        <v>9827.3599999999988</v>
      </c>
      <c r="O203" s="23">
        <f t="shared" si="25"/>
        <v>4783.119999999999</v>
      </c>
      <c r="P203" s="23">
        <f t="shared" si="25"/>
        <v>1044.19</v>
      </c>
      <c r="Q203" s="23">
        <f t="shared" si="25"/>
        <v>575.60000000000014</v>
      </c>
      <c r="R203" s="23">
        <f t="shared" si="25"/>
        <v>1081.1000000000001</v>
      </c>
      <c r="S203" s="23">
        <f t="shared" si="25"/>
        <v>5123.22</v>
      </c>
      <c r="T203" s="23">
        <f t="shared" si="25"/>
        <v>74396.69</v>
      </c>
    </row>
    <row r="204" spans="1:23" ht="12.75" customHeight="1" x14ac:dyDescent="0.45">
      <c r="T204" s="23"/>
    </row>
    <row r="205" spans="1:23" ht="12.75" customHeight="1" x14ac:dyDescent="0.45">
      <c r="A205" s="6">
        <v>38839</v>
      </c>
      <c r="B205" s="7" t="s">
        <v>41</v>
      </c>
      <c r="C205" s="7" t="s">
        <v>42</v>
      </c>
      <c r="D205" s="8" t="s">
        <v>337</v>
      </c>
      <c r="E205" s="26" t="s">
        <v>796</v>
      </c>
      <c r="F205" s="27">
        <v>43657</v>
      </c>
      <c r="G205" s="28">
        <v>49</v>
      </c>
      <c r="J205" s="28">
        <v>560.55999999999995</v>
      </c>
      <c r="K205" s="28">
        <f t="shared" ref="K205:K209" si="26">SUM(J205)-S205</f>
        <v>560.55999999999995</v>
      </c>
      <c r="L205" s="28">
        <v>34.75</v>
      </c>
      <c r="M205" s="28">
        <v>8.1300000000000008</v>
      </c>
      <c r="N205" s="28">
        <v>40.22</v>
      </c>
      <c r="O205" s="28">
        <v>22.63</v>
      </c>
      <c r="P205" s="28">
        <v>5.61</v>
      </c>
      <c r="T205" s="23">
        <f t="shared" ref="T205:T236" si="27">+J205-L205-M205-N205-O205-P205-Q205-R205-S205</f>
        <v>449.21999999999991</v>
      </c>
    </row>
    <row r="206" spans="1:23" ht="12.75" customHeight="1" x14ac:dyDescent="0.45">
      <c r="A206" s="6">
        <v>38839</v>
      </c>
      <c r="B206" s="7" t="s">
        <v>41</v>
      </c>
      <c r="C206" s="7" t="s">
        <v>42</v>
      </c>
      <c r="D206" s="8" t="s">
        <v>337</v>
      </c>
      <c r="E206" s="26" t="s">
        <v>796</v>
      </c>
      <c r="F206" s="27">
        <v>43661</v>
      </c>
      <c r="G206" s="28">
        <v>21</v>
      </c>
      <c r="J206" s="28">
        <v>240.24</v>
      </c>
      <c r="K206" s="28">
        <f t="shared" si="26"/>
        <v>240.24</v>
      </c>
      <c r="L206" s="28">
        <v>14.89</v>
      </c>
      <c r="M206" s="28">
        <v>3.48</v>
      </c>
      <c r="N206" s="28">
        <v>8.19</v>
      </c>
      <c r="O206" s="28">
        <v>6.62</v>
      </c>
      <c r="P206" s="28">
        <v>2.4</v>
      </c>
      <c r="T206" s="23">
        <f t="shared" si="27"/>
        <v>204.66000000000003</v>
      </c>
    </row>
    <row r="207" spans="1:23" ht="12.75" customHeight="1" x14ac:dyDescent="0.45">
      <c r="A207" s="6">
        <v>41000</v>
      </c>
      <c r="B207" s="7" t="s">
        <v>393</v>
      </c>
      <c r="C207" s="7" t="s">
        <v>394</v>
      </c>
      <c r="D207" s="8" t="s">
        <v>395</v>
      </c>
      <c r="E207" s="26" t="s">
        <v>798</v>
      </c>
      <c r="F207" s="27">
        <v>43657</v>
      </c>
      <c r="G207" s="28">
        <v>86.67</v>
      </c>
      <c r="J207" s="28">
        <v>3104.16</v>
      </c>
      <c r="K207" s="28">
        <f t="shared" si="26"/>
        <v>3100.06</v>
      </c>
      <c r="L207" s="28">
        <v>192.2</v>
      </c>
      <c r="M207" s="28">
        <v>44.95</v>
      </c>
      <c r="N207" s="28">
        <v>474.62</v>
      </c>
      <c r="O207" s="28">
        <v>154.61000000000001</v>
      </c>
      <c r="P207" s="28">
        <v>31.04</v>
      </c>
      <c r="Q207" s="28">
        <v>11.64</v>
      </c>
      <c r="R207" s="28">
        <v>41.86</v>
      </c>
      <c r="S207" s="28">
        <v>4.0999999999999996</v>
      </c>
      <c r="T207" s="23">
        <f t="shared" si="27"/>
        <v>2149.1400000000003</v>
      </c>
    </row>
    <row r="208" spans="1:23" ht="12.75" customHeight="1" x14ac:dyDescent="0.45">
      <c r="A208" s="6">
        <v>41000</v>
      </c>
      <c r="B208" s="7" t="s">
        <v>393</v>
      </c>
      <c r="C208" s="7" t="s">
        <v>394</v>
      </c>
      <c r="D208" s="8" t="s">
        <v>395</v>
      </c>
      <c r="E208" s="26" t="s">
        <v>798</v>
      </c>
      <c r="F208" s="27">
        <v>43668</v>
      </c>
      <c r="I208" s="28">
        <v>16</v>
      </c>
      <c r="J208" s="28">
        <v>573.08000000000004</v>
      </c>
      <c r="K208" s="28">
        <f t="shared" si="26"/>
        <v>573.08000000000004</v>
      </c>
      <c r="L208" s="28">
        <v>35.53</v>
      </c>
      <c r="M208" s="28">
        <v>8.31</v>
      </c>
      <c r="N208" s="28">
        <v>41.69</v>
      </c>
      <c r="O208" s="28">
        <v>28.26</v>
      </c>
      <c r="P208" s="28">
        <v>5.73</v>
      </c>
      <c r="Q208" s="29">
        <v>2.15</v>
      </c>
      <c r="R208" s="29"/>
      <c r="T208" s="23">
        <f t="shared" si="27"/>
        <v>451.41000000000014</v>
      </c>
    </row>
    <row r="209" spans="1:20" ht="12.75" customHeight="1" x14ac:dyDescent="0.45">
      <c r="A209" s="6">
        <v>41000</v>
      </c>
      <c r="B209" s="7" t="s">
        <v>393</v>
      </c>
      <c r="C209" s="7" t="s">
        <v>394</v>
      </c>
      <c r="D209" s="8" t="s">
        <v>395</v>
      </c>
      <c r="E209" s="26" t="s">
        <v>798</v>
      </c>
      <c r="F209" s="27">
        <v>43677</v>
      </c>
      <c r="G209" s="28">
        <v>86.67</v>
      </c>
      <c r="J209" s="28">
        <v>3104.16</v>
      </c>
      <c r="K209" s="28">
        <f t="shared" si="26"/>
        <v>3100.06</v>
      </c>
      <c r="L209" s="28">
        <v>192.2</v>
      </c>
      <c r="M209" s="28">
        <v>44.95</v>
      </c>
      <c r="N209" s="28">
        <v>474.62</v>
      </c>
      <c r="O209" s="28">
        <v>154.61000000000001</v>
      </c>
      <c r="P209" s="28">
        <v>31.04</v>
      </c>
      <c r="Q209" s="28">
        <v>11.64</v>
      </c>
      <c r="R209" s="29">
        <v>41.86</v>
      </c>
      <c r="S209" s="28">
        <v>4.0999999999999996</v>
      </c>
      <c r="T209" s="23">
        <f t="shared" si="27"/>
        <v>2149.1400000000003</v>
      </c>
    </row>
    <row r="210" spans="1:20" ht="12.75" customHeight="1" x14ac:dyDescent="0.45">
      <c r="A210" s="6">
        <v>37322</v>
      </c>
      <c r="B210" s="7" t="s">
        <v>29</v>
      </c>
      <c r="C210" s="7" t="s">
        <v>30</v>
      </c>
      <c r="D210" s="8" t="s">
        <v>357</v>
      </c>
      <c r="E210" s="26" t="s">
        <v>799</v>
      </c>
      <c r="F210" s="27">
        <v>43647</v>
      </c>
      <c r="I210" s="28" t="s">
        <v>841</v>
      </c>
      <c r="J210" s="28">
        <v>200</v>
      </c>
      <c r="K210" s="28">
        <f t="shared" ref="K210:K236" si="28">SUM(J210)-S210</f>
        <v>200</v>
      </c>
      <c r="L210" s="28">
        <v>12.4</v>
      </c>
      <c r="M210" s="28">
        <v>2.9</v>
      </c>
      <c r="O210" s="28">
        <v>4.5999999999999996</v>
      </c>
      <c r="P210" s="28">
        <v>2</v>
      </c>
      <c r="Q210" s="28">
        <v>3</v>
      </c>
      <c r="T210" s="23">
        <f t="shared" si="27"/>
        <v>175.1</v>
      </c>
    </row>
    <row r="211" spans="1:20" ht="12.75" customHeight="1" x14ac:dyDescent="0.45">
      <c r="A211" s="6">
        <v>37322</v>
      </c>
      <c r="B211" s="7" t="s">
        <v>29</v>
      </c>
      <c r="C211" s="7" t="s">
        <v>30</v>
      </c>
      <c r="D211" s="8" t="s">
        <v>357</v>
      </c>
      <c r="E211" s="26" t="s">
        <v>799</v>
      </c>
      <c r="F211" s="27">
        <v>43657</v>
      </c>
      <c r="G211" s="28">
        <v>86.67</v>
      </c>
      <c r="J211" s="28">
        <v>2042.45</v>
      </c>
      <c r="K211" s="28">
        <f t="shared" si="28"/>
        <v>2022.9</v>
      </c>
      <c r="L211" s="28">
        <v>125.42</v>
      </c>
      <c r="M211" s="28">
        <v>29.33</v>
      </c>
      <c r="N211" s="28">
        <v>199.14</v>
      </c>
      <c r="O211" s="28">
        <v>95.75</v>
      </c>
      <c r="P211" s="28">
        <v>20.420000000000002</v>
      </c>
      <c r="Q211" s="28">
        <v>30.64</v>
      </c>
      <c r="S211" s="28">
        <v>19.55</v>
      </c>
      <c r="T211" s="23">
        <f t="shared" si="27"/>
        <v>1522.1999999999998</v>
      </c>
    </row>
    <row r="212" spans="1:20" ht="12.75" customHeight="1" x14ac:dyDescent="0.45">
      <c r="A212" s="6">
        <v>37322</v>
      </c>
      <c r="B212" s="7" t="s">
        <v>29</v>
      </c>
      <c r="C212" s="7" t="s">
        <v>30</v>
      </c>
      <c r="D212" s="8" t="s">
        <v>357</v>
      </c>
      <c r="E212" s="26" t="s">
        <v>799</v>
      </c>
      <c r="F212" s="27">
        <v>43677</v>
      </c>
      <c r="G212" s="28">
        <v>86.67</v>
      </c>
      <c r="J212" s="28">
        <v>2042.45</v>
      </c>
      <c r="K212" s="28">
        <f t="shared" si="28"/>
        <v>2022.9</v>
      </c>
      <c r="L212" s="28">
        <v>125.42</v>
      </c>
      <c r="M212" s="28">
        <v>29.33</v>
      </c>
      <c r="N212" s="28">
        <v>199.14</v>
      </c>
      <c r="O212" s="28">
        <v>95.75</v>
      </c>
      <c r="P212" s="28">
        <v>20.420000000000002</v>
      </c>
      <c r="Q212" s="28">
        <v>30.64</v>
      </c>
      <c r="S212" s="28">
        <v>19.55</v>
      </c>
      <c r="T212" s="23">
        <f t="shared" si="27"/>
        <v>1522.1999999999998</v>
      </c>
    </row>
    <row r="213" spans="1:20" ht="12.75" customHeight="1" x14ac:dyDescent="0.45">
      <c r="A213" s="42">
        <v>43577</v>
      </c>
      <c r="B213" s="7" t="s">
        <v>29</v>
      </c>
      <c r="C213" s="7" t="s">
        <v>30</v>
      </c>
      <c r="D213" s="8" t="s">
        <v>267</v>
      </c>
      <c r="E213" t="s">
        <v>810</v>
      </c>
      <c r="F213" s="27">
        <v>43657</v>
      </c>
      <c r="G213" s="28">
        <v>86.67</v>
      </c>
      <c r="J213" s="28">
        <v>1000</v>
      </c>
      <c r="K213" s="28">
        <f t="shared" si="28"/>
        <v>851.11</v>
      </c>
      <c r="L213" s="28">
        <v>52.77</v>
      </c>
      <c r="M213" s="28">
        <v>12.34</v>
      </c>
      <c r="N213" s="28">
        <v>35.94</v>
      </c>
      <c r="O213" s="28">
        <v>37.159999999999997</v>
      </c>
      <c r="P213" s="28">
        <v>10</v>
      </c>
      <c r="Q213" s="28">
        <v>15</v>
      </c>
      <c r="S213" s="28">
        <v>148.88999999999999</v>
      </c>
      <c r="T213" s="23">
        <f t="shared" si="27"/>
        <v>687.90000000000009</v>
      </c>
    </row>
    <row r="214" spans="1:20" ht="12.75" customHeight="1" x14ac:dyDescent="0.45">
      <c r="A214" s="42">
        <v>43577</v>
      </c>
      <c r="B214" s="7" t="s">
        <v>29</v>
      </c>
      <c r="C214" s="7" t="s">
        <v>30</v>
      </c>
      <c r="D214" s="8" t="s">
        <v>267</v>
      </c>
      <c r="E214" t="s">
        <v>810</v>
      </c>
      <c r="F214" s="27">
        <v>43677</v>
      </c>
      <c r="G214" s="28">
        <v>86.67</v>
      </c>
      <c r="J214" s="28">
        <v>1000</v>
      </c>
      <c r="K214" s="28">
        <f t="shared" si="28"/>
        <v>851.11</v>
      </c>
      <c r="L214" s="28">
        <v>52.77</v>
      </c>
      <c r="M214" s="28">
        <v>12.34</v>
      </c>
      <c r="N214" s="28">
        <v>35.94</v>
      </c>
      <c r="O214" s="28">
        <v>37.159999999999997</v>
      </c>
      <c r="P214" s="28">
        <v>10</v>
      </c>
      <c r="Q214" s="28">
        <v>15</v>
      </c>
      <c r="S214" s="28">
        <v>148.88999999999999</v>
      </c>
      <c r="T214" s="23">
        <f t="shared" si="27"/>
        <v>687.90000000000009</v>
      </c>
    </row>
    <row r="215" spans="1:20" ht="12.75" customHeight="1" x14ac:dyDescent="0.45">
      <c r="A215" s="6">
        <v>40126</v>
      </c>
      <c r="B215" s="7" t="s">
        <v>304</v>
      </c>
      <c r="C215" s="7" t="s">
        <v>305</v>
      </c>
      <c r="D215" s="8" t="s">
        <v>306</v>
      </c>
      <c r="E215" s="26" t="s">
        <v>800</v>
      </c>
      <c r="F215" s="27">
        <v>43657</v>
      </c>
      <c r="G215" s="28">
        <v>86.67</v>
      </c>
      <c r="J215" s="28">
        <v>2253.35</v>
      </c>
      <c r="K215" s="28">
        <f t="shared" si="28"/>
        <v>1963.77</v>
      </c>
      <c r="L215" s="28">
        <v>121.75</v>
      </c>
      <c r="M215" s="28">
        <v>28.47</v>
      </c>
      <c r="N215" s="28">
        <v>224.63</v>
      </c>
      <c r="O215" s="28">
        <v>92.79</v>
      </c>
      <c r="P215" s="29">
        <v>22.53</v>
      </c>
      <c r="S215" s="29">
        <v>289.58</v>
      </c>
      <c r="T215" s="23">
        <f t="shared" si="27"/>
        <v>1473.6000000000001</v>
      </c>
    </row>
    <row r="216" spans="1:20" ht="12.75" customHeight="1" x14ac:dyDescent="0.45">
      <c r="A216" s="6">
        <v>40126</v>
      </c>
      <c r="B216" s="7" t="s">
        <v>304</v>
      </c>
      <c r="C216" s="7" t="s">
        <v>305</v>
      </c>
      <c r="D216" s="8" t="s">
        <v>306</v>
      </c>
      <c r="E216" s="26" t="s">
        <v>800</v>
      </c>
      <c r="F216" s="27">
        <v>43677</v>
      </c>
      <c r="G216" s="28">
        <v>86.67</v>
      </c>
      <c r="J216" s="28">
        <v>2253.35</v>
      </c>
      <c r="K216" s="28">
        <f t="shared" si="28"/>
        <v>1963.77</v>
      </c>
      <c r="L216" s="28">
        <v>121.75</v>
      </c>
      <c r="M216" s="28">
        <v>28.47</v>
      </c>
      <c r="N216" s="28">
        <v>224.63</v>
      </c>
      <c r="O216" s="28">
        <v>92.79</v>
      </c>
      <c r="P216" s="28">
        <v>22.53</v>
      </c>
      <c r="S216" s="28">
        <v>289.58</v>
      </c>
      <c r="T216" s="23">
        <f t="shared" si="27"/>
        <v>1473.6000000000001</v>
      </c>
    </row>
    <row r="217" spans="1:20" ht="12.75" customHeight="1" x14ac:dyDescent="0.45">
      <c r="A217" s="6">
        <v>42281</v>
      </c>
      <c r="B217" s="7" t="s">
        <v>41</v>
      </c>
      <c r="C217" s="7" t="s">
        <v>42</v>
      </c>
      <c r="D217" s="8" t="s">
        <v>43</v>
      </c>
      <c r="E217" s="26" t="s">
        <v>801</v>
      </c>
      <c r="F217" s="27">
        <v>43650</v>
      </c>
      <c r="G217" s="28">
        <v>37</v>
      </c>
      <c r="J217" s="28">
        <v>384.8</v>
      </c>
      <c r="K217" s="28">
        <f t="shared" si="28"/>
        <v>384.8</v>
      </c>
      <c r="L217" s="28">
        <v>23.86</v>
      </c>
      <c r="M217" s="28">
        <v>5.58</v>
      </c>
      <c r="N217" s="28">
        <v>23.98</v>
      </c>
      <c r="O217" s="28">
        <v>16.75</v>
      </c>
      <c r="P217" s="28">
        <v>3.85</v>
      </c>
      <c r="T217" s="23">
        <f t="shared" si="27"/>
        <v>310.77999999999997</v>
      </c>
    </row>
    <row r="218" spans="1:20" ht="12.75" customHeight="1" x14ac:dyDescent="0.45">
      <c r="A218" s="6">
        <v>42281</v>
      </c>
      <c r="B218" s="7" t="s">
        <v>41</v>
      </c>
      <c r="C218" s="7" t="s">
        <v>42</v>
      </c>
      <c r="D218" s="8" t="s">
        <v>43</v>
      </c>
      <c r="E218" s="26" t="s">
        <v>801</v>
      </c>
      <c r="F218" s="27">
        <v>43657</v>
      </c>
      <c r="G218" s="28">
        <v>21</v>
      </c>
      <c r="J218" s="28">
        <v>218.4</v>
      </c>
      <c r="K218" s="28">
        <f t="shared" si="28"/>
        <v>218.4</v>
      </c>
      <c r="L218" s="28">
        <v>13.54</v>
      </c>
      <c r="M218" s="28">
        <v>3.17</v>
      </c>
      <c r="N218" s="28">
        <v>6.46</v>
      </c>
      <c r="O218" s="28">
        <v>8.43</v>
      </c>
      <c r="P218" s="28">
        <v>2.1800000000000002</v>
      </c>
      <c r="T218" s="23">
        <f t="shared" si="27"/>
        <v>184.62</v>
      </c>
    </row>
    <row r="219" spans="1:20" ht="12.75" customHeight="1" x14ac:dyDescent="0.45">
      <c r="A219" s="6">
        <v>42281</v>
      </c>
      <c r="B219" s="7" t="s">
        <v>41</v>
      </c>
      <c r="C219" s="7" t="s">
        <v>42</v>
      </c>
      <c r="D219" s="8" t="s">
        <v>43</v>
      </c>
      <c r="E219" s="26" t="s">
        <v>801</v>
      </c>
      <c r="F219" s="27">
        <v>43661</v>
      </c>
      <c r="G219" s="28">
        <v>7</v>
      </c>
      <c r="J219" s="28">
        <v>72.8</v>
      </c>
      <c r="K219" s="28">
        <f t="shared" si="28"/>
        <v>72.8</v>
      </c>
      <c r="L219" s="28">
        <v>4.51</v>
      </c>
      <c r="M219" s="28">
        <v>1.06</v>
      </c>
      <c r="O219" s="28">
        <v>1.1499999999999999</v>
      </c>
      <c r="P219" s="28">
        <v>0.73</v>
      </c>
      <c r="T219" s="23">
        <f t="shared" si="27"/>
        <v>65.34999999999998</v>
      </c>
    </row>
    <row r="220" spans="1:20" ht="12.75" customHeight="1" x14ac:dyDescent="0.45">
      <c r="A220" s="6">
        <v>42281</v>
      </c>
      <c r="B220" s="7" t="s">
        <v>41</v>
      </c>
      <c r="C220" s="7" t="s">
        <v>42</v>
      </c>
      <c r="D220" s="8" t="s">
        <v>43</v>
      </c>
      <c r="E220" s="26" t="s">
        <v>801</v>
      </c>
      <c r="F220" s="27">
        <v>43672</v>
      </c>
      <c r="G220" s="28">
        <v>25</v>
      </c>
      <c r="J220" s="28">
        <v>260</v>
      </c>
      <c r="K220" s="28">
        <f t="shared" si="28"/>
        <v>260</v>
      </c>
      <c r="L220" s="28">
        <v>16.12</v>
      </c>
      <c r="M220" s="28">
        <v>3.77</v>
      </c>
      <c r="N220" s="28">
        <v>10.62</v>
      </c>
      <c r="O220" s="28">
        <v>10.51</v>
      </c>
      <c r="P220" s="28">
        <v>2.6</v>
      </c>
      <c r="T220" s="23">
        <f t="shared" si="27"/>
        <v>216.38</v>
      </c>
    </row>
    <row r="221" spans="1:20" ht="12.75" customHeight="1" x14ac:dyDescent="0.45">
      <c r="A221" s="6">
        <v>42254</v>
      </c>
      <c r="B221" s="7" t="s">
        <v>41</v>
      </c>
      <c r="C221" s="7" t="s">
        <v>42</v>
      </c>
      <c r="D221" s="8" t="s">
        <v>43</v>
      </c>
      <c r="E221" s="26" t="s">
        <v>802</v>
      </c>
      <c r="F221" s="27">
        <v>43665</v>
      </c>
      <c r="G221" s="28">
        <v>7.5</v>
      </c>
      <c r="J221" s="28">
        <v>78</v>
      </c>
      <c r="K221" s="28">
        <f t="shared" si="28"/>
        <v>78</v>
      </c>
      <c r="L221" s="28">
        <v>4.84</v>
      </c>
      <c r="M221" s="28">
        <v>1.1299999999999999</v>
      </c>
      <c r="N221" s="28">
        <v>0.49</v>
      </c>
      <c r="O221" s="28">
        <v>1.41</v>
      </c>
      <c r="P221" s="28">
        <v>0.78</v>
      </c>
      <c r="T221" s="23">
        <f t="shared" si="27"/>
        <v>69.350000000000009</v>
      </c>
    </row>
    <row r="222" spans="1:20" ht="12.75" customHeight="1" x14ac:dyDescent="0.45">
      <c r="A222" s="6">
        <v>42086</v>
      </c>
      <c r="B222" s="7" t="s">
        <v>228</v>
      </c>
      <c r="C222" s="7" t="s">
        <v>229</v>
      </c>
      <c r="D222" s="8" t="s">
        <v>230</v>
      </c>
      <c r="E222" s="26" t="s">
        <v>803</v>
      </c>
      <c r="F222" s="27">
        <v>43657</v>
      </c>
      <c r="G222" s="28">
        <v>86.67</v>
      </c>
      <c r="J222" s="28">
        <v>2245.4499999999998</v>
      </c>
      <c r="K222" s="28">
        <f t="shared" si="28"/>
        <v>2185.5099999999998</v>
      </c>
      <c r="L222" s="28">
        <v>135.5</v>
      </c>
      <c r="M222" s="28">
        <v>31.69</v>
      </c>
      <c r="N222" s="28">
        <v>187.09</v>
      </c>
      <c r="O222" s="28">
        <v>103.88</v>
      </c>
      <c r="P222" s="28">
        <v>22.45</v>
      </c>
      <c r="Q222" s="28">
        <v>33.68</v>
      </c>
      <c r="S222" s="28">
        <v>59.94</v>
      </c>
      <c r="T222" s="23">
        <f t="shared" si="27"/>
        <v>1671.2199999999998</v>
      </c>
    </row>
    <row r="223" spans="1:20" ht="12.75" customHeight="1" x14ac:dyDescent="0.45">
      <c r="A223" s="6">
        <v>42086</v>
      </c>
      <c r="B223" s="7" t="s">
        <v>228</v>
      </c>
      <c r="C223" s="7" t="s">
        <v>229</v>
      </c>
      <c r="D223" s="8" t="s">
        <v>230</v>
      </c>
      <c r="E223" s="26" t="s">
        <v>803</v>
      </c>
      <c r="F223" s="27">
        <v>43677</v>
      </c>
      <c r="G223" s="28">
        <v>86.67</v>
      </c>
      <c r="J223" s="28">
        <v>2245.4499999999998</v>
      </c>
      <c r="K223" s="28">
        <f t="shared" si="28"/>
        <v>2185.5099999999998</v>
      </c>
      <c r="L223" s="28">
        <v>135.5</v>
      </c>
      <c r="M223" s="28">
        <v>31.69</v>
      </c>
      <c r="N223" s="28">
        <v>187.09</v>
      </c>
      <c r="O223" s="28">
        <v>103.88</v>
      </c>
      <c r="P223" s="28">
        <v>22.45</v>
      </c>
      <c r="Q223" s="28">
        <v>33.68</v>
      </c>
      <c r="S223" s="28">
        <v>59.94</v>
      </c>
      <c r="T223" s="23">
        <f t="shared" si="27"/>
        <v>1671.2199999999998</v>
      </c>
    </row>
    <row r="224" spans="1:20" ht="12.75" customHeight="1" x14ac:dyDescent="0.45">
      <c r="A224" s="6">
        <v>42464</v>
      </c>
      <c r="B224" s="7" t="s">
        <v>41</v>
      </c>
      <c r="C224" s="7" t="s">
        <v>42</v>
      </c>
      <c r="D224" s="8" t="s">
        <v>43</v>
      </c>
      <c r="E224" s="26" t="s">
        <v>804</v>
      </c>
      <c r="F224" s="27">
        <v>43650</v>
      </c>
      <c r="G224" s="28">
        <v>37</v>
      </c>
      <c r="J224" s="28">
        <v>384.8</v>
      </c>
      <c r="K224" s="28">
        <f t="shared" si="28"/>
        <v>384.8</v>
      </c>
      <c r="L224" s="28">
        <v>23.86</v>
      </c>
      <c r="M224" s="28">
        <v>5.58</v>
      </c>
      <c r="N224" s="28">
        <v>33.68</v>
      </c>
      <c r="O224" s="28">
        <v>16.75</v>
      </c>
      <c r="P224" s="28">
        <v>3.85</v>
      </c>
      <c r="T224" s="23">
        <f t="shared" si="27"/>
        <v>301.08</v>
      </c>
    </row>
    <row r="225" spans="1:20" ht="12.75" customHeight="1" x14ac:dyDescent="0.45">
      <c r="A225" s="6">
        <v>42464</v>
      </c>
      <c r="B225" s="7" t="s">
        <v>41</v>
      </c>
      <c r="C225" s="7" t="s">
        <v>42</v>
      </c>
      <c r="D225" s="8" t="s">
        <v>43</v>
      </c>
      <c r="E225" s="26" t="s">
        <v>804</v>
      </c>
      <c r="F225" s="27">
        <v>43665</v>
      </c>
      <c r="G225" s="28">
        <v>7.5</v>
      </c>
      <c r="J225" s="28">
        <v>78</v>
      </c>
      <c r="K225" s="28">
        <f t="shared" si="28"/>
        <v>78</v>
      </c>
      <c r="L225" s="28">
        <v>4.84</v>
      </c>
      <c r="M225" s="28">
        <v>1.1299999999999999</v>
      </c>
      <c r="N225" s="28">
        <v>0.49</v>
      </c>
      <c r="O225" s="28">
        <v>1.41</v>
      </c>
      <c r="P225" s="28">
        <v>0.78</v>
      </c>
      <c r="T225" s="23">
        <f t="shared" si="27"/>
        <v>69.350000000000009</v>
      </c>
    </row>
    <row r="226" spans="1:20" ht="12.75" customHeight="1" x14ac:dyDescent="0.45">
      <c r="A226" s="6">
        <v>42156</v>
      </c>
      <c r="B226" s="7" t="s">
        <v>41</v>
      </c>
      <c r="C226" s="7" t="s">
        <v>42</v>
      </c>
      <c r="D226" s="8" t="s">
        <v>838</v>
      </c>
      <c r="E226" t="s">
        <v>811</v>
      </c>
      <c r="F226" s="27">
        <v>43657</v>
      </c>
      <c r="G226" s="28">
        <v>77</v>
      </c>
      <c r="J226" s="28">
        <v>770</v>
      </c>
      <c r="K226" s="28">
        <f t="shared" si="28"/>
        <v>770</v>
      </c>
      <c r="L226" s="28">
        <v>47.74</v>
      </c>
      <c r="M226" s="28">
        <v>11.17</v>
      </c>
      <c r="N226" s="28">
        <v>79.900000000000006</v>
      </c>
      <c r="O226" s="28">
        <v>36.01</v>
      </c>
      <c r="P226" s="28">
        <v>7.7</v>
      </c>
      <c r="T226" s="23">
        <f t="shared" si="27"/>
        <v>587.48</v>
      </c>
    </row>
    <row r="227" spans="1:20" ht="12.75" customHeight="1" x14ac:dyDescent="0.45">
      <c r="A227" s="6">
        <v>42156</v>
      </c>
      <c r="B227" s="7" t="s">
        <v>41</v>
      </c>
      <c r="C227" s="7" t="s">
        <v>42</v>
      </c>
      <c r="D227" s="8" t="s">
        <v>838</v>
      </c>
      <c r="E227" t="s">
        <v>811</v>
      </c>
      <c r="F227" s="27">
        <v>43661</v>
      </c>
      <c r="G227" s="28">
        <v>35</v>
      </c>
      <c r="J227" s="28">
        <v>350</v>
      </c>
      <c r="K227" s="28">
        <f t="shared" si="28"/>
        <v>350</v>
      </c>
      <c r="L227" s="28">
        <v>21.7</v>
      </c>
      <c r="M227" s="29">
        <v>5.08</v>
      </c>
      <c r="N227" s="28">
        <v>29.5</v>
      </c>
      <c r="O227" s="28">
        <v>15.01</v>
      </c>
      <c r="P227" s="28">
        <v>3.5</v>
      </c>
      <c r="T227" s="23">
        <f t="shared" si="27"/>
        <v>275.21000000000004</v>
      </c>
    </row>
    <row r="228" spans="1:20" ht="12.75" customHeight="1" x14ac:dyDescent="0.45">
      <c r="A228" s="6">
        <v>42156</v>
      </c>
      <c r="B228" s="7" t="s">
        <v>41</v>
      </c>
      <c r="C228" s="7" t="s">
        <v>42</v>
      </c>
      <c r="D228" s="8" t="s">
        <v>838</v>
      </c>
      <c r="E228" t="s">
        <v>811</v>
      </c>
      <c r="F228" s="27">
        <v>43672</v>
      </c>
      <c r="G228" s="28">
        <v>35</v>
      </c>
      <c r="J228" s="28">
        <v>350</v>
      </c>
      <c r="K228" s="28">
        <f t="shared" si="28"/>
        <v>350</v>
      </c>
      <c r="L228" s="28">
        <v>21.7</v>
      </c>
      <c r="M228" s="28">
        <v>5.08</v>
      </c>
      <c r="N228" s="28">
        <v>29.5</v>
      </c>
      <c r="O228" s="28">
        <v>15.01</v>
      </c>
      <c r="P228" s="28">
        <v>3.5</v>
      </c>
      <c r="T228" s="23">
        <f t="shared" si="27"/>
        <v>275.21000000000004</v>
      </c>
    </row>
    <row r="229" spans="1:20" ht="12.75" customHeight="1" x14ac:dyDescent="0.45">
      <c r="A229" s="41">
        <v>36703</v>
      </c>
      <c r="B229" s="7" t="s">
        <v>304</v>
      </c>
      <c r="C229" s="7" t="s">
        <v>305</v>
      </c>
      <c r="D229" s="8" t="s">
        <v>842</v>
      </c>
      <c r="E229" s="26" t="s">
        <v>805</v>
      </c>
      <c r="F229" s="27">
        <v>43655</v>
      </c>
      <c r="I229" s="28" t="s">
        <v>839</v>
      </c>
      <c r="J229" s="28">
        <v>1340</v>
      </c>
      <c r="K229" s="28">
        <f t="shared" si="28"/>
        <v>1340</v>
      </c>
      <c r="L229" s="28">
        <v>83.08</v>
      </c>
      <c r="M229" s="28">
        <v>19.43</v>
      </c>
      <c r="N229" s="28">
        <v>133.72</v>
      </c>
      <c r="O229" s="28">
        <v>71.599999999999994</v>
      </c>
      <c r="P229" s="28">
        <v>13.4</v>
      </c>
      <c r="T229" s="23">
        <f t="shared" si="27"/>
        <v>1018.7700000000001</v>
      </c>
    </row>
    <row r="230" spans="1:20" ht="12.75" customHeight="1" x14ac:dyDescent="0.45">
      <c r="A230" s="41">
        <v>36703</v>
      </c>
      <c r="B230" s="7" t="s">
        <v>304</v>
      </c>
      <c r="C230" s="7" t="s">
        <v>305</v>
      </c>
      <c r="D230" s="8" t="s">
        <v>842</v>
      </c>
      <c r="E230" s="26" t="s">
        <v>805</v>
      </c>
      <c r="F230" s="27">
        <v>43657</v>
      </c>
      <c r="I230" s="28">
        <v>8</v>
      </c>
      <c r="J230" s="28">
        <v>218.74</v>
      </c>
      <c r="K230" s="28">
        <f t="shared" si="28"/>
        <v>218.74</v>
      </c>
      <c r="L230" s="28">
        <v>13.56</v>
      </c>
      <c r="M230" s="28">
        <v>3.17</v>
      </c>
      <c r="N230" s="28">
        <v>6.04</v>
      </c>
      <c r="O230" s="28">
        <v>15.54</v>
      </c>
      <c r="P230" s="28">
        <v>2.19</v>
      </c>
      <c r="T230" s="23">
        <f t="shared" si="27"/>
        <v>178.24000000000004</v>
      </c>
    </row>
    <row r="231" spans="1:20" ht="12.75" customHeight="1" x14ac:dyDescent="0.45">
      <c r="A231" s="41">
        <v>36703</v>
      </c>
      <c r="B231" s="7" t="s">
        <v>304</v>
      </c>
      <c r="C231" s="7" t="s">
        <v>305</v>
      </c>
      <c r="D231" s="8" t="s">
        <v>842</v>
      </c>
      <c r="E231" s="26" t="s">
        <v>805</v>
      </c>
      <c r="F231" s="27">
        <v>43657</v>
      </c>
      <c r="G231" s="28">
        <v>86.67</v>
      </c>
      <c r="J231" s="28">
        <v>2369.59</v>
      </c>
      <c r="K231" s="28">
        <f t="shared" si="28"/>
        <v>1804.6100000000001</v>
      </c>
      <c r="L231" s="28">
        <v>111.89</v>
      </c>
      <c r="M231" s="28">
        <v>26.17</v>
      </c>
      <c r="N231" s="28">
        <v>189.62</v>
      </c>
      <c r="O231" s="28">
        <v>94.83</v>
      </c>
      <c r="P231" s="28">
        <v>23.7</v>
      </c>
      <c r="R231" s="28">
        <v>145.30000000000001</v>
      </c>
      <c r="S231" s="28">
        <v>564.98</v>
      </c>
      <c r="T231" s="23">
        <f t="shared" si="27"/>
        <v>1213.1000000000004</v>
      </c>
    </row>
    <row r="232" spans="1:20" ht="12.75" customHeight="1" x14ac:dyDescent="0.45">
      <c r="A232" s="41">
        <v>36703</v>
      </c>
      <c r="B232" s="7" t="s">
        <v>304</v>
      </c>
      <c r="C232" s="7" t="s">
        <v>305</v>
      </c>
      <c r="D232" s="8" t="s">
        <v>842</v>
      </c>
      <c r="E232" s="26" t="s">
        <v>805</v>
      </c>
      <c r="F232" s="27">
        <v>43661</v>
      </c>
      <c r="I232" s="28" t="s">
        <v>839</v>
      </c>
      <c r="J232" s="28">
        <v>535</v>
      </c>
      <c r="K232" s="28">
        <f t="shared" si="28"/>
        <v>535</v>
      </c>
      <c r="L232" s="28">
        <v>33.17</v>
      </c>
      <c r="M232" s="28">
        <v>7.76</v>
      </c>
      <c r="N232" s="28">
        <v>37.67</v>
      </c>
      <c r="O232" s="28">
        <v>31.35</v>
      </c>
      <c r="P232" s="28">
        <v>5.35</v>
      </c>
      <c r="T232" s="23">
        <f t="shared" si="27"/>
        <v>419.69999999999993</v>
      </c>
    </row>
    <row r="233" spans="1:20" ht="12.75" customHeight="1" x14ac:dyDescent="0.45">
      <c r="A233" s="41">
        <v>36703</v>
      </c>
      <c r="B233" s="7" t="s">
        <v>304</v>
      </c>
      <c r="C233" s="7" t="s">
        <v>305</v>
      </c>
      <c r="D233" s="8" t="s">
        <v>842</v>
      </c>
      <c r="E233" s="26" t="s">
        <v>805</v>
      </c>
      <c r="F233" s="27">
        <v>43672</v>
      </c>
      <c r="I233" s="28">
        <v>8</v>
      </c>
      <c r="J233" s="28">
        <v>218.74</v>
      </c>
      <c r="K233" s="28">
        <f t="shared" si="28"/>
        <v>218.74</v>
      </c>
      <c r="L233" s="28">
        <v>13.56</v>
      </c>
      <c r="M233" s="28">
        <v>3.17</v>
      </c>
      <c r="N233" s="28">
        <v>6.04</v>
      </c>
      <c r="O233" s="28">
        <v>15.54</v>
      </c>
      <c r="P233" s="28">
        <v>2.19</v>
      </c>
      <c r="T233" s="23">
        <f t="shared" si="27"/>
        <v>178.24000000000004</v>
      </c>
    </row>
    <row r="234" spans="1:20" ht="12.75" customHeight="1" x14ac:dyDescent="0.45">
      <c r="A234" s="41">
        <v>36703</v>
      </c>
      <c r="B234" s="7" t="s">
        <v>304</v>
      </c>
      <c r="C234" s="7" t="s">
        <v>305</v>
      </c>
      <c r="D234" s="8" t="s">
        <v>842</v>
      </c>
      <c r="E234" s="26" t="s">
        <v>805</v>
      </c>
      <c r="F234" s="27">
        <v>43677</v>
      </c>
      <c r="G234" s="28">
        <v>86.67</v>
      </c>
      <c r="J234" s="28">
        <v>2369.59</v>
      </c>
      <c r="K234" s="28">
        <f t="shared" si="28"/>
        <v>1804.6100000000001</v>
      </c>
      <c r="L234" s="28">
        <v>111.89</v>
      </c>
      <c r="M234" s="28">
        <v>26.17</v>
      </c>
      <c r="N234" s="28">
        <v>189.62</v>
      </c>
      <c r="O234" s="28">
        <v>94.83</v>
      </c>
      <c r="P234" s="28">
        <v>23.7</v>
      </c>
      <c r="R234" s="28">
        <v>145.30000000000001</v>
      </c>
      <c r="S234" s="28">
        <v>564.98</v>
      </c>
      <c r="T234" s="23">
        <f t="shared" si="27"/>
        <v>1213.1000000000004</v>
      </c>
    </row>
    <row r="235" spans="1:20" ht="12.75" customHeight="1" x14ac:dyDescent="0.45">
      <c r="A235" s="41">
        <v>36703</v>
      </c>
      <c r="B235" s="7" t="s">
        <v>304</v>
      </c>
      <c r="C235" s="7" t="s">
        <v>305</v>
      </c>
      <c r="D235" s="8" t="s">
        <v>842</v>
      </c>
      <c r="E235" s="26" t="s">
        <v>805</v>
      </c>
      <c r="F235" s="27">
        <v>43677</v>
      </c>
      <c r="I235" s="28" t="s">
        <v>839</v>
      </c>
      <c r="J235" s="28">
        <v>535</v>
      </c>
      <c r="K235" s="28">
        <f t="shared" si="28"/>
        <v>535</v>
      </c>
      <c r="L235" s="28">
        <v>33.17</v>
      </c>
      <c r="M235" s="28">
        <v>7.76</v>
      </c>
      <c r="N235" s="28">
        <v>37.67</v>
      </c>
      <c r="O235" s="28">
        <v>31.35</v>
      </c>
      <c r="P235" s="28">
        <v>5.35</v>
      </c>
      <c r="T235" s="23">
        <f t="shared" si="27"/>
        <v>419.69999999999993</v>
      </c>
    </row>
    <row r="236" spans="1:20" ht="12.75" customHeight="1" x14ac:dyDescent="0.45">
      <c r="A236" s="41">
        <v>36703</v>
      </c>
      <c r="B236" s="7" t="s">
        <v>304</v>
      </c>
      <c r="C236" s="7" t="s">
        <v>305</v>
      </c>
      <c r="D236" s="8" t="s">
        <v>842</v>
      </c>
      <c r="E236" s="26" t="s">
        <v>805</v>
      </c>
      <c r="F236" s="27">
        <v>43669</v>
      </c>
      <c r="I236" s="28" t="s">
        <v>839</v>
      </c>
      <c r="J236" s="28">
        <v>755</v>
      </c>
      <c r="K236" s="28">
        <f t="shared" si="28"/>
        <v>755</v>
      </c>
      <c r="L236" s="28">
        <v>46.81</v>
      </c>
      <c r="M236" s="28">
        <v>10.95</v>
      </c>
      <c r="N236" s="28">
        <v>63.52</v>
      </c>
      <c r="O236" s="28">
        <v>42.35</v>
      </c>
      <c r="P236" s="28">
        <v>7.55</v>
      </c>
      <c r="T236" s="23">
        <f t="shared" si="27"/>
        <v>583.82000000000005</v>
      </c>
    </row>
    <row r="237" spans="1:20" ht="12.75" customHeight="1" x14ac:dyDescent="0.45">
      <c r="O237" s="28" t="s">
        <v>77</v>
      </c>
      <c r="T237" s="23"/>
    </row>
    <row r="238" spans="1:20" ht="12.75" customHeight="1" x14ac:dyDescent="0.45">
      <c r="E238" s="22" t="s">
        <v>816</v>
      </c>
      <c r="F238" s="22"/>
      <c r="G238" s="23">
        <f t="shared" ref="G238:N238" si="29">SUM(G205:G236)</f>
        <v>1399.0400000000002</v>
      </c>
      <c r="H238" s="23"/>
      <c r="I238" s="23"/>
      <c r="J238" s="23">
        <f t="shared" si="29"/>
        <v>34153.160000000003</v>
      </c>
      <c r="K238" s="23">
        <f t="shared" si="29"/>
        <v>31979.08</v>
      </c>
      <c r="L238" s="23">
        <f t="shared" si="29"/>
        <v>1982.6899999999996</v>
      </c>
      <c r="M238" s="23">
        <f t="shared" si="29"/>
        <v>463.71</v>
      </c>
      <c r="N238" s="23">
        <f t="shared" si="29"/>
        <v>3211.4599999999996</v>
      </c>
      <c r="O238" s="23">
        <f>SUM(O205:O237)</f>
        <v>1550.3199999999993</v>
      </c>
      <c r="P238" s="23">
        <f>SUM(P205:P236)</f>
        <v>341.51999999999992</v>
      </c>
      <c r="Q238" s="23">
        <f>SUM(Q205:Q236)</f>
        <v>187.07000000000002</v>
      </c>
      <c r="R238" s="23">
        <f>SUM(R205:R236)</f>
        <v>374.32000000000005</v>
      </c>
      <c r="S238" s="23">
        <f>SUM(S205:S236)</f>
        <v>2174.08</v>
      </c>
      <c r="T238" s="23">
        <f>SUM(T205:T236)</f>
        <v>23867.99</v>
      </c>
    </row>
    <row r="239" spans="1:20" ht="12.75" customHeight="1" x14ac:dyDescent="0.45">
      <c r="T239" s="23"/>
    </row>
    <row r="240" spans="1:20" ht="12.75" customHeight="1" x14ac:dyDescent="0.45">
      <c r="A240" s="6">
        <v>38839</v>
      </c>
      <c r="B240" s="7" t="s">
        <v>41</v>
      </c>
      <c r="C240" s="7" t="s">
        <v>42</v>
      </c>
      <c r="D240" s="8" t="s">
        <v>337</v>
      </c>
      <c r="E240" s="26" t="s">
        <v>796</v>
      </c>
      <c r="F240" s="33">
        <v>43685</v>
      </c>
      <c r="G240" s="28">
        <v>42</v>
      </c>
      <c r="J240" s="28">
        <v>480.48</v>
      </c>
      <c r="K240" s="28">
        <f t="shared" ref="K240:K261" si="30">SUM(J240)-S240</f>
        <v>480.48</v>
      </c>
      <c r="L240" s="28">
        <v>29.79</v>
      </c>
      <c r="M240" s="28">
        <v>6.97</v>
      </c>
      <c r="N240" s="28">
        <v>32.21</v>
      </c>
      <c r="O240" s="28">
        <v>18.63</v>
      </c>
      <c r="P240" s="28">
        <v>4.8</v>
      </c>
      <c r="T240" s="23">
        <f t="shared" ref="T240:T269" si="31">+J240-L240-M240-N240-O240-P240-Q240-R240-S240</f>
        <v>388.08</v>
      </c>
    </row>
    <row r="241" spans="1:23" ht="12.75" customHeight="1" x14ac:dyDescent="0.45">
      <c r="A241" s="6">
        <v>38839</v>
      </c>
      <c r="B241" s="7" t="s">
        <v>41</v>
      </c>
      <c r="C241" s="7" t="s">
        <v>42</v>
      </c>
      <c r="D241" s="8" t="s">
        <v>337</v>
      </c>
      <c r="E241" s="26" t="s">
        <v>796</v>
      </c>
      <c r="F241" s="33">
        <v>43696</v>
      </c>
      <c r="G241" s="28">
        <v>7</v>
      </c>
      <c r="J241" s="28">
        <v>80.08</v>
      </c>
      <c r="K241" s="28">
        <f t="shared" si="30"/>
        <v>80.08</v>
      </c>
      <c r="L241" s="28">
        <v>4.96</v>
      </c>
      <c r="M241" s="28">
        <v>1.1599999999999999</v>
      </c>
      <c r="P241" s="28">
        <v>0.8</v>
      </c>
      <c r="T241" s="23">
        <f t="shared" si="31"/>
        <v>73.160000000000011</v>
      </c>
    </row>
    <row r="242" spans="1:23" ht="12.75" customHeight="1" x14ac:dyDescent="0.45">
      <c r="A242" s="6">
        <v>41000</v>
      </c>
      <c r="B242" s="7" t="s">
        <v>393</v>
      </c>
      <c r="C242" s="7" t="s">
        <v>394</v>
      </c>
      <c r="D242" s="8" t="s">
        <v>395</v>
      </c>
      <c r="E242" s="26" t="s">
        <v>798</v>
      </c>
      <c r="F242" s="33">
        <v>43691</v>
      </c>
      <c r="G242" s="28">
        <v>86.67</v>
      </c>
      <c r="H242" s="34"/>
      <c r="I242" s="34"/>
      <c r="J242" s="28">
        <v>3104.16</v>
      </c>
      <c r="K242" s="28">
        <f t="shared" si="30"/>
        <v>3100.06</v>
      </c>
      <c r="L242" s="28">
        <v>192.2</v>
      </c>
      <c r="M242" s="28">
        <v>44.95</v>
      </c>
      <c r="N242" s="28">
        <v>474.62</v>
      </c>
      <c r="O242" s="28">
        <v>154.61000000000001</v>
      </c>
      <c r="P242" s="28">
        <v>31.04</v>
      </c>
      <c r="Q242" s="28">
        <v>11.64</v>
      </c>
      <c r="R242" s="28">
        <v>41.86</v>
      </c>
      <c r="S242" s="28">
        <v>4.0999999999999996</v>
      </c>
      <c r="T242" s="23">
        <f t="shared" si="31"/>
        <v>2149.1400000000003</v>
      </c>
      <c r="W242" s="29" t="s">
        <v>77</v>
      </c>
    </row>
    <row r="243" spans="1:23" ht="12.75" customHeight="1" x14ac:dyDescent="0.45">
      <c r="A243" s="6">
        <v>41000</v>
      </c>
      <c r="B243" s="7" t="s">
        <v>393</v>
      </c>
      <c r="C243" s="7" t="s">
        <v>394</v>
      </c>
      <c r="D243" s="8" t="s">
        <v>395</v>
      </c>
      <c r="E243" s="26" t="s">
        <v>798</v>
      </c>
      <c r="F243" s="33">
        <v>43699</v>
      </c>
      <c r="G243" s="28" t="s">
        <v>77</v>
      </c>
      <c r="I243" s="28">
        <v>16</v>
      </c>
      <c r="J243" s="28">
        <v>573.08000000000004</v>
      </c>
      <c r="K243" s="28">
        <f t="shared" si="30"/>
        <v>573.08000000000004</v>
      </c>
      <c r="L243" s="28">
        <v>35.53</v>
      </c>
      <c r="M243" s="28">
        <v>8.31</v>
      </c>
      <c r="N243" s="28">
        <v>41.69</v>
      </c>
      <c r="O243" s="28">
        <v>28.26</v>
      </c>
      <c r="P243" s="28">
        <v>5.73</v>
      </c>
      <c r="T243" s="23">
        <f t="shared" si="31"/>
        <v>453.56000000000012</v>
      </c>
      <c r="V243" s="28" t="s">
        <v>77</v>
      </c>
    </row>
    <row r="244" spans="1:23" ht="12.75" customHeight="1" x14ac:dyDescent="0.45">
      <c r="A244" s="6">
        <v>41000</v>
      </c>
      <c r="B244" s="7" t="s">
        <v>393</v>
      </c>
      <c r="C244" s="7" t="s">
        <v>394</v>
      </c>
      <c r="D244" s="8" t="s">
        <v>395</v>
      </c>
      <c r="E244" t="s">
        <v>798</v>
      </c>
      <c r="F244" s="33">
        <v>43704</v>
      </c>
      <c r="G244" s="28">
        <v>86.67</v>
      </c>
      <c r="J244" s="28">
        <v>3104.16</v>
      </c>
      <c r="K244" s="28">
        <f t="shared" si="30"/>
        <v>3100.06</v>
      </c>
      <c r="L244" s="28">
        <v>192.2</v>
      </c>
      <c r="M244" s="28">
        <v>44.95</v>
      </c>
      <c r="N244" s="28">
        <v>474.62</v>
      </c>
      <c r="O244" s="28">
        <v>154.61000000000001</v>
      </c>
      <c r="P244" s="28">
        <v>31.04</v>
      </c>
      <c r="Q244" s="28">
        <v>11.64</v>
      </c>
      <c r="R244" s="28">
        <v>41.86</v>
      </c>
      <c r="S244" s="28">
        <v>4.0999999999999996</v>
      </c>
      <c r="T244" s="23">
        <f t="shared" si="31"/>
        <v>2149.1400000000003</v>
      </c>
      <c r="V244" s="28"/>
    </row>
    <row r="245" spans="1:23" ht="12.75" customHeight="1" x14ac:dyDescent="0.45">
      <c r="A245" s="6">
        <v>37322</v>
      </c>
      <c r="B245" s="7" t="s">
        <v>29</v>
      </c>
      <c r="C245" s="7" t="s">
        <v>30</v>
      </c>
      <c r="D245" s="8" t="s">
        <v>357</v>
      </c>
      <c r="E245" s="26" t="s">
        <v>799</v>
      </c>
      <c r="F245" s="33">
        <v>43683</v>
      </c>
      <c r="I245" s="28" t="s">
        <v>841</v>
      </c>
      <c r="J245" s="28">
        <v>250</v>
      </c>
      <c r="K245" s="28">
        <f t="shared" si="30"/>
        <v>250</v>
      </c>
      <c r="L245" s="28">
        <v>15.5</v>
      </c>
      <c r="M245" s="28">
        <v>3.63</v>
      </c>
      <c r="O245" s="28">
        <v>7.1</v>
      </c>
      <c r="P245" s="28">
        <v>2.5</v>
      </c>
      <c r="Q245" s="28">
        <v>3.75</v>
      </c>
      <c r="T245" s="23">
        <f t="shared" si="31"/>
        <v>217.52</v>
      </c>
    </row>
    <row r="246" spans="1:23" ht="12.75" customHeight="1" x14ac:dyDescent="0.45">
      <c r="A246" s="6">
        <v>37322</v>
      </c>
      <c r="B246" s="7" t="s">
        <v>29</v>
      </c>
      <c r="C246" s="7" t="s">
        <v>30</v>
      </c>
      <c r="D246" s="8" t="s">
        <v>357</v>
      </c>
      <c r="E246" s="26" t="s">
        <v>799</v>
      </c>
      <c r="F246" s="33">
        <v>43691</v>
      </c>
      <c r="G246" s="28">
        <v>86.67</v>
      </c>
      <c r="J246" s="28">
        <v>2042.45</v>
      </c>
      <c r="K246" s="28">
        <f t="shared" si="30"/>
        <v>2022.9</v>
      </c>
      <c r="L246" s="28">
        <v>125.42</v>
      </c>
      <c r="M246" s="28">
        <v>29.33</v>
      </c>
      <c r="N246" s="28">
        <v>199.14</v>
      </c>
      <c r="O246" s="28">
        <v>95.75</v>
      </c>
      <c r="P246" s="28">
        <v>20.420000000000002</v>
      </c>
      <c r="Q246" s="28">
        <v>30.64</v>
      </c>
      <c r="S246" s="28">
        <v>19.55</v>
      </c>
      <c r="T246" s="23">
        <f t="shared" si="31"/>
        <v>1522.1999999999998</v>
      </c>
    </row>
    <row r="247" spans="1:23" ht="12.75" customHeight="1" x14ac:dyDescent="0.45">
      <c r="A247" s="6">
        <v>37322</v>
      </c>
      <c r="B247" s="7" t="s">
        <v>29</v>
      </c>
      <c r="C247" s="7" t="s">
        <v>30</v>
      </c>
      <c r="D247" s="8" t="s">
        <v>357</v>
      </c>
      <c r="E247" s="26" t="s">
        <v>799</v>
      </c>
      <c r="F247" s="33">
        <v>43704</v>
      </c>
      <c r="G247" s="28">
        <v>86.67</v>
      </c>
      <c r="J247" s="28">
        <v>2042.45</v>
      </c>
      <c r="K247" s="28">
        <f t="shared" si="30"/>
        <v>2022.9</v>
      </c>
      <c r="L247" s="28">
        <v>125.42</v>
      </c>
      <c r="M247" s="28">
        <v>29.33</v>
      </c>
      <c r="N247" s="28">
        <v>199.14</v>
      </c>
      <c r="O247" s="28">
        <v>95.75</v>
      </c>
      <c r="P247" s="28">
        <v>20.420000000000002</v>
      </c>
      <c r="Q247" s="28">
        <v>30.64</v>
      </c>
      <c r="S247" s="28">
        <v>19.55</v>
      </c>
      <c r="T247" s="23">
        <f t="shared" si="31"/>
        <v>1522.1999999999998</v>
      </c>
    </row>
    <row r="248" spans="1:23" ht="12.75" customHeight="1" x14ac:dyDescent="0.45">
      <c r="A248" s="42">
        <v>43577</v>
      </c>
      <c r="B248" s="7" t="s">
        <v>29</v>
      </c>
      <c r="C248" s="7" t="s">
        <v>30</v>
      </c>
      <c r="D248" s="8" t="s">
        <v>267</v>
      </c>
      <c r="E248" t="s">
        <v>810</v>
      </c>
      <c r="F248" s="33">
        <v>43691</v>
      </c>
      <c r="G248" s="28">
        <v>86.67</v>
      </c>
      <c r="J248" s="28">
        <v>1000</v>
      </c>
      <c r="K248" s="28">
        <f t="shared" si="30"/>
        <v>851.11</v>
      </c>
      <c r="L248" s="28">
        <v>52.77</v>
      </c>
      <c r="M248" s="28">
        <v>12.34</v>
      </c>
      <c r="N248" s="28">
        <v>35.94</v>
      </c>
      <c r="O248" s="28">
        <v>37.159999999999997</v>
      </c>
      <c r="P248" s="28">
        <v>10</v>
      </c>
      <c r="Q248" s="28">
        <v>15</v>
      </c>
      <c r="S248" s="28">
        <v>148.88999999999999</v>
      </c>
      <c r="T248" s="23">
        <f t="shared" si="31"/>
        <v>687.90000000000009</v>
      </c>
    </row>
    <row r="249" spans="1:23" ht="12.75" customHeight="1" x14ac:dyDescent="0.45">
      <c r="A249" s="42">
        <v>43577</v>
      </c>
      <c r="B249" s="7" t="s">
        <v>29</v>
      </c>
      <c r="C249" s="7" t="s">
        <v>30</v>
      </c>
      <c r="D249" s="8" t="s">
        <v>267</v>
      </c>
      <c r="E249" t="s">
        <v>810</v>
      </c>
      <c r="F249" s="33">
        <v>43704</v>
      </c>
      <c r="G249" s="28">
        <v>86.67</v>
      </c>
      <c r="J249" s="28">
        <v>1000</v>
      </c>
      <c r="K249" s="28">
        <f t="shared" si="30"/>
        <v>851.11</v>
      </c>
      <c r="L249" s="28">
        <v>52.77</v>
      </c>
      <c r="M249" s="28">
        <v>12.34</v>
      </c>
      <c r="N249" s="28">
        <v>35.94</v>
      </c>
      <c r="O249" s="28">
        <v>37.159999999999997</v>
      </c>
      <c r="P249" s="28">
        <v>10</v>
      </c>
      <c r="Q249" s="28">
        <v>15</v>
      </c>
      <c r="S249" s="28">
        <v>148.88999999999999</v>
      </c>
      <c r="T249" s="23">
        <f t="shared" si="31"/>
        <v>687.90000000000009</v>
      </c>
    </row>
    <row r="250" spans="1:23" ht="12.75" customHeight="1" x14ac:dyDescent="0.45">
      <c r="A250" s="6">
        <v>40126</v>
      </c>
      <c r="B250" s="7" t="s">
        <v>304</v>
      </c>
      <c r="C250" s="7" t="s">
        <v>305</v>
      </c>
      <c r="D250" s="8" t="s">
        <v>306</v>
      </c>
      <c r="E250" s="26" t="s">
        <v>800</v>
      </c>
      <c r="F250" s="33">
        <v>43691</v>
      </c>
      <c r="G250" s="28">
        <v>86.67</v>
      </c>
      <c r="J250" s="28">
        <v>2253.35</v>
      </c>
      <c r="K250" s="28">
        <f t="shared" si="30"/>
        <v>1963.77</v>
      </c>
      <c r="L250" s="29">
        <v>121.75</v>
      </c>
      <c r="M250" s="28">
        <v>28.47</v>
      </c>
      <c r="N250" s="28">
        <v>224.63</v>
      </c>
      <c r="O250" s="28">
        <v>92.79</v>
      </c>
      <c r="P250" s="28">
        <v>22.53</v>
      </c>
      <c r="S250" s="28">
        <v>289.58</v>
      </c>
      <c r="T250" s="23">
        <f t="shared" si="31"/>
        <v>1473.6000000000001</v>
      </c>
    </row>
    <row r="251" spans="1:23" ht="12.75" customHeight="1" x14ac:dyDescent="0.45">
      <c r="A251" s="6">
        <v>40126</v>
      </c>
      <c r="B251" s="7" t="s">
        <v>304</v>
      </c>
      <c r="C251" s="7" t="s">
        <v>305</v>
      </c>
      <c r="D251" s="8" t="s">
        <v>306</v>
      </c>
      <c r="E251" s="26" t="s">
        <v>800</v>
      </c>
      <c r="F251" s="33">
        <v>43704</v>
      </c>
      <c r="G251" s="28">
        <v>86.67</v>
      </c>
      <c r="J251" s="28">
        <v>2253.35</v>
      </c>
      <c r="K251" s="28">
        <f t="shared" si="30"/>
        <v>1963.77</v>
      </c>
      <c r="L251" s="28">
        <v>121.75</v>
      </c>
      <c r="M251" s="28">
        <v>28.47</v>
      </c>
      <c r="N251" s="28">
        <v>224.63</v>
      </c>
      <c r="O251" s="28">
        <v>92.79</v>
      </c>
      <c r="P251" s="28">
        <v>22.53</v>
      </c>
      <c r="S251" s="28">
        <v>289.58</v>
      </c>
      <c r="T251" s="23">
        <f t="shared" si="31"/>
        <v>1473.6000000000001</v>
      </c>
    </row>
    <row r="252" spans="1:23" ht="12.75" customHeight="1" x14ac:dyDescent="0.45">
      <c r="A252" s="6">
        <v>42281</v>
      </c>
      <c r="B252" s="7" t="s">
        <v>41</v>
      </c>
      <c r="C252" s="7" t="s">
        <v>42</v>
      </c>
      <c r="D252" s="8" t="s">
        <v>43</v>
      </c>
      <c r="E252" s="26" t="s">
        <v>801</v>
      </c>
      <c r="F252" s="33">
        <v>43685</v>
      </c>
      <c r="G252" s="28">
        <v>14</v>
      </c>
      <c r="J252" s="28">
        <v>145.6</v>
      </c>
      <c r="K252" s="28">
        <f t="shared" si="30"/>
        <v>145.6</v>
      </c>
      <c r="L252" s="28">
        <v>9.0299999999999994</v>
      </c>
      <c r="M252" s="28">
        <v>2.11</v>
      </c>
      <c r="O252" s="28">
        <v>4.79</v>
      </c>
      <c r="P252" s="28">
        <v>1.46</v>
      </c>
      <c r="T252" s="23">
        <f t="shared" si="31"/>
        <v>128.20999999999998</v>
      </c>
    </row>
    <row r="253" spans="1:23" ht="12.75" customHeight="1" x14ac:dyDescent="0.45">
      <c r="A253" s="6">
        <v>42281</v>
      </c>
      <c r="B253" s="7" t="s">
        <v>41</v>
      </c>
      <c r="C253" s="7" t="s">
        <v>42</v>
      </c>
      <c r="D253" s="8" t="s">
        <v>43</v>
      </c>
      <c r="E253" s="26" t="s">
        <v>801</v>
      </c>
      <c r="F253" s="33">
        <v>43696</v>
      </c>
      <c r="G253" s="28">
        <v>7</v>
      </c>
      <c r="J253" s="28">
        <v>72.8</v>
      </c>
      <c r="K253" s="28">
        <f t="shared" si="30"/>
        <v>72.8</v>
      </c>
      <c r="L253" s="28">
        <v>4.51</v>
      </c>
      <c r="M253" s="28">
        <v>1.06</v>
      </c>
      <c r="O253" s="28">
        <v>1.1499999999999999</v>
      </c>
      <c r="P253" s="28">
        <v>0.73</v>
      </c>
      <c r="T253" s="23">
        <f t="shared" si="31"/>
        <v>65.34999999999998</v>
      </c>
    </row>
    <row r="254" spans="1:23" ht="12.75" customHeight="1" x14ac:dyDescent="0.45">
      <c r="A254" s="6">
        <v>42254</v>
      </c>
      <c r="B254" s="7" t="s">
        <v>41</v>
      </c>
      <c r="C254" s="7" t="s">
        <v>42</v>
      </c>
      <c r="D254" s="8" t="s">
        <v>43</v>
      </c>
      <c r="E254" s="26" t="s">
        <v>802</v>
      </c>
      <c r="F254" s="33">
        <v>43685</v>
      </c>
      <c r="G254" s="28">
        <v>35</v>
      </c>
      <c r="J254" s="28">
        <v>364</v>
      </c>
      <c r="K254" s="28">
        <f t="shared" si="30"/>
        <v>364</v>
      </c>
      <c r="L254" s="28">
        <v>22.57</v>
      </c>
      <c r="M254" s="28">
        <v>5.28</v>
      </c>
      <c r="N254" s="29">
        <v>31.18</v>
      </c>
      <c r="O254" s="28">
        <v>15.71</v>
      </c>
      <c r="P254" s="28">
        <v>3.64</v>
      </c>
      <c r="T254" s="23">
        <f t="shared" si="31"/>
        <v>285.62000000000006</v>
      </c>
    </row>
    <row r="255" spans="1:23" ht="12.75" customHeight="1" x14ac:dyDescent="0.45">
      <c r="A255" s="6">
        <v>42254</v>
      </c>
      <c r="B255" s="7" t="s">
        <v>41</v>
      </c>
      <c r="C255" s="7" t="s">
        <v>42</v>
      </c>
      <c r="D255" s="8" t="s">
        <v>43</v>
      </c>
      <c r="E255" s="26" t="s">
        <v>802</v>
      </c>
      <c r="F255" s="33">
        <v>43699</v>
      </c>
      <c r="G255" s="28">
        <v>11</v>
      </c>
      <c r="J255" s="28">
        <v>114.4</v>
      </c>
      <c r="K255" s="28">
        <f t="shared" si="30"/>
        <v>114.4</v>
      </c>
      <c r="L255" s="28">
        <v>7.09</v>
      </c>
      <c r="M255" s="28">
        <v>1.66</v>
      </c>
      <c r="N255" s="29">
        <v>4.13</v>
      </c>
      <c r="O255" s="28">
        <v>3.23</v>
      </c>
      <c r="P255" s="28">
        <v>1.1399999999999999</v>
      </c>
      <c r="T255" s="23">
        <f t="shared" si="31"/>
        <v>97.15</v>
      </c>
    </row>
    <row r="256" spans="1:23" ht="12.75" customHeight="1" x14ac:dyDescent="0.45">
      <c r="A256" s="6">
        <v>42086</v>
      </c>
      <c r="B256" s="7" t="s">
        <v>228</v>
      </c>
      <c r="C256" s="7" t="s">
        <v>229</v>
      </c>
      <c r="D256" s="8" t="s">
        <v>230</v>
      </c>
      <c r="E256" s="26" t="s">
        <v>803</v>
      </c>
      <c r="F256" s="33">
        <v>43691</v>
      </c>
      <c r="G256" s="28">
        <v>86.67</v>
      </c>
      <c r="J256" s="28">
        <v>2245.4499999999998</v>
      </c>
      <c r="K256" s="28">
        <f t="shared" si="30"/>
        <v>2185.5099999999998</v>
      </c>
      <c r="L256" s="28">
        <v>135.5</v>
      </c>
      <c r="M256" s="28">
        <v>31.69</v>
      </c>
      <c r="N256" s="28">
        <v>187.09</v>
      </c>
      <c r="O256" s="28">
        <v>103.88</v>
      </c>
      <c r="P256" s="28">
        <v>22.45</v>
      </c>
      <c r="Q256" s="28">
        <v>33.68</v>
      </c>
      <c r="S256" s="28">
        <v>59.94</v>
      </c>
      <c r="T256" s="23">
        <f t="shared" si="31"/>
        <v>1671.2199999999998</v>
      </c>
    </row>
    <row r="257" spans="1:20" ht="12.75" customHeight="1" x14ac:dyDescent="0.45">
      <c r="A257" s="6">
        <v>42086</v>
      </c>
      <c r="B257" s="7" t="s">
        <v>228</v>
      </c>
      <c r="C257" s="7" t="s">
        <v>229</v>
      </c>
      <c r="D257" s="8" t="s">
        <v>230</v>
      </c>
      <c r="E257" s="26" t="s">
        <v>803</v>
      </c>
      <c r="F257" s="33">
        <v>43704</v>
      </c>
      <c r="G257" s="28">
        <v>86.67</v>
      </c>
      <c r="J257" s="28">
        <v>2245.4499999999998</v>
      </c>
      <c r="K257" s="28">
        <f t="shared" si="30"/>
        <v>2185.5099999999998</v>
      </c>
      <c r="L257" s="28">
        <v>135.5</v>
      </c>
      <c r="M257" s="28">
        <v>31.69</v>
      </c>
      <c r="N257" s="28">
        <v>187.09</v>
      </c>
      <c r="O257" s="28">
        <v>103.88</v>
      </c>
      <c r="P257" s="28">
        <v>22.45</v>
      </c>
      <c r="Q257" s="28">
        <v>33.68</v>
      </c>
      <c r="S257" s="28">
        <v>59.94</v>
      </c>
      <c r="T257" s="23">
        <f t="shared" si="31"/>
        <v>1671.2199999999998</v>
      </c>
    </row>
    <row r="258" spans="1:20" ht="12.75" customHeight="1" x14ac:dyDescent="0.45">
      <c r="A258" s="6">
        <v>42464</v>
      </c>
      <c r="B258" s="7" t="s">
        <v>41</v>
      </c>
      <c r="C258" s="7" t="s">
        <v>42</v>
      </c>
      <c r="D258" s="8" t="s">
        <v>43</v>
      </c>
      <c r="E258" s="26" t="s">
        <v>804</v>
      </c>
      <c r="F258" s="33">
        <v>43685</v>
      </c>
      <c r="G258" s="28">
        <v>35</v>
      </c>
      <c r="J258" s="28">
        <v>364</v>
      </c>
      <c r="K258" s="28">
        <f t="shared" si="30"/>
        <v>364</v>
      </c>
      <c r="L258" s="28">
        <v>22.57</v>
      </c>
      <c r="M258" s="28">
        <v>5.28</v>
      </c>
      <c r="N258" s="28">
        <v>31.18</v>
      </c>
      <c r="O258" s="28">
        <v>15.71</v>
      </c>
      <c r="P258" s="28">
        <v>3.64</v>
      </c>
      <c r="T258" s="23">
        <f t="shared" si="31"/>
        <v>285.62000000000006</v>
      </c>
    </row>
    <row r="259" spans="1:20" ht="12.75" customHeight="1" x14ac:dyDescent="0.45">
      <c r="A259" s="6">
        <v>42464</v>
      </c>
      <c r="B259" s="7" t="s">
        <v>41</v>
      </c>
      <c r="C259" s="7" t="s">
        <v>42</v>
      </c>
      <c r="D259" s="8" t="s">
        <v>43</v>
      </c>
      <c r="E259" s="26" t="s">
        <v>804</v>
      </c>
      <c r="F259" s="33">
        <v>43699</v>
      </c>
      <c r="G259" s="28">
        <v>11</v>
      </c>
      <c r="J259" s="28">
        <v>114.4</v>
      </c>
      <c r="K259" s="28">
        <f t="shared" si="30"/>
        <v>114.4</v>
      </c>
      <c r="L259" s="28">
        <v>7.09</v>
      </c>
      <c r="M259" s="28">
        <v>1.66</v>
      </c>
      <c r="N259" s="28">
        <v>4.13</v>
      </c>
      <c r="O259" s="28">
        <v>3.23</v>
      </c>
      <c r="P259" s="28">
        <v>1.1399999999999999</v>
      </c>
      <c r="T259" s="23">
        <f t="shared" si="31"/>
        <v>97.15</v>
      </c>
    </row>
    <row r="260" spans="1:20" ht="12.75" customHeight="1" x14ac:dyDescent="0.45">
      <c r="A260" s="6">
        <v>42156</v>
      </c>
      <c r="B260" s="7" t="s">
        <v>41</v>
      </c>
      <c r="C260" s="7" t="s">
        <v>42</v>
      </c>
      <c r="D260" s="8" t="s">
        <v>838</v>
      </c>
      <c r="E260" t="s">
        <v>811</v>
      </c>
      <c r="F260" s="33">
        <v>43685</v>
      </c>
      <c r="G260" s="28">
        <v>56</v>
      </c>
      <c r="J260" s="28">
        <v>560</v>
      </c>
      <c r="K260" s="28">
        <f t="shared" si="30"/>
        <v>560</v>
      </c>
      <c r="L260" s="28">
        <v>34.72</v>
      </c>
      <c r="M260" s="28">
        <v>8.1199999999999992</v>
      </c>
      <c r="N260" s="28">
        <v>54.7</v>
      </c>
      <c r="O260" s="28">
        <v>25.51</v>
      </c>
      <c r="P260" s="28">
        <v>5.6</v>
      </c>
      <c r="T260" s="23">
        <f t="shared" si="31"/>
        <v>431.34999999999997</v>
      </c>
    </row>
    <row r="261" spans="1:20" ht="12.75" customHeight="1" x14ac:dyDescent="0.45">
      <c r="A261" s="6">
        <v>42156</v>
      </c>
      <c r="B261" s="7" t="s">
        <v>41</v>
      </c>
      <c r="C261" s="7" t="s">
        <v>42</v>
      </c>
      <c r="D261" s="8" t="s">
        <v>838</v>
      </c>
      <c r="E261" t="s">
        <v>811</v>
      </c>
      <c r="F261" s="33">
        <v>43693</v>
      </c>
      <c r="G261" s="28">
        <v>14</v>
      </c>
      <c r="J261" s="28">
        <v>140</v>
      </c>
      <c r="K261" s="28">
        <f t="shared" si="30"/>
        <v>140</v>
      </c>
      <c r="L261" s="28">
        <v>8.68</v>
      </c>
      <c r="M261" s="28">
        <v>2.0299999999999998</v>
      </c>
      <c r="N261" s="28">
        <v>6.69</v>
      </c>
      <c r="O261" s="28">
        <v>4.51</v>
      </c>
      <c r="P261" s="28">
        <v>1.4</v>
      </c>
      <c r="T261" s="23">
        <f t="shared" si="31"/>
        <v>116.68999999999998</v>
      </c>
    </row>
    <row r="262" spans="1:20" ht="12.75" customHeight="1" x14ac:dyDescent="0.45">
      <c r="A262" s="41">
        <v>36703</v>
      </c>
      <c r="B262" s="7" t="s">
        <v>304</v>
      </c>
      <c r="C262" s="7" t="s">
        <v>305</v>
      </c>
      <c r="D262" s="8" t="s">
        <v>842</v>
      </c>
      <c r="E262" s="26" t="s">
        <v>805</v>
      </c>
      <c r="F262" s="33">
        <v>43679</v>
      </c>
      <c r="I262" s="28">
        <v>8</v>
      </c>
      <c r="J262" s="28">
        <v>218.74</v>
      </c>
      <c r="K262" s="28">
        <f>SUM(J262)-S262</f>
        <v>218.74</v>
      </c>
      <c r="L262" s="28">
        <v>13.56</v>
      </c>
      <c r="M262" s="28">
        <v>3.17</v>
      </c>
      <c r="N262" s="28">
        <v>6.04</v>
      </c>
      <c r="O262" s="28">
        <v>15.54</v>
      </c>
      <c r="P262" s="28">
        <v>2.19</v>
      </c>
      <c r="T262" s="23">
        <f t="shared" si="31"/>
        <v>178.24000000000004</v>
      </c>
    </row>
    <row r="263" spans="1:20" ht="12.75" customHeight="1" x14ac:dyDescent="0.45">
      <c r="A263" s="41">
        <v>36703</v>
      </c>
      <c r="B263" s="7" t="s">
        <v>304</v>
      </c>
      <c r="C263" s="7" t="s">
        <v>305</v>
      </c>
      <c r="D263" s="8" t="s">
        <v>842</v>
      </c>
      <c r="E263" s="26" t="s">
        <v>805</v>
      </c>
      <c r="F263" s="33">
        <v>43683</v>
      </c>
      <c r="I263" s="28" t="s">
        <v>839</v>
      </c>
      <c r="J263" s="28">
        <v>805</v>
      </c>
      <c r="K263" s="28">
        <f>SUM(J263)-S263</f>
        <v>805</v>
      </c>
      <c r="L263" s="28">
        <v>49.91</v>
      </c>
      <c r="M263" s="28">
        <v>11.67</v>
      </c>
      <c r="N263" s="28">
        <v>69.52</v>
      </c>
      <c r="O263" s="28">
        <v>44.85</v>
      </c>
      <c r="P263" s="28">
        <v>8.0500000000000007</v>
      </c>
      <c r="T263" s="23">
        <f t="shared" si="31"/>
        <v>621.00000000000011</v>
      </c>
    </row>
    <row r="264" spans="1:20" ht="12.75" customHeight="1" x14ac:dyDescent="0.45">
      <c r="A264" s="41">
        <v>36703</v>
      </c>
      <c r="B264" s="7" t="s">
        <v>304</v>
      </c>
      <c r="C264" s="7" t="s">
        <v>305</v>
      </c>
      <c r="D264" s="8" t="s">
        <v>842</v>
      </c>
      <c r="E264" s="26" t="s">
        <v>805</v>
      </c>
      <c r="F264" s="33">
        <v>43685</v>
      </c>
      <c r="I264" s="28" t="s">
        <v>839</v>
      </c>
      <c r="J264" s="28">
        <v>535</v>
      </c>
      <c r="K264" s="28">
        <f t="shared" ref="K264" si="32">SUM(J264)-S264</f>
        <v>535</v>
      </c>
      <c r="L264" s="28">
        <v>33.17</v>
      </c>
      <c r="M264" s="28">
        <v>7.76</v>
      </c>
      <c r="N264" s="28">
        <v>37.67</v>
      </c>
      <c r="O264" s="28">
        <v>31.35</v>
      </c>
      <c r="P264" s="28">
        <v>5.35</v>
      </c>
      <c r="T264" s="23">
        <f t="shared" si="31"/>
        <v>419.69999999999993</v>
      </c>
    </row>
    <row r="265" spans="1:20" ht="12.75" customHeight="1" x14ac:dyDescent="0.45">
      <c r="A265" s="41">
        <v>36703</v>
      </c>
      <c r="B265" s="7" t="s">
        <v>304</v>
      </c>
      <c r="C265" s="7" t="s">
        <v>305</v>
      </c>
      <c r="D265" s="8" t="s">
        <v>842</v>
      </c>
      <c r="E265" s="26" t="s">
        <v>805</v>
      </c>
      <c r="F265" s="33">
        <v>43691</v>
      </c>
      <c r="G265" s="28">
        <v>86.67</v>
      </c>
      <c r="J265" s="28">
        <v>2369.59</v>
      </c>
      <c r="K265" s="28">
        <f>SUM(J265)-S265</f>
        <v>1804.6100000000001</v>
      </c>
      <c r="L265" s="28">
        <v>111.89</v>
      </c>
      <c r="M265" s="28">
        <v>26.17</v>
      </c>
      <c r="N265" s="28">
        <v>189.62</v>
      </c>
      <c r="O265" s="28">
        <v>94.83</v>
      </c>
      <c r="P265" s="28">
        <v>23.7</v>
      </c>
      <c r="R265" s="28">
        <v>145.30000000000001</v>
      </c>
      <c r="S265" s="28">
        <v>564.98</v>
      </c>
      <c r="T265" s="23">
        <f t="shared" si="31"/>
        <v>1213.1000000000004</v>
      </c>
    </row>
    <row r="266" spans="1:20" ht="12.75" customHeight="1" x14ac:dyDescent="0.45">
      <c r="A266" s="41">
        <v>36703</v>
      </c>
      <c r="B266" s="7" t="s">
        <v>304</v>
      </c>
      <c r="C266" s="7" t="s">
        <v>305</v>
      </c>
      <c r="D266" s="8" t="s">
        <v>842</v>
      </c>
      <c r="E266" s="26" t="s">
        <v>805</v>
      </c>
      <c r="F266" s="33">
        <v>43696</v>
      </c>
      <c r="I266" s="28" t="s">
        <v>839</v>
      </c>
      <c r="J266" s="28">
        <v>755</v>
      </c>
      <c r="K266" s="28">
        <f>SUM(J266)-S266</f>
        <v>755</v>
      </c>
      <c r="L266" s="28">
        <v>46.81</v>
      </c>
      <c r="M266" s="28">
        <v>10.95</v>
      </c>
      <c r="N266" s="28">
        <v>63.52</v>
      </c>
      <c r="O266" s="28">
        <v>42.35</v>
      </c>
      <c r="P266" s="28">
        <v>7.55</v>
      </c>
      <c r="T266" s="23">
        <f t="shared" si="31"/>
        <v>583.82000000000005</v>
      </c>
    </row>
    <row r="267" spans="1:20" ht="12.75" customHeight="1" x14ac:dyDescent="0.45">
      <c r="A267" s="41">
        <v>36703</v>
      </c>
      <c r="B267" s="7" t="s">
        <v>304</v>
      </c>
      <c r="C267" s="7" t="s">
        <v>305</v>
      </c>
      <c r="D267" s="8" t="s">
        <v>842</v>
      </c>
      <c r="E267" s="26" t="s">
        <v>805</v>
      </c>
      <c r="F267" s="33">
        <v>43704</v>
      </c>
      <c r="G267" s="28">
        <v>86.67</v>
      </c>
      <c r="J267" s="28">
        <v>2369.59</v>
      </c>
      <c r="K267" s="28">
        <f>SUM(J267)-S267</f>
        <v>1804.6100000000001</v>
      </c>
      <c r="L267" s="28">
        <v>111.89</v>
      </c>
      <c r="M267" s="28">
        <v>26.17</v>
      </c>
      <c r="N267" s="28">
        <v>189.62</v>
      </c>
      <c r="O267" s="28">
        <v>94.83</v>
      </c>
      <c r="P267" s="28">
        <v>23.7</v>
      </c>
      <c r="R267" s="28">
        <v>145.30000000000001</v>
      </c>
      <c r="S267" s="28">
        <v>564.98</v>
      </c>
      <c r="T267" s="23">
        <f t="shared" si="31"/>
        <v>1213.1000000000004</v>
      </c>
    </row>
    <row r="268" spans="1:20" ht="12.75" customHeight="1" x14ac:dyDescent="0.45">
      <c r="A268" s="41">
        <v>36703</v>
      </c>
      <c r="B268" s="7" t="s">
        <v>304</v>
      </c>
      <c r="C268" s="7" t="s">
        <v>305</v>
      </c>
      <c r="D268" s="8" t="s">
        <v>842</v>
      </c>
      <c r="E268" s="26" t="s">
        <v>805</v>
      </c>
      <c r="F268" s="33">
        <v>43699</v>
      </c>
      <c r="I268" s="28" t="s">
        <v>839</v>
      </c>
      <c r="J268" s="28">
        <v>535</v>
      </c>
      <c r="K268" s="28">
        <f>SUM(J268)-S268</f>
        <v>535</v>
      </c>
      <c r="L268" s="28">
        <v>33.17</v>
      </c>
      <c r="M268" s="28">
        <v>7.76</v>
      </c>
      <c r="N268" s="28">
        <v>37.67</v>
      </c>
      <c r="O268" s="28">
        <v>31.35</v>
      </c>
      <c r="P268" s="28">
        <v>5.35</v>
      </c>
      <c r="T268" s="23">
        <f t="shared" si="31"/>
        <v>419.69999999999993</v>
      </c>
    </row>
    <row r="269" spans="1:20" ht="12.75" customHeight="1" x14ac:dyDescent="0.45">
      <c r="E269" s="26" t="s">
        <v>77</v>
      </c>
      <c r="F269" s="35"/>
      <c r="T269" s="23">
        <f t="shared" si="31"/>
        <v>0</v>
      </c>
    </row>
    <row r="270" spans="1:20" ht="12.75" customHeight="1" x14ac:dyDescent="0.45">
      <c r="E270" s="22" t="s">
        <v>817</v>
      </c>
      <c r="F270" s="22"/>
      <c r="G270" s="23">
        <f t="shared" ref="G270:T270" si="33">SUM(G240:G269)</f>
        <v>1272.04</v>
      </c>
      <c r="H270" s="23"/>
      <c r="I270" s="23"/>
      <c r="J270" s="23">
        <f t="shared" si="33"/>
        <v>32137.580000000005</v>
      </c>
      <c r="K270" s="23">
        <f t="shared" si="33"/>
        <v>29963.5</v>
      </c>
      <c r="L270" s="23">
        <f t="shared" si="33"/>
        <v>1857.72</v>
      </c>
      <c r="M270" s="23">
        <f t="shared" si="33"/>
        <v>434.48</v>
      </c>
      <c r="N270" s="23">
        <f t="shared" si="33"/>
        <v>3042.4100000000003</v>
      </c>
      <c r="O270" s="23">
        <f t="shared" si="33"/>
        <v>1451.3099999999995</v>
      </c>
      <c r="P270" s="23">
        <f t="shared" si="33"/>
        <v>321.34999999999997</v>
      </c>
      <c r="Q270" s="23">
        <f t="shared" si="33"/>
        <v>185.67000000000002</v>
      </c>
      <c r="R270" s="23">
        <f t="shared" si="33"/>
        <v>374.32000000000005</v>
      </c>
      <c r="S270" s="23">
        <f t="shared" si="33"/>
        <v>2174.08</v>
      </c>
      <c r="T270" s="23">
        <f t="shared" si="33"/>
        <v>22296.240000000002</v>
      </c>
    </row>
    <row r="271" spans="1:20" ht="12.75" customHeight="1" x14ac:dyDescent="0.45">
      <c r="T271" s="23"/>
    </row>
    <row r="272" spans="1:20" ht="12.75" customHeight="1" x14ac:dyDescent="0.45">
      <c r="A272" s="6">
        <v>38839</v>
      </c>
      <c r="B272" s="7" t="s">
        <v>41</v>
      </c>
      <c r="C272" s="7" t="s">
        <v>42</v>
      </c>
      <c r="D272" s="8" t="s">
        <v>337</v>
      </c>
      <c r="E272" s="26" t="s">
        <v>796</v>
      </c>
      <c r="F272" s="33">
        <v>43714</v>
      </c>
      <c r="G272" s="28">
        <v>35</v>
      </c>
      <c r="J272" s="28">
        <v>400.4</v>
      </c>
      <c r="K272" s="28">
        <f t="shared" ref="K272:K278" si="34">SUM(J272)-S272</f>
        <v>400.4</v>
      </c>
      <c r="L272" s="28">
        <v>24.82</v>
      </c>
      <c r="M272" s="29">
        <v>5.81</v>
      </c>
      <c r="N272" s="28">
        <v>24.21</v>
      </c>
      <c r="O272" s="28">
        <v>14.62</v>
      </c>
      <c r="P272" s="28">
        <v>4</v>
      </c>
      <c r="T272" s="23">
        <f t="shared" ref="T272:T302" si="35">+J272-L272-M272-N272-O272-P272-Q272-R272-S272</f>
        <v>326.94</v>
      </c>
    </row>
    <row r="273" spans="1:20" ht="12.75" customHeight="1" x14ac:dyDescent="0.45">
      <c r="A273" s="6">
        <v>38839</v>
      </c>
      <c r="B273" s="7" t="s">
        <v>41</v>
      </c>
      <c r="C273" s="7" t="s">
        <v>42</v>
      </c>
      <c r="D273" s="8" t="s">
        <v>337</v>
      </c>
      <c r="E273" s="26" t="s">
        <v>796</v>
      </c>
      <c r="F273" s="33">
        <v>43726</v>
      </c>
      <c r="G273" s="28">
        <v>7</v>
      </c>
      <c r="J273" s="28">
        <v>80.08</v>
      </c>
      <c r="K273" s="28">
        <f t="shared" si="34"/>
        <v>80.08</v>
      </c>
      <c r="L273" s="28">
        <v>4.96</v>
      </c>
      <c r="M273" s="28">
        <v>1.1599999999999999</v>
      </c>
      <c r="P273" s="28">
        <v>0.8</v>
      </c>
      <c r="T273" s="23">
        <f t="shared" si="35"/>
        <v>73.160000000000011</v>
      </c>
    </row>
    <row r="274" spans="1:20" ht="12.75" customHeight="1" x14ac:dyDescent="0.45">
      <c r="A274" s="6">
        <v>38839</v>
      </c>
      <c r="B274" s="7" t="s">
        <v>41</v>
      </c>
      <c r="C274" s="7" t="s">
        <v>42</v>
      </c>
      <c r="D274" s="8" t="s">
        <v>337</v>
      </c>
      <c r="E274" s="26" t="s">
        <v>796</v>
      </c>
      <c r="F274" s="33">
        <v>43738</v>
      </c>
      <c r="G274" s="28">
        <v>35</v>
      </c>
      <c r="J274" s="28">
        <v>400.4</v>
      </c>
      <c r="K274" s="28">
        <f t="shared" si="34"/>
        <v>400.4</v>
      </c>
      <c r="L274" s="28">
        <v>24.82</v>
      </c>
      <c r="M274" s="28">
        <v>5.81</v>
      </c>
      <c r="N274" s="28">
        <v>24.21</v>
      </c>
      <c r="O274" s="28">
        <v>14.62</v>
      </c>
      <c r="P274" s="28">
        <v>4</v>
      </c>
      <c r="T274" s="23">
        <f t="shared" si="35"/>
        <v>326.94</v>
      </c>
    </row>
    <row r="275" spans="1:20" ht="12.75" customHeight="1" x14ac:dyDescent="0.45">
      <c r="A275" s="6">
        <v>41000</v>
      </c>
      <c r="B275" s="7" t="s">
        <v>393</v>
      </c>
      <c r="C275" s="7" t="s">
        <v>394</v>
      </c>
      <c r="D275" s="8" t="s">
        <v>395</v>
      </c>
      <c r="E275" s="26" t="s">
        <v>798</v>
      </c>
      <c r="F275" s="33">
        <v>43713</v>
      </c>
      <c r="G275" s="34"/>
      <c r="H275" s="34"/>
      <c r="I275" s="44">
        <v>24</v>
      </c>
      <c r="J275" s="28">
        <v>859.62</v>
      </c>
      <c r="K275" s="28">
        <f t="shared" si="34"/>
        <v>859.62</v>
      </c>
      <c r="L275" s="28">
        <v>53.3</v>
      </c>
      <c r="M275" s="28">
        <v>12.46</v>
      </c>
      <c r="N275" s="28">
        <v>76.069999999999993</v>
      </c>
      <c r="O275" s="28">
        <v>42.59</v>
      </c>
      <c r="P275" s="28">
        <v>8.6</v>
      </c>
      <c r="Q275" s="28">
        <v>3.22</v>
      </c>
      <c r="T275" s="23">
        <f t="shared" si="35"/>
        <v>663.37999999999988</v>
      </c>
    </row>
    <row r="276" spans="1:20" ht="12.75" customHeight="1" x14ac:dyDescent="0.45">
      <c r="A276" s="6">
        <v>41000</v>
      </c>
      <c r="B276" s="7" t="s">
        <v>393</v>
      </c>
      <c r="C276" s="7" t="s">
        <v>394</v>
      </c>
      <c r="D276" s="8" t="s">
        <v>395</v>
      </c>
      <c r="E276" s="26" t="s">
        <v>798</v>
      </c>
      <c r="F276" s="33">
        <v>43720</v>
      </c>
      <c r="G276" s="28">
        <v>86.67</v>
      </c>
      <c r="J276" s="28">
        <v>3104.16</v>
      </c>
      <c r="K276" s="28">
        <f t="shared" si="34"/>
        <v>3100.06</v>
      </c>
      <c r="L276" s="28">
        <v>192.2</v>
      </c>
      <c r="M276" s="28">
        <v>44.95</v>
      </c>
      <c r="N276" s="28">
        <v>474.62</v>
      </c>
      <c r="O276" s="28">
        <v>154.61000000000001</v>
      </c>
      <c r="P276" s="28">
        <v>31.04</v>
      </c>
      <c r="Q276" s="28">
        <v>11.64</v>
      </c>
      <c r="R276" s="28">
        <v>41.86</v>
      </c>
      <c r="S276" s="28">
        <v>4.0999999999999996</v>
      </c>
      <c r="T276" s="23">
        <f t="shared" si="35"/>
        <v>2149.1400000000003</v>
      </c>
    </row>
    <row r="277" spans="1:20" ht="12.75" customHeight="1" x14ac:dyDescent="0.45">
      <c r="A277" s="6">
        <v>41000</v>
      </c>
      <c r="B277" s="7" t="s">
        <v>393</v>
      </c>
      <c r="C277" s="7" t="s">
        <v>394</v>
      </c>
      <c r="D277" s="8" t="s">
        <v>395</v>
      </c>
      <c r="E277" s="26" t="s">
        <v>798</v>
      </c>
      <c r="F277" s="33">
        <v>43733</v>
      </c>
      <c r="I277" s="28">
        <v>16</v>
      </c>
      <c r="J277" s="28">
        <v>573.08000000000004</v>
      </c>
      <c r="K277" s="28">
        <f t="shared" si="34"/>
        <v>573.08000000000004</v>
      </c>
      <c r="L277" s="28">
        <v>35.53</v>
      </c>
      <c r="M277" s="28">
        <v>8.31</v>
      </c>
      <c r="N277" s="28">
        <v>41.69</v>
      </c>
      <c r="O277" s="28">
        <v>28.26</v>
      </c>
      <c r="P277" s="28">
        <v>5.73</v>
      </c>
      <c r="T277" s="23">
        <f t="shared" si="35"/>
        <v>453.56000000000012</v>
      </c>
    </row>
    <row r="278" spans="1:20" ht="12.75" customHeight="1" x14ac:dyDescent="0.45">
      <c r="A278" s="6">
        <v>41000</v>
      </c>
      <c r="B278" s="7" t="s">
        <v>393</v>
      </c>
      <c r="C278" s="7" t="s">
        <v>394</v>
      </c>
      <c r="D278" s="8" t="s">
        <v>395</v>
      </c>
      <c r="E278" s="26" t="s">
        <v>798</v>
      </c>
      <c r="F278" s="33">
        <v>43734</v>
      </c>
      <c r="G278" s="28">
        <v>86.67</v>
      </c>
      <c r="J278" s="28">
        <v>3104.16</v>
      </c>
      <c r="K278" s="28">
        <f t="shared" si="34"/>
        <v>3100.06</v>
      </c>
      <c r="L278" s="28">
        <v>192.2</v>
      </c>
      <c r="M278" s="28">
        <v>44.95</v>
      </c>
      <c r="N278" s="28">
        <v>474.62</v>
      </c>
      <c r="O278" s="28">
        <v>154.61000000000001</v>
      </c>
      <c r="P278" s="28">
        <v>31.04</v>
      </c>
      <c r="Q278" s="28">
        <v>11.64</v>
      </c>
      <c r="R278" s="28">
        <v>41.86</v>
      </c>
      <c r="S278" s="28">
        <v>4.0999999999999996</v>
      </c>
      <c r="T278" s="23">
        <f t="shared" si="35"/>
        <v>2149.1400000000003</v>
      </c>
    </row>
    <row r="279" spans="1:20" ht="12.75" customHeight="1" x14ac:dyDescent="0.45">
      <c r="A279" s="6">
        <v>37322</v>
      </c>
      <c r="B279" s="7" t="s">
        <v>29</v>
      </c>
      <c r="C279" s="7" t="s">
        <v>30</v>
      </c>
      <c r="D279" s="8" t="s">
        <v>357</v>
      </c>
      <c r="E279" s="26" t="s">
        <v>799</v>
      </c>
      <c r="F279" s="33">
        <v>43712</v>
      </c>
      <c r="I279" s="28" t="s">
        <v>841</v>
      </c>
      <c r="J279" s="28">
        <v>150</v>
      </c>
      <c r="K279" s="28">
        <f>SUM(J279)-S279</f>
        <v>150</v>
      </c>
      <c r="L279" s="28">
        <v>9.3000000000000007</v>
      </c>
      <c r="M279" s="28">
        <v>2.1800000000000002</v>
      </c>
      <c r="O279" s="28">
        <v>2.1</v>
      </c>
      <c r="P279" s="28">
        <v>1.5</v>
      </c>
      <c r="R279" s="29"/>
      <c r="T279" s="23">
        <f t="shared" si="35"/>
        <v>134.91999999999999</v>
      </c>
    </row>
    <row r="280" spans="1:20" ht="12.75" customHeight="1" x14ac:dyDescent="0.45">
      <c r="A280" s="6">
        <v>37322</v>
      </c>
      <c r="B280" s="7" t="s">
        <v>29</v>
      </c>
      <c r="C280" s="7" t="s">
        <v>30</v>
      </c>
      <c r="D280" s="8" t="s">
        <v>357</v>
      </c>
      <c r="E280" s="26" t="s">
        <v>799</v>
      </c>
      <c r="F280" s="33">
        <v>43720</v>
      </c>
      <c r="G280" s="28">
        <v>86.67</v>
      </c>
      <c r="J280" s="28">
        <v>2042.45</v>
      </c>
      <c r="K280" s="28">
        <f t="shared" ref="K280:K302" si="36">SUM(J280)-S280</f>
        <v>2022.9</v>
      </c>
      <c r="L280" s="28">
        <v>125.42</v>
      </c>
      <c r="M280" s="28">
        <v>29.33</v>
      </c>
      <c r="N280" s="28">
        <v>199.14</v>
      </c>
      <c r="O280" s="28">
        <v>95.75</v>
      </c>
      <c r="P280" s="28">
        <v>20.420000000000002</v>
      </c>
      <c r="Q280" s="28">
        <v>30.64</v>
      </c>
      <c r="S280" s="28">
        <v>19.55</v>
      </c>
      <c r="T280" s="23">
        <f t="shared" si="35"/>
        <v>1522.1999999999998</v>
      </c>
    </row>
    <row r="281" spans="1:20" ht="12.75" customHeight="1" x14ac:dyDescent="0.45">
      <c r="A281" s="6">
        <v>37322</v>
      </c>
      <c r="B281" s="7" t="s">
        <v>29</v>
      </c>
      <c r="C281" s="7" t="s">
        <v>30</v>
      </c>
      <c r="D281" s="8" t="s">
        <v>357</v>
      </c>
      <c r="E281" s="26" t="s">
        <v>799</v>
      </c>
      <c r="F281" s="33">
        <v>43734</v>
      </c>
      <c r="G281" s="28">
        <v>86.67</v>
      </c>
      <c r="J281" s="28">
        <v>2042.45</v>
      </c>
      <c r="K281" s="28">
        <f t="shared" si="36"/>
        <v>2022.9</v>
      </c>
      <c r="L281" s="28">
        <v>125.42</v>
      </c>
      <c r="M281" s="28">
        <v>29.33</v>
      </c>
      <c r="N281" s="28">
        <v>199.14</v>
      </c>
      <c r="O281" s="28">
        <v>95.75</v>
      </c>
      <c r="P281" s="28">
        <v>20.420000000000002</v>
      </c>
      <c r="Q281" s="28">
        <v>30.64</v>
      </c>
      <c r="S281" s="28">
        <v>19.55</v>
      </c>
      <c r="T281" s="23">
        <f t="shared" si="35"/>
        <v>1522.1999999999998</v>
      </c>
    </row>
    <row r="282" spans="1:20" ht="12.75" customHeight="1" x14ac:dyDescent="0.45">
      <c r="A282" s="42">
        <v>43577</v>
      </c>
      <c r="B282" s="7" t="s">
        <v>29</v>
      </c>
      <c r="C282" s="7" t="s">
        <v>30</v>
      </c>
      <c r="D282" s="8" t="s">
        <v>267</v>
      </c>
      <c r="E282" t="s">
        <v>810</v>
      </c>
      <c r="F282" s="33">
        <v>43720</v>
      </c>
      <c r="G282" s="28">
        <v>86.67</v>
      </c>
      <c r="J282" s="28">
        <v>1000</v>
      </c>
      <c r="K282" s="28">
        <f t="shared" si="36"/>
        <v>851.11</v>
      </c>
      <c r="L282" s="28">
        <v>52.77</v>
      </c>
      <c r="M282" s="28">
        <v>12.34</v>
      </c>
      <c r="N282" s="28">
        <v>35.94</v>
      </c>
      <c r="O282" s="28">
        <v>37.159999999999997</v>
      </c>
      <c r="P282" s="28">
        <v>10</v>
      </c>
      <c r="Q282" s="28">
        <v>15</v>
      </c>
      <c r="S282" s="28">
        <v>148.88999999999999</v>
      </c>
      <c r="T282" s="23">
        <f t="shared" si="35"/>
        <v>687.90000000000009</v>
      </c>
    </row>
    <row r="283" spans="1:20" ht="12.75" customHeight="1" x14ac:dyDescent="0.45">
      <c r="A283" s="42">
        <v>43577</v>
      </c>
      <c r="B283" s="7" t="s">
        <v>29</v>
      </c>
      <c r="C283" s="7" t="s">
        <v>30</v>
      </c>
      <c r="D283" s="8" t="s">
        <v>267</v>
      </c>
      <c r="E283" t="s">
        <v>810</v>
      </c>
      <c r="F283" s="33">
        <v>43734</v>
      </c>
      <c r="G283" s="28">
        <v>86.67</v>
      </c>
      <c r="J283" s="28">
        <v>1000</v>
      </c>
      <c r="K283" s="28">
        <f t="shared" si="36"/>
        <v>851.11</v>
      </c>
      <c r="L283" s="28">
        <v>52.77</v>
      </c>
      <c r="M283" s="28">
        <v>12.34</v>
      </c>
      <c r="N283" s="28">
        <v>35.94</v>
      </c>
      <c r="O283" s="28">
        <v>37.159999999999997</v>
      </c>
      <c r="P283" s="28">
        <v>10</v>
      </c>
      <c r="Q283" s="28">
        <v>15</v>
      </c>
      <c r="S283" s="28">
        <v>148.88999999999999</v>
      </c>
      <c r="T283" s="23">
        <f t="shared" si="35"/>
        <v>687.90000000000009</v>
      </c>
    </row>
    <row r="284" spans="1:20" ht="12.75" customHeight="1" x14ac:dyDescent="0.45">
      <c r="A284" s="6">
        <v>40126</v>
      </c>
      <c r="B284" s="7" t="s">
        <v>304</v>
      </c>
      <c r="C284" s="7" t="s">
        <v>305</v>
      </c>
      <c r="D284" s="8" t="s">
        <v>306</v>
      </c>
      <c r="E284" s="26" t="s">
        <v>800</v>
      </c>
      <c r="F284" s="33">
        <v>43720</v>
      </c>
      <c r="G284" s="28">
        <v>86.67</v>
      </c>
      <c r="J284" s="28">
        <v>2253.35</v>
      </c>
      <c r="K284" s="28">
        <f t="shared" si="36"/>
        <v>1963.77</v>
      </c>
      <c r="L284" s="28">
        <v>121.75</v>
      </c>
      <c r="M284" s="28">
        <v>28.47</v>
      </c>
      <c r="N284" s="28">
        <v>224.63</v>
      </c>
      <c r="O284" s="28">
        <v>92.79</v>
      </c>
      <c r="P284" s="28">
        <v>22.53</v>
      </c>
      <c r="S284" s="28">
        <v>289.58</v>
      </c>
      <c r="T284" s="23">
        <f t="shared" si="35"/>
        <v>1473.6000000000001</v>
      </c>
    </row>
    <row r="285" spans="1:20" ht="12.75" customHeight="1" x14ac:dyDescent="0.45">
      <c r="A285" s="6">
        <v>40126</v>
      </c>
      <c r="B285" s="7" t="s">
        <v>304</v>
      </c>
      <c r="C285" s="7" t="s">
        <v>305</v>
      </c>
      <c r="D285" s="8" t="s">
        <v>306</v>
      </c>
      <c r="E285" s="26" t="s">
        <v>800</v>
      </c>
      <c r="F285" s="33">
        <v>43734</v>
      </c>
      <c r="G285" s="28">
        <v>86.67</v>
      </c>
      <c r="J285" s="28">
        <v>2253.35</v>
      </c>
      <c r="K285" s="28">
        <f t="shared" si="36"/>
        <v>1963.77</v>
      </c>
      <c r="L285" s="28">
        <v>121.75</v>
      </c>
      <c r="M285" s="28">
        <v>28.47</v>
      </c>
      <c r="N285" s="28">
        <v>224.63</v>
      </c>
      <c r="O285" s="28">
        <v>92.79</v>
      </c>
      <c r="P285" s="28">
        <v>22.53</v>
      </c>
      <c r="S285" s="28">
        <v>289.58</v>
      </c>
      <c r="T285" s="23">
        <f t="shared" si="35"/>
        <v>1473.6000000000001</v>
      </c>
    </row>
    <row r="286" spans="1:20" ht="12.75" customHeight="1" x14ac:dyDescent="0.45">
      <c r="A286" s="6">
        <v>42281</v>
      </c>
      <c r="B286" s="7" t="s">
        <v>41</v>
      </c>
      <c r="C286" s="7" t="s">
        <v>42</v>
      </c>
      <c r="D286" s="8" t="s">
        <v>43</v>
      </c>
      <c r="E286" s="26" t="s">
        <v>801</v>
      </c>
      <c r="F286" s="33">
        <v>43714</v>
      </c>
      <c r="G286" s="28">
        <v>35</v>
      </c>
      <c r="J286" s="28">
        <v>364</v>
      </c>
      <c r="K286" s="28">
        <f t="shared" si="36"/>
        <v>364</v>
      </c>
      <c r="L286" s="28">
        <v>22.57</v>
      </c>
      <c r="M286" s="28">
        <v>5.28</v>
      </c>
      <c r="N286" s="28">
        <v>21.49</v>
      </c>
      <c r="O286" s="28">
        <v>15.71</v>
      </c>
      <c r="P286" s="28">
        <v>3.64</v>
      </c>
      <c r="T286" s="23">
        <f t="shared" si="35"/>
        <v>295.31000000000006</v>
      </c>
    </row>
    <row r="287" spans="1:20" ht="12.75" customHeight="1" x14ac:dyDescent="0.45">
      <c r="A287" s="6">
        <v>42281</v>
      </c>
      <c r="B287" s="7" t="s">
        <v>41</v>
      </c>
      <c r="C287" s="7" t="s">
        <v>42</v>
      </c>
      <c r="D287" s="8" t="s">
        <v>43</v>
      </c>
      <c r="E287" s="26" t="s">
        <v>801</v>
      </c>
      <c r="F287" s="33">
        <v>43721</v>
      </c>
      <c r="G287" s="28">
        <v>33</v>
      </c>
      <c r="J287" s="28">
        <v>343.2</v>
      </c>
      <c r="K287" s="28">
        <f t="shared" si="36"/>
        <v>343.2</v>
      </c>
      <c r="L287" s="28">
        <v>21.28</v>
      </c>
      <c r="M287" s="28">
        <v>4.9800000000000004</v>
      </c>
      <c r="N287" s="28">
        <v>18.84</v>
      </c>
      <c r="O287" s="28">
        <v>14.67</v>
      </c>
      <c r="P287" s="28">
        <v>3.43</v>
      </c>
      <c r="T287" s="23">
        <f t="shared" si="35"/>
        <v>279.99999999999994</v>
      </c>
    </row>
    <row r="288" spans="1:20" ht="12.75" customHeight="1" x14ac:dyDescent="0.45">
      <c r="A288" s="6">
        <v>42281</v>
      </c>
      <c r="B288" s="7" t="s">
        <v>41</v>
      </c>
      <c r="C288" s="7" t="s">
        <v>42</v>
      </c>
      <c r="D288" s="8" t="s">
        <v>43</v>
      </c>
      <c r="E288" s="26" t="s">
        <v>801</v>
      </c>
      <c r="F288" s="33">
        <v>43726</v>
      </c>
      <c r="G288" s="28">
        <v>7</v>
      </c>
      <c r="J288" s="28">
        <v>72.8</v>
      </c>
      <c r="K288" s="28">
        <f t="shared" si="36"/>
        <v>72.8</v>
      </c>
      <c r="L288" s="28">
        <v>4.51</v>
      </c>
      <c r="M288" s="28">
        <v>1.06</v>
      </c>
      <c r="O288" s="28">
        <v>1.1499999999999999</v>
      </c>
      <c r="P288" s="28">
        <v>0.73</v>
      </c>
      <c r="T288" s="23">
        <f t="shared" si="35"/>
        <v>65.34999999999998</v>
      </c>
    </row>
    <row r="289" spans="1:20" ht="12.75" customHeight="1" x14ac:dyDescent="0.45">
      <c r="A289" s="6">
        <v>42281</v>
      </c>
      <c r="B289" s="7" t="s">
        <v>41</v>
      </c>
      <c r="C289" s="7" t="s">
        <v>42</v>
      </c>
      <c r="D289" s="8" t="s">
        <v>43</v>
      </c>
      <c r="E289" s="26" t="s">
        <v>801</v>
      </c>
      <c r="F289" s="33">
        <v>43738</v>
      </c>
      <c r="G289" s="28">
        <v>30</v>
      </c>
      <c r="J289" s="28">
        <v>312</v>
      </c>
      <c r="K289" s="28">
        <f t="shared" si="36"/>
        <v>312</v>
      </c>
      <c r="L289" s="28">
        <v>19.34</v>
      </c>
      <c r="M289" s="28">
        <v>4.5199999999999996</v>
      </c>
      <c r="N289" s="28">
        <v>15.82</v>
      </c>
      <c r="O289" s="28">
        <v>13.11</v>
      </c>
      <c r="P289" s="28">
        <v>3.12</v>
      </c>
      <c r="T289" s="23">
        <f t="shared" si="35"/>
        <v>256.09000000000003</v>
      </c>
    </row>
    <row r="290" spans="1:20" ht="12.75" customHeight="1" x14ac:dyDescent="0.45">
      <c r="A290" s="6">
        <v>42254</v>
      </c>
      <c r="B290" s="7" t="s">
        <v>41</v>
      </c>
      <c r="C290" s="7" t="s">
        <v>42</v>
      </c>
      <c r="D290" s="8" t="s">
        <v>43</v>
      </c>
      <c r="E290" s="26" t="s">
        <v>802</v>
      </c>
      <c r="F290" s="33">
        <v>43714</v>
      </c>
      <c r="G290" s="28">
        <v>32</v>
      </c>
      <c r="J290" s="28">
        <v>332.8</v>
      </c>
      <c r="K290" s="28">
        <f t="shared" si="36"/>
        <v>332.8</v>
      </c>
      <c r="L290" s="28">
        <v>20.63</v>
      </c>
      <c r="M290" s="28">
        <v>4.83</v>
      </c>
      <c r="N290" s="28">
        <v>27.44</v>
      </c>
      <c r="O290" s="28">
        <v>14.15</v>
      </c>
      <c r="P290" s="28">
        <v>3.33</v>
      </c>
      <c r="T290" s="23">
        <f t="shared" si="35"/>
        <v>262.42000000000007</v>
      </c>
    </row>
    <row r="291" spans="1:20" ht="12.75" customHeight="1" x14ac:dyDescent="0.45">
      <c r="A291" s="6">
        <v>42254</v>
      </c>
      <c r="B291" s="7" t="s">
        <v>41</v>
      </c>
      <c r="C291" s="7" t="s">
        <v>42</v>
      </c>
      <c r="D291" s="8" t="s">
        <v>43</v>
      </c>
      <c r="E291" s="26" t="s">
        <v>802</v>
      </c>
      <c r="F291" s="33">
        <v>43726</v>
      </c>
      <c r="G291" s="28">
        <v>10</v>
      </c>
      <c r="J291" s="28">
        <v>104</v>
      </c>
      <c r="K291" s="28">
        <f t="shared" si="36"/>
        <v>104</v>
      </c>
      <c r="L291" s="28">
        <v>6.45</v>
      </c>
      <c r="M291" s="28">
        <v>1.51</v>
      </c>
      <c r="N291" s="28">
        <v>3.09</v>
      </c>
      <c r="O291" s="28">
        <v>2.71</v>
      </c>
      <c r="P291" s="28">
        <v>1.04</v>
      </c>
      <c r="T291" s="23">
        <f t="shared" si="35"/>
        <v>89.199999999999989</v>
      </c>
    </row>
    <row r="292" spans="1:20" ht="12.75" customHeight="1" x14ac:dyDescent="0.45">
      <c r="A292" s="6">
        <v>42086</v>
      </c>
      <c r="B292" s="7" t="s">
        <v>228</v>
      </c>
      <c r="C292" s="7" t="s">
        <v>229</v>
      </c>
      <c r="D292" s="8" t="s">
        <v>230</v>
      </c>
      <c r="E292" s="26" t="s">
        <v>803</v>
      </c>
      <c r="F292" s="33">
        <v>43720</v>
      </c>
      <c r="G292" s="28">
        <v>86.67</v>
      </c>
      <c r="J292" s="28">
        <v>2245.4499999999998</v>
      </c>
      <c r="K292" s="28">
        <f t="shared" si="36"/>
        <v>2185.5099999999998</v>
      </c>
      <c r="L292" s="28">
        <v>135.5</v>
      </c>
      <c r="M292" s="29">
        <v>31.69</v>
      </c>
      <c r="N292" s="28">
        <v>187.09</v>
      </c>
      <c r="O292" s="28">
        <v>103.88</v>
      </c>
      <c r="P292" s="28">
        <v>22.45</v>
      </c>
      <c r="Q292" s="28">
        <v>33.68</v>
      </c>
      <c r="S292" s="28">
        <v>59.94</v>
      </c>
      <c r="T292" s="23">
        <f t="shared" si="35"/>
        <v>1671.2199999999998</v>
      </c>
    </row>
    <row r="293" spans="1:20" ht="12.75" customHeight="1" x14ac:dyDescent="0.45">
      <c r="A293" s="6">
        <v>42086</v>
      </c>
      <c r="B293" s="7" t="s">
        <v>228</v>
      </c>
      <c r="C293" s="7" t="s">
        <v>229</v>
      </c>
      <c r="D293" s="8" t="s">
        <v>230</v>
      </c>
      <c r="E293" s="26" t="s">
        <v>803</v>
      </c>
      <c r="F293" s="33">
        <v>43726</v>
      </c>
      <c r="I293" s="28">
        <v>32</v>
      </c>
      <c r="J293" s="28">
        <v>829.12</v>
      </c>
      <c r="K293" s="28">
        <f t="shared" si="36"/>
        <v>829.12</v>
      </c>
      <c r="L293" s="28">
        <v>51.41</v>
      </c>
      <c r="M293" s="28">
        <v>12.02</v>
      </c>
      <c r="N293" s="28">
        <v>33.75</v>
      </c>
      <c r="O293" s="28">
        <v>36.06</v>
      </c>
      <c r="P293" s="28">
        <v>8.2899999999999991</v>
      </c>
      <c r="T293" s="23">
        <f t="shared" si="35"/>
        <v>687.59000000000015</v>
      </c>
    </row>
    <row r="294" spans="1:20" ht="12.75" customHeight="1" x14ac:dyDescent="0.45">
      <c r="A294" s="6">
        <v>42086</v>
      </c>
      <c r="B294" s="7" t="s">
        <v>228</v>
      </c>
      <c r="C294" s="7" t="s">
        <v>229</v>
      </c>
      <c r="D294" s="8" t="s">
        <v>230</v>
      </c>
      <c r="E294" s="26" t="s">
        <v>803</v>
      </c>
      <c r="F294" s="33">
        <v>43734</v>
      </c>
      <c r="G294" s="28">
        <v>86.67</v>
      </c>
      <c r="J294" s="28">
        <v>2245.4499999999998</v>
      </c>
      <c r="K294" s="28">
        <f t="shared" si="36"/>
        <v>2185.5099999999998</v>
      </c>
      <c r="L294" s="28">
        <v>135.5</v>
      </c>
      <c r="M294" s="28">
        <v>31.69</v>
      </c>
      <c r="N294" s="28">
        <v>187.09</v>
      </c>
      <c r="O294" s="28">
        <v>103.88</v>
      </c>
      <c r="P294" s="28">
        <v>22.45</v>
      </c>
      <c r="Q294" s="28">
        <v>33.68</v>
      </c>
      <c r="S294" s="28">
        <v>59.94</v>
      </c>
      <c r="T294" s="23">
        <f t="shared" si="35"/>
        <v>1671.2199999999998</v>
      </c>
    </row>
    <row r="295" spans="1:20" ht="12.75" customHeight="1" x14ac:dyDescent="0.45">
      <c r="A295" s="6">
        <v>42464</v>
      </c>
      <c r="B295" s="7" t="s">
        <v>41</v>
      </c>
      <c r="C295" s="7" t="s">
        <v>42</v>
      </c>
      <c r="D295" s="8" t="s">
        <v>43</v>
      </c>
      <c r="E295" s="26" t="s">
        <v>804</v>
      </c>
      <c r="F295" s="33">
        <v>43714</v>
      </c>
      <c r="G295" s="28">
        <v>32</v>
      </c>
      <c r="J295" s="28">
        <v>332.8</v>
      </c>
      <c r="K295" s="28">
        <f t="shared" si="36"/>
        <v>332.8</v>
      </c>
      <c r="L295" s="28">
        <v>20.63</v>
      </c>
      <c r="M295" s="28">
        <v>4.83</v>
      </c>
      <c r="N295" s="28">
        <v>27.44</v>
      </c>
      <c r="O295" s="28">
        <v>14.15</v>
      </c>
      <c r="P295" s="28">
        <v>3.33</v>
      </c>
      <c r="T295" s="23">
        <f t="shared" si="35"/>
        <v>262.42000000000007</v>
      </c>
    </row>
    <row r="296" spans="1:20" ht="12.75" customHeight="1" x14ac:dyDescent="0.45">
      <c r="A296" s="6">
        <v>42464</v>
      </c>
      <c r="B296" s="7" t="s">
        <v>41</v>
      </c>
      <c r="C296" s="7" t="s">
        <v>42</v>
      </c>
      <c r="D296" s="8" t="s">
        <v>43</v>
      </c>
      <c r="E296" s="26" t="s">
        <v>804</v>
      </c>
      <c r="F296" s="33">
        <v>43726</v>
      </c>
      <c r="G296" s="28">
        <v>10</v>
      </c>
      <c r="J296" s="28">
        <v>104</v>
      </c>
      <c r="K296" s="28">
        <f t="shared" si="36"/>
        <v>104</v>
      </c>
      <c r="L296" s="28">
        <v>6.45</v>
      </c>
      <c r="M296" s="28">
        <v>1.51</v>
      </c>
      <c r="N296" s="28">
        <v>3.09</v>
      </c>
      <c r="O296" s="28">
        <v>2.71</v>
      </c>
      <c r="P296" s="28">
        <v>1.04</v>
      </c>
      <c r="T296" s="23">
        <f t="shared" si="35"/>
        <v>89.199999999999989</v>
      </c>
    </row>
    <row r="297" spans="1:20" ht="12.75" customHeight="1" x14ac:dyDescent="0.45">
      <c r="A297" s="41">
        <v>36703</v>
      </c>
      <c r="B297" s="7" t="s">
        <v>304</v>
      </c>
      <c r="C297" s="7" t="s">
        <v>305</v>
      </c>
      <c r="D297" s="8" t="s">
        <v>842</v>
      </c>
      <c r="E297" s="26" t="s">
        <v>805</v>
      </c>
      <c r="F297" s="33">
        <v>43724</v>
      </c>
      <c r="I297" s="28" t="s">
        <v>839</v>
      </c>
      <c r="J297" s="28">
        <v>755</v>
      </c>
      <c r="K297" s="28">
        <f t="shared" si="36"/>
        <v>755</v>
      </c>
      <c r="L297" s="28">
        <v>46.81</v>
      </c>
      <c r="M297" s="28">
        <v>10.95</v>
      </c>
      <c r="N297" s="28">
        <v>63.52</v>
      </c>
      <c r="O297" s="28">
        <v>42.35</v>
      </c>
      <c r="P297" s="28">
        <v>7.55</v>
      </c>
      <c r="T297" s="23">
        <f t="shared" si="35"/>
        <v>583.82000000000005</v>
      </c>
    </row>
    <row r="298" spans="1:20" ht="12.75" customHeight="1" x14ac:dyDescent="0.45">
      <c r="A298" s="41">
        <v>36703</v>
      </c>
      <c r="B298" s="7" t="s">
        <v>304</v>
      </c>
      <c r="C298" s="7" t="s">
        <v>305</v>
      </c>
      <c r="D298" s="8" t="s">
        <v>842</v>
      </c>
      <c r="E298" s="26" t="s">
        <v>805</v>
      </c>
      <c r="F298" s="33">
        <v>43712</v>
      </c>
      <c r="I298" s="28" t="s">
        <v>839</v>
      </c>
      <c r="J298" s="28">
        <v>805</v>
      </c>
      <c r="K298" s="28">
        <f t="shared" si="36"/>
        <v>805</v>
      </c>
      <c r="L298" s="28">
        <v>49.91</v>
      </c>
      <c r="M298" s="28">
        <v>11.67</v>
      </c>
      <c r="N298" s="28">
        <v>69.52</v>
      </c>
      <c r="O298" s="28">
        <v>44.85</v>
      </c>
      <c r="P298" s="28">
        <v>8.0500000000000007</v>
      </c>
      <c r="T298" s="23">
        <f t="shared" si="35"/>
        <v>621.00000000000011</v>
      </c>
    </row>
    <row r="299" spans="1:20" ht="12.75" customHeight="1" x14ac:dyDescent="0.45">
      <c r="A299" s="41">
        <v>36703</v>
      </c>
      <c r="B299" s="7" t="s">
        <v>304</v>
      </c>
      <c r="C299" s="7" t="s">
        <v>305</v>
      </c>
      <c r="D299" s="8" t="s">
        <v>842</v>
      </c>
      <c r="E299" s="26" t="s">
        <v>805</v>
      </c>
      <c r="F299" s="33">
        <v>43717</v>
      </c>
      <c r="I299" s="28" t="s">
        <v>839</v>
      </c>
      <c r="J299" s="28">
        <v>535</v>
      </c>
      <c r="K299" s="28">
        <f t="shared" si="36"/>
        <v>535</v>
      </c>
      <c r="L299" s="28">
        <v>33.17</v>
      </c>
      <c r="M299" s="28">
        <v>7.76</v>
      </c>
      <c r="N299" s="28">
        <v>37.67</v>
      </c>
      <c r="O299" s="28">
        <v>31.35</v>
      </c>
      <c r="P299" s="28">
        <v>5.35</v>
      </c>
      <c r="T299" s="23">
        <f t="shared" si="35"/>
        <v>419.69999999999993</v>
      </c>
    </row>
    <row r="300" spans="1:20" ht="12.75" customHeight="1" x14ac:dyDescent="0.45">
      <c r="A300" s="41">
        <v>36703</v>
      </c>
      <c r="B300" s="7" t="s">
        <v>304</v>
      </c>
      <c r="C300" s="7" t="s">
        <v>305</v>
      </c>
      <c r="D300" s="8" t="s">
        <v>842</v>
      </c>
      <c r="E300" s="26" t="s">
        <v>805</v>
      </c>
      <c r="F300" s="33">
        <v>43728</v>
      </c>
      <c r="I300" s="28">
        <v>8</v>
      </c>
      <c r="J300" s="28">
        <v>218.74</v>
      </c>
      <c r="K300" s="28">
        <f t="shared" si="36"/>
        <v>218.74</v>
      </c>
      <c r="L300" s="28">
        <v>13.56</v>
      </c>
      <c r="M300" s="28">
        <v>3.17</v>
      </c>
      <c r="N300" s="28">
        <v>6.04</v>
      </c>
      <c r="O300" s="28">
        <v>15.54</v>
      </c>
      <c r="P300" s="28">
        <v>2.19</v>
      </c>
      <c r="T300" s="23">
        <f t="shared" si="35"/>
        <v>178.24000000000004</v>
      </c>
    </row>
    <row r="301" spans="1:20" ht="12.75" customHeight="1" x14ac:dyDescent="0.45">
      <c r="A301" s="41">
        <v>36703</v>
      </c>
      <c r="B301" s="7" t="s">
        <v>304</v>
      </c>
      <c r="C301" s="7" t="s">
        <v>305</v>
      </c>
      <c r="D301" s="8" t="s">
        <v>842</v>
      </c>
      <c r="E301" s="26" t="s">
        <v>805</v>
      </c>
      <c r="F301" s="33">
        <v>43734</v>
      </c>
      <c r="G301" s="28">
        <v>86.67</v>
      </c>
      <c r="J301" s="28">
        <v>2369.59</v>
      </c>
      <c r="K301" s="28">
        <f t="shared" si="36"/>
        <v>1804.6100000000001</v>
      </c>
      <c r="L301" s="28">
        <v>111.89</v>
      </c>
      <c r="M301" s="28">
        <v>26.17</v>
      </c>
      <c r="N301" s="28">
        <v>189.62</v>
      </c>
      <c r="O301" s="28">
        <v>94.83</v>
      </c>
      <c r="P301" s="28">
        <v>23.7</v>
      </c>
      <c r="R301" s="28">
        <v>145.30000000000001</v>
      </c>
      <c r="S301" s="28">
        <v>564.98</v>
      </c>
      <c r="T301" s="23">
        <f t="shared" si="35"/>
        <v>1213.1000000000004</v>
      </c>
    </row>
    <row r="302" spans="1:20" ht="13.5" customHeight="1" x14ac:dyDescent="0.45">
      <c r="A302" s="41">
        <v>36703</v>
      </c>
      <c r="B302" s="7" t="s">
        <v>304</v>
      </c>
      <c r="C302" s="7" t="s">
        <v>305</v>
      </c>
      <c r="D302" s="8" t="s">
        <v>842</v>
      </c>
      <c r="E302" s="26" t="s">
        <v>805</v>
      </c>
      <c r="F302" s="33">
        <v>43720</v>
      </c>
      <c r="G302" s="28">
        <v>86.67</v>
      </c>
      <c r="J302" s="28">
        <v>2369.59</v>
      </c>
      <c r="K302" s="28">
        <f t="shared" si="36"/>
        <v>1804.6100000000001</v>
      </c>
      <c r="L302" s="28">
        <v>111.89</v>
      </c>
      <c r="M302" s="28">
        <v>26.17</v>
      </c>
      <c r="N302" s="28">
        <v>189.62</v>
      </c>
      <c r="O302" s="28">
        <v>94.83</v>
      </c>
      <c r="P302" s="28">
        <v>23.7</v>
      </c>
      <c r="R302" s="28">
        <v>145.30000000000001</v>
      </c>
      <c r="S302" s="28">
        <v>564.98</v>
      </c>
      <c r="T302" s="23">
        <f t="shared" si="35"/>
        <v>1213.1000000000004</v>
      </c>
    </row>
    <row r="303" spans="1:20" ht="12.75" customHeight="1" x14ac:dyDescent="0.45">
      <c r="F303" s="35"/>
      <c r="T303" s="23"/>
    </row>
    <row r="304" spans="1:20" ht="12.75" customHeight="1" x14ac:dyDescent="0.45">
      <c r="T304" s="23"/>
    </row>
    <row r="305" spans="1:20" ht="12.75" customHeight="1" x14ac:dyDescent="0.45">
      <c r="E305" s="22" t="s">
        <v>818</v>
      </c>
      <c r="F305" s="22"/>
      <c r="G305" s="23">
        <f t="shared" ref="G305:T305" si="37">SUM(G272:G304)</f>
        <v>1306.0400000000002</v>
      </c>
      <c r="H305" s="23"/>
      <c r="I305" s="23"/>
      <c r="J305" s="23">
        <f t="shared" si="37"/>
        <v>33602.04</v>
      </c>
      <c r="K305" s="23">
        <f t="shared" si="37"/>
        <v>31427.959999999995</v>
      </c>
      <c r="L305" s="23">
        <f t="shared" si="37"/>
        <v>1948.5100000000002</v>
      </c>
      <c r="M305" s="23">
        <f t="shared" si="37"/>
        <v>455.71999999999997</v>
      </c>
      <c r="N305" s="23">
        <f t="shared" si="37"/>
        <v>3115.9700000000007</v>
      </c>
      <c r="O305" s="23">
        <f t="shared" si="37"/>
        <v>1508.7399999999998</v>
      </c>
      <c r="P305" s="23">
        <f t="shared" si="37"/>
        <v>336</v>
      </c>
      <c r="Q305" s="23">
        <f t="shared" si="37"/>
        <v>185.14000000000001</v>
      </c>
      <c r="R305" s="23">
        <f t="shared" si="37"/>
        <v>374.32000000000005</v>
      </c>
      <c r="S305" s="23">
        <f t="shared" si="37"/>
        <v>2174.08</v>
      </c>
      <c r="T305" s="23">
        <f t="shared" si="37"/>
        <v>23503.560000000005</v>
      </c>
    </row>
    <row r="306" spans="1:20" ht="12.75" customHeight="1" x14ac:dyDescent="0.45">
      <c r="T306" s="23"/>
    </row>
    <row r="307" spans="1:20" ht="12.75" customHeight="1" x14ac:dyDescent="0.45">
      <c r="E307" s="22" t="s">
        <v>819</v>
      </c>
      <c r="F307" s="22"/>
      <c r="G307" s="23">
        <f t="shared" ref="G307:T307" si="38">+G238+G270+G305</f>
        <v>3977.12</v>
      </c>
      <c r="H307" s="23"/>
      <c r="I307" s="23"/>
      <c r="J307" s="23">
        <f t="shared" si="38"/>
        <v>99892.78</v>
      </c>
      <c r="K307" s="23">
        <f t="shared" si="38"/>
        <v>93370.54</v>
      </c>
      <c r="L307" s="23">
        <f t="shared" si="38"/>
        <v>5788.92</v>
      </c>
      <c r="M307" s="23">
        <f t="shared" si="38"/>
        <v>1353.91</v>
      </c>
      <c r="N307" s="23">
        <f t="shared" si="38"/>
        <v>9369.84</v>
      </c>
      <c r="O307" s="23">
        <f t="shared" si="38"/>
        <v>4510.369999999999</v>
      </c>
      <c r="P307" s="23">
        <f t="shared" si="38"/>
        <v>998.86999999999989</v>
      </c>
      <c r="Q307" s="23">
        <f t="shared" si="38"/>
        <v>557.88</v>
      </c>
      <c r="R307" s="23">
        <f t="shared" si="38"/>
        <v>1122.96</v>
      </c>
      <c r="S307" s="23">
        <f t="shared" si="38"/>
        <v>6522.24</v>
      </c>
      <c r="T307" s="23">
        <f t="shared" si="38"/>
        <v>69667.790000000008</v>
      </c>
    </row>
    <row r="308" spans="1:20" ht="12.75" customHeight="1" x14ac:dyDescent="0.45">
      <c r="T308" s="23"/>
    </row>
    <row r="309" spans="1:20" ht="12.75" customHeight="1" x14ac:dyDescent="0.45">
      <c r="A309" s="6">
        <v>38839</v>
      </c>
      <c r="B309" s="7" t="s">
        <v>41</v>
      </c>
      <c r="C309" s="7" t="s">
        <v>42</v>
      </c>
      <c r="D309" s="8" t="s">
        <v>337</v>
      </c>
      <c r="E309" s="26" t="s">
        <v>796</v>
      </c>
      <c r="F309" s="33">
        <v>43742</v>
      </c>
      <c r="G309" s="28">
        <v>37</v>
      </c>
      <c r="J309" s="28">
        <v>423.28</v>
      </c>
      <c r="K309" s="28">
        <f t="shared" ref="K309:K316" si="39">SUM(J309)-S309</f>
        <v>423.28</v>
      </c>
      <c r="L309" s="28">
        <v>26.24</v>
      </c>
      <c r="M309" s="28">
        <v>6.14</v>
      </c>
      <c r="N309" s="28">
        <v>26.49</v>
      </c>
      <c r="O309" s="28">
        <v>15.77</v>
      </c>
      <c r="P309" s="28">
        <v>4.2300000000000004</v>
      </c>
      <c r="T309" s="23">
        <f t="shared" ref="T309:T340" si="40">+J309-L309-M309-N309-O309-P309-Q309-R309-S309</f>
        <v>344.40999999999997</v>
      </c>
    </row>
    <row r="310" spans="1:20" ht="12.75" customHeight="1" x14ac:dyDescent="0.45">
      <c r="A310" s="6">
        <v>38839</v>
      </c>
      <c r="B310" s="7" t="s">
        <v>41</v>
      </c>
      <c r="C310" s="7" t="s">
        <v>42</v>
      </c>
      <c r="D310" s="8" t="s">
        <v>337</v>
      </c>
      <c r="E310" s="26" t="s">
        <v>796</v>
      </c>
      <c r="F310" s="33">
        <v>43746</v>
      </c>
      <c r="G310" s="28">
        <v>40</v>
      </c>
      <c r="J310" s="28">
        <v>457.6</v>
      </c>
      <c r="K310" s="28">
        <f t="shared" si="39"/>
        <v>457.6</v>
      </c>
      <c r="L310" s="28">
        <v>28.37</v>
      </c>
      <c r="M310" s="28">
        <v>6.64</v>
      </c>
      <c r="N310" s="28">
        <v>29.93</v>
      </c>
      <c r="O310" s="28">
        <v>17.48</v>
      </c>
      <c r="P310" s="28">
        <v>4.58</v>
      </c>
      <c r="T310" s="23">
        <f t="shared" si="40"/>
        <v>370.6</v>
      </c>
    </row>
    <row r="311" spans="1:20" ht="13.5" customHeight="1" x14ac:dyDescent="0.45">
      <c r="A311" s="6">
        <v>38839</v>
      </c>
      <c r="B311" s="7" t="s">
        <v>41</v>
      </c>
      <c r="C311" s="7" t="s">
        <v>42</v>
      </c>
      <c r="D311" s="8" t="s">
        <v>337</v>
      </c>
      <c r="E311" s="26" t="s">
        <v>796</v>
      </c>
      <c r="F311" s="33">
        <v>43756</v>
      </c>
      <c r="G311" s="28">
        <v>40</v>
      </c>
      <c r="J311" s="28">
        <v>457.6</v>
      </c>
      <c r="K311" s="28">
        <f t="shared" si="39"/>
        <v>457.6</v>
      </c>
      <c r="L311" s="28">
        <v>28.37</v>
      </c>
      <c r="M311" s="28">
        <v>6.64</v>
      </c>
      <c r="N311" s="28">
        <v>29.93</v>
      </c>
      <c r="O311" s="28">
        <v>17.48</v>
      </c>
      <c r="P311" s="28">
        <v>4.58</v>
      </c>
      <c r="T311" s="23">
        <f t="shared" si="40"/>
        <v>370.6</v>
      </c>
    </row>
    <row r="312" spans="1:20" ht="13.5" customHeight="1" x14ac:dyDescent="0.45">
      <c r="A312" s="6">
        <v>38839</v>
      </c>
      <c r="B312" s="7" t="s">
        <v>41</v>
      </c>
      <c r="C312" s="7" t="s">
        <v>42</v>
      </c>
      <c r="D312" s="8" t="s">
        <v>337</v>
      </c>
      <c r="E312" s="26" t="s">
        <v>796</v>
      </c>
      <c r="F312" s="33">
        <v>43762</v>
      </c>
      <c r="G312" s="28">
        <v>35</v>
      </c>
      <c r="J312" s="28">
        <v>400.4</v>
      </c>
      <c r="K312" s="28">
        <f t="shared" si="39"/>
        <v>400.4</v>
      </c>
      <c r="L312" s="28">
        <v>24.82</v>
      </c>
      <c r="M312" s="28">
        <v>5.81</v>
      </c>
      <c r="N312" s="28">
        <v>24.21</v>
      </c>
      <c r="O312" s="28">
        <v>14.62</v>
      </c>
      <c r="P312" s="28">
        <v>4</v>
      </c>
      <c r="T312" s="23">
        <f t="shared" si="40"/>
        <v>326.94</v>
      </c>
    </row>
    <row r="313" spans="1:20" ht="13.5" customHeight="1" x14ac:dyDescent="0.45">
      <c r="A313" s="6">
        <v>38839</v>
      </c>
      <c r="B313" s="7" t="s">
        <v>41</v>
      </c>
      <c r="C313" s="7" t="s">
        <v>42</v>
      </c>
      <c r="D313" s="8" t="s">
        <v>337</v>
      </c>
      <c r="E313" s="26" t="s">
        <v>796</v>
      </c>
      <c r="F313" s="33">
        <v>43769</v>
      </c>
      <c r="G313" s="28">
        <v>28</v>
      </c>
      <c r="J313" s="28">
        <v>320.32</v>
      </c>
      <c r="K313" s="28">
        <f t="shared" si="39"/>
        <v>320.32</v>
      </c>
      <c r="L313" s="28">
        <v>19.86</v>
      </c>
      <c r="M313" s="28">
        <v>4.6399999999999997</v>
      </c>
      <c r="N313" s="28">
        <v>16.2</v>
      </c>
      <c r="O313" s="28">
        <v>10.62</v>
      </c>
      <c r="P313" s="28">
        <v>3.2</v>
      </c>
      <c r="T313" s="23">
        <f t="shared" si="40"/>
        <v>265.8</v>
      </c>
    </row>
    <row r="314" spans="1:20" ht="12.75" customHeight="1" x14ac:dyDescent="0.45">
      <c r="A314" s="6">
        <v>41000</v>
      </c>
      <c r="B314" s="7" t="s">
        <v>393</v>
      </c>
      <c r="C314" s="7" t="s">
        <v>394</v>
      </c>
      <c r="D314" s="8" t="s">
        <v>395</v>
      </c>
      <c r="E314" s="26" t="s">
        <v>798</v>
      </c>
      <c r="F314" s="33">
        <v>43747</v>
      </c>
      <c r="G314" s="36"/>
      <c r="H314" s="36"/>
      <c r="I314" s="45">
        <v>16</v>
      </c>
      <c r="J314" s="28">
        <v>573.08000000000004</v>
      </c>
      <c r="K314" s="28">
        <f t="shared" si="39"/>
        <v>573.08000000000004</v>
      </c>
      <c r="L314" s="28">
        <v>35.53</v>
      </c>
      <c r="M314" s="28">
        <v>8.31</v>
      </c>
      <c r="N314" s="28">
        <v>41.69</v>
      </c>
      <c r="O314" s="28">
        <v>28.26</v>
      </c>
      <c r="P314" s="28">
        <v>5.73</v>
      </c>
      <c r="Q314" s="28">
        <v>2.15</v>
      </c>
      <c r="T314" s="23">
        <f t="shared" si="40"/>
        <v>451.41000000000014</v>
      </c>
    </row>
    <row r="315" spans="1:20" ht="12.75" customHeight="1" x14ac:dyDescent="0.45">
      <c r="A315" s="6">
        <v>41000</v>
      </c>
      <c r="B315" s="7" t="s">
        <v>393</v>
      </c>
      <c r="C315" s="7" t="s">
        <v>394</v>
      </c>
      <c r="D315" s="8" t="s">
        <v>395</v>
      </c>
      <c r="E315" s="26" t="s">
        <v>798</v>
      </c>
      <c r="F315" s="33">
        <v>43749</v>
      </c>
      <c r="G315" s="28">
        <v>86.67</v>
      </c>
      <c r="J315" s="28">
        <v>3104.16</v>
      </c>
      <c r="K315" s="28">
        <f t="shared" si="39"/>
        <v>3100.06</v>
      </c>
      <c r="L315" s="28">
        <v>192.2</v>
      </c>
      <c r="M315" s="28">
        <v>44.95</v>
      </c>
      <c r="N315" s="28">
        <v>474.62</v>
      </c>
      <c r="O315" s="28">
        <v>154.61000000000001</v>
      </c>
      <c r="P315" s="28">
        <v>31.04</v>
      </c>
      <c r="Q315" s="28">
        <v>11.64</v>
      </c>
      <c r="R315" s="28">
        <v>41.86</v>
      </c>
      <c r="S315" s="28">
        <v>4.0999999999999996</v>
      </c>
      <c r="T315" s="23">
        <f t="shared" si="40"/>
        <v>2149.1400000000003</v>
      </c>
    </row>
    <row r="316" spans="1:20" ht="12.75" customHeight="1" x14ac:dyDescent="0.45">
      <c r="A316" s="6">
        <v>41000</v>
      </c>
      <c r="B316" s="7" t="s">
        <v>393</v>
      </c>
      <c r="C316" s="7" t="s">
        <v>394</v>
      </c>
      <c r="D316" s="8" t="s">
        <v>395</v>
      </c>
      <c r="E316" s="26" t="s">
        <v>798</v>
      </c>
      <c r="F316" s="33">
        <v>43763</v>
      </c>
      <c r="G316" s="28">
        <v>86.67</v>
      </c>
      <c r="H316" s="36"/>
      <c r="I316" s="36"/>
      <c r="J316" s="28">
        <v>3104.16</v>
      </c>
      <c r="K316" s="28">
        <f t="shared" si="39"/>
        <v>3100.06</v>
      </c>
      <c r="L316" s="28">
        <v>192.2</v>
      </c>
      <c r="M316" s="28">
        <v>44.95</v>
      </c>
      <c r="N316" s="28">
        <v>474.62</v>
      </c>
      <c r="O316" s="28">
        <v>154.61000000000001</v>
      </c>
      <c r="P316" s="28">
        <v>31.04</v>
      </c>
      <c r="Q316" s="28">
        <v>11.64</v>
      </c>
      <c r="R316" s="28">
        <v>41.86</v>
      </c>
      <c r="S316" s="28">
        <v>4.0999999999999996</v>
      </c>
      <c r="T316" s="23">
        <f t="shared" si="40"/>
        <v>2149.1400000000003</v>
      </c>
    </row>
    <row r="317" spans="1:20" ht="12.75" customHeight="1" x14ac:dyDescent="0.45">
      <c r="A317" s="6">
        <v>37322</v>
      </c>
      <c r="B317" s="7" t="s">
        <v>29</v>
      </c>
      <c r="C317" s="7" t="s">
        <v>30</v>
      </c>
      <c r="D317" s="8" t="s">
        <v>357</v>
      </c>
      <c r="E317" s="26" t="s">
        <v>799</v>
      </c>
      <c r="F317" s="33">
        <v>43741</v>
      </c>
      <c r="G317" s="46"/>
      <c r="H317" s="46"/>
      <c r="I317" s="46" t="s">
        <v>841</v>
      </c>
      <c r="J317" s="28">
        <v>200</v>
      </c>
      <c r="K317" s="28">
        <f t="shared" ref="K317:K340" si="41">SUM(J317)-S317</f>
        <v>200</v>
      </c>
      <c r="L317" s="28">
        <v>12.4</v>
      </c>
      <c r="M317" s="28">
        <v>2.9</v>
      </c>
      <c r="O317" s="28">
        <v>4.5999999999999996</v>
      </c>
      <c r="P317" s="28">
        <v>2</v>
      </c>
      <c r="T317" s="23">
        <f t="shared" si="40"/>
        <v>178.1</v>
      </c>
    </row>
    <row r="318" spans="1:20" ht="13.5" customHeight="1" x14ac:dyDescent="0.45">
      <c r="A318" s="6">
        <v>37322</v>
      </c>
      <c r="B318" s="7" t="s">
        <v>29</v>
      </c>
      <c r="C318" s="7" t="s">
        <v>30</v>
      </c>
      <c r="D318" s="8" t="s">
        <v>357</v>
      </c>
      <c r="E318" s="26" t="s">
        <v>799</v>
      </c>
      <c r="F318" s="33">
        <v>43749</v>
      </c>
      <c r="G318" s="45">
        <v>86.67</v>
      </c>
      <c r="H318" s="45"/>
      <c r="I318" s="45"/>
      <c r="J318" s="28">
        <v>2042.45</v>
      </c>
      <c r="K318" s="28">
        <f t="shared" si="41"/>
        <v>2022.9</v>
      </c>
      <c r="L318" s="28">
        <v>125.42</v>
      </c>
      <c r="M318" s="28">
        <v>29.33</v>
      </c>
      <c r="N318" s="28">
        <v>199.14</v>
      </c>
      <c r="O318" s="28">
        <v>95.75</v>
      </c>
      <c r="P318" s="28">
        <v>20.420000000000002</v>
      </c>
      <c r="Q318" s="28">
        <v>30.64</v>
      </c>
      <c r="S318" s="28">
        <v>19.55</v>
      </c>
      <c r="T318" s="23">
        <f t="shared" si="40"/>
        <v>1522.1999999999998</v>
      </c>
    </row>
    <row r="319" spans="1:20" ht="13.5" customHeight="1" x14ac:dyDescent="0.45">
      <c r="A319" s="6">
        <v>37322</v>
      </c>
      <c r="B319" s="7" t="s">
        <v>29</v>
      </c>
      <c r="C319" s="7" t="s">
        <v>30</v>
      </c>
      <c r="D319" s="8" t="s">
        <v>357</v>
      </c>
      <c r="E319" s="26" t="s">
        <v>799</v>
      </c>
      <c r="F319" s="33">
        <v>43763</v>
      </c>
      <c r="G319" s="45">
        <v>86.67</v>
      </c>
      <c r="H319" s="45"/>
      <c r="I319" s="45"/>
      <c r="J319" s="28">
        <v>2042.45</v>
      </c>
      <c r="K319" s="28">
        <f t="shared" si="41"/>
        <v>2022.9</v>
      </c>
      <c r="L319" s="28">
        <v>125.42</v>
      </c>
      <c r="M319" s="28">
        <v>29.33</v>
      </c>
      <c r="N319" s="28">
        <v>199.14</v>
      </c>
      <c r="O319" s="28">
        <v>95.75</v>
      </c>
      <c r="P319" s="28">
        <v>20.420000000000002</v>
      </c>
      <c r="Q319" s="28">
        <v>30.64</v>
      </c>
      <c r="S319" s="28">
        <v>19.55</v>
      </c>
      <c r="T319" s="23">
        <f t="shared" si="40"/>
        <v>1522.1999999999998</v>
      </c>
    </row>
    <row r="320" spans="1:20" ht="13.5" customHeight="1" x14ac:dyDescent="0.45">
      <c r="A320" s="42">
        <v>43577</v>
      </c>
      <c r="B320" s="7" t="s">
        <v>29</v>
      </c>
      <c r="C320" s="7" t="s">
        <v>30</v>
      </c>
      <c r="D320" s="8" t="s">
        <v>267</v>
      </c>
      <c r="E320" t="s">
        <v>810</v>
      </c>
      <c r="F320" s="33">
        <v>43749</v>
      </c>
      <c r="G320" s="45">
        <v>86.67</v>
      </c>
      <c r="H320" s="36"/>
      <c r="I320" s="36"/>
      <c r="J320" s="28">
        <v>1000</v>
      </c>
      <c r="K320" s="28">
        <f t="shared" si="41"/>
        <v>851.11</v>
      </c>
      <c r="L320" s="28">
        <v>52.77</v>
      </c>
      <c r="M320" s="28">
        <v>12.34</v>
      </c>
      <c r="N320" s="28">
        <v>35.94</v>
      </c>
      <c r="O320" s="28">
        <v>37.159999999999997</v>
      </c>
      <c r="P320" s="28">
        <v>10</v>
      </c>
      <c r="Q320" s="28">
        <v>15</v>
      </c>
      <c r="S320" s="28">
        <v>148.88999999999999</v>
      </c>
      <c r="T320" s="23">
        <f t="shared" si="40"/>
        <v>687.90000000000009</v>
      </c>
    </row>
    <row r="321" spans="1:20" ht="13.5" customHeight="1" x14ac:dyDescent="0.45">
      <c r="A321" s="42">
        <v>43577</v>
      </c>
      <c r="B321" s="7" t="s">
        <v>29</v>
      </c>
      <c r="C321" s="7" t="s">
        <v>30</v>
      </c>
      <c r="D321" s="8" t="s">
        <v>267</v>
      </c>
      <c r="E321" t="s">
        <v>810</v>
      </c>
      <c r="F321" s="33">
        <v>43763</v>
      </c>
      <c r="G321" s="45">
        <v>86.67</v>
      </c>
      <c r="H321" s="36"/>
      <c r="I321" s="36"/>
      <c r="J321" s="28">
        <v>1000</v>
      </c>
      <c r="K321" s="28">
        <f t="shared" si="41"/>
        <v>851.11</v>
      </c>
      <c r="L321" s="28">
        <v>52.77</v>
      </c>
      <c r="M321" s="28">
        <v>12.34</v>
      </c>
      <c r="N321" s="28">
        <v>35.94</v>
      </c>
      <c r="O321" s="28">
        <v>37.159999999999997</v>
      </c>
      <c r="P321" s="28">
        <v>10</v>
      </c>
      <c r="Q321" s="28">
        <v>15</v>
      </c>
      <c r="S321" s="28">
        <v>148.88999999999999</v>
      </c>
      <c r="T321" s="23">
        <f t="shared" si="40"/>
        <v>687.90000000000009</v>
      </c>
    </row>
    <row r="322" spans="1:20" ht="12.75" customHeight="1" x14ac:dyDescent="0.45">
      <c r="A322" s="6">
        <v>40126</v>
      </c>
      <c r="B322" s="7" t="s">
        <v>304</v>
      </c>
      <c r="C322" s="7" t="s">
        <v>305</v>
      </c>
      <c r="D322" s="8" t="s">
        <v>306</v>
      </c>
      <c r="E322" s="26" t="s">
        <v>800</v>
      </c>
      <c r="F322" s="33">
        <v>43749</v>
      </c>
      <c r="G322" s="45">
        <v>86.67</v>
      </c>
      <c r="J322" s="28">
        <v>2253.35</v>
      </c>
      <c r="K322" s="28">
        <f t="shared" si="41"/>
        <v>1963.77</v>
      </c>
      <c r="L322" s="28">
        <v>121.75</v>
      </c>
      <c r="M322" s="28">
        <v>28.47</v>
      </c>
      <c r="N322" s="28">
        <v>224.63</v>
      </c>
      <c r="O322" s="28">
        <v>92.79</v>
      </c>
      <c r="P322" s="28">
        <v>22.53</v>
      </c>
      <c r="S322" s="28">
        <v>289.58</v>
      </c>
      <c r="T322" s="23">
        <f t="shared" si="40"/>
        <v>1473.6000000000001</v>
      </c>
    </row>
    <row r="323" spans="1:20" ht="12.75" customHeight="1" x14ac:dyDescent="0.45">
      <c r="A323" s="6">
        <v>40126</v>
      </c>
      <c r="B323" s="7" t="s">
        <v>304</v>
      </c>
      <c r="C323" s="7" t="s">
        <v>305</v>
      </c>
      <c r="D323" s="8" t="s">
        <v>306</v>
      </c>
      <c r="E323" s="26" t="s">
        <v>800</v>
      </c>
      <c r="F323" s="33">
        <v>43763</v>
      </c>
      <c r="G323" s="45">
        <v>86.67</v>
      </c>
      <c r="J323" s="28">
        <v>2253.35</v>
      </c>
      <c r="K323" s="28">
        <f t="shared" si="41"/>
        <v>1963.77</v>
      </c>
      <c r="L323" s="28">
        <v>121.75</v>
      </c>
      <c r="M323" s="28">
        <v>28.47</v>
      </c>
      <c r="N323" s="28">
        <v>224.63</v>
      </c>
      <c r="O323" s="28">
        <v>92.79</v>
      </c>
      <c r="P323" s="28">
        <v>22.53</v>
      </c>
      <c r="S323" s="28">
        <v>289.58</v>
      </c>
      <c r="T323" s="23">
        <f t="shared" si="40"/>
        <v>1473.6000000000001</v>
      </c>
    </row>
    <row r="324" spans="1:20" ht="12.75" customHeight="1" x14ac:dyDescent="0.45">
      <c r="A324" s="6">
        <v>42281</v>
      </c>
      <c r="B324" s="7" t="s">
        <v>41</v>
      </c>
      <c r="C324" s="7" t="s">
        <v>42</v>
      </c>
      <c r="D324" s="8" t="s">
        <v>43</v>
      </c>
      <c r="E324" s="26" t="s">
        <v>801</v>
      </c>
      <c r="F324" s="33">
        <v>43742</v>
      </c>
      <c r="G324" s="28">
        <v>32</v>
      </c>
      <c r="J324" s="28">
        <v>332.8</v>
      </c>
      <c r="K324" s="28">
        <f t="shared" si="41"/>
        <v>332.8</v>
      </c>
      <c r="L324" s="28">
        <v>20.63</v>
      </c>
      <c r="M324" s="28">
        <v>4.83</v>
      </c>
      <c r="N324" s="28">
        <v>17.899999999999999</v>
      </c>
      <c r="O324" s="28">
        <v>14.15</v>
      </c>
      <c r="P324" s="28">
        <v>3.33</v>
      </c>
      <c r="T324" s="23">
        <f t="shared" si="40"/>
        <v>271.96000000000009</v>
      </c>
    </row>
    <row r="325" spans="1:20" ht="12.75" customHeight="1" x14ac:dyDescent="0.45">
      <c r="A325" s="6">
        <v>42281</v>
      </c>
      <c r="B325" s="7" t="s">
        <v>41</v>
      </c>
      <c r="C325" s="7" t="s">
        <v>42</v>
      </c>
      <c r="D325" s="8" t="s">
        <v>43</v>
      </c>
      <c r="E325" s="26" t="s">
        <v>801</v>
      </c>
      <c r="F325" s="33">
        <v>43746</v>
      </c>
      <c r="G325" s="28">
        <v>20</v>
      </c>
      <c r="J325" s="28">
        <v>208</v>
      </c>
      <c r="K325" s="28">
        <f t="shared" si="41"/>
        <v>208</v>
      </c>
      <c r="L325" s="28">
        <v>12.9</v>
      </c>
      <c r="M325" s="28">
        <v>3.02</v>
      </c>
      <c r="N325" s="28">
        <v>5.42</v>
      </c>
      <c r="O325" s="28">
        <v>7.91</v>
      </c>
      <c r="P325" s="28">
        <v>2.08</v>
      </c>
      <c r="T325" s="23">
        <f t="shared" si="40"/>
        <v>176.67</v>
      </c>
    </row>
    <row r="326" spans="1:20" ht="12.75" customHeight="1" x14ac:dyDescent="0.45">
      <c r="A326" s="6">
        <v>42281</v>
      </c>
      <c r="B326" s="7" t="s">
        <v>41</v>
      </c>
      <c r="C326" s="7" t="s">
        <v>42</v>
      </c>
      <c r="D326" s="8" t="s">
        <v>43</v>
      </c>
      <c r="E326" s="26" t="s">
        <v>801</v>
      </c>
      <c r="F326" s="33">
        <v>43756</v>
      </c>
      <c r="G326" s="28">
        <v>7</v>
      </c>
      <c r="J326" s="28">
        <v>72.8</v>
      </c>
      <c r="K326" s="28">
        <f t="shared" si="41"/>
        <v>72.8</v>
      </c>
      <c r="L326" s="28">
        <v>4.51</v>
      </c>
      <c r="M326" s="28">
        <v>1.06</v>
      </c>
      <c r="O326" s="28">
        <v>1.1499999999999999</v>
      </c>
      <c r="P326" s="28">
        <v>0.73</v>
      </c>
      <c r="T326" s="23">
        <f t="shared" si="40"/>
        <v>65.34999999999998</v>
      </c>
    </row>
    <row r="327" spans="1:20" ht="12.75" customHeight="1" x14ac:dyDescent="0.45">
      <c r="A327" s="6">
        <v>42281</v>
      </c>
      <c r="B327" s="7" t="s">
        <v>41</v>
      </c>
      <c r="C327" s="7" t="s">
        <v>42</v>
      </c>
      <c r="D327" s="8" t="s">
        <v>43</v>
      </c>
      <c r="E327" s="26" t="s">
        <v>801</v>
      </c>
      <c r="F327" s="33">
        <v>43762</v>
      </c>
      <c r="G327" s="28">
        <v>35</v>
      </c>
      <c r="J327" s="28">
        <v>364</v>
      </c>
      <c r="K327" s="28">
        <f t="shared" si="41"/>
        <v>364</v>
      </c>
      <c r="L327" s="28">
        <v>22.57</v>
      </c>
      <c r="M327" s="28">
        <v>5.28</v>
      </c>
      <c r="N327" s="28">
        <v>21.49</v>
      </c>
      <c r="O327" s="28">
        <v>15.71</v>
      </c>
      <c r="P327" s="28">
        <v>3.64</v>
      </c>
      <c r="T327" s="23">
        <f t="shared" si="40"/>
        <v>295.31000000000006</v>
      </c>
    </row>
    <row r="328" spans="1:20" ht="12.75" customHeight="1" x14ac:dyDescent="0.45">
      <c r="A328" s="6">
        <v>42281</v>
      </c>
      <c r="B328" s="7" t="s">
        <v>41</v>
      </c>
      <c r="C328" s="7" t="s">
        <v>42</v>
      </c>
      <c r="D328" s="8" t="s">
        <v>43</v>
      </c>
      <c r="E328" s="26" t="s">
        <v>801</v>
      </c>
      <c r="F328" s="33">
        <v>43769</v>
      </c>
      <c r="G328" s="28">
        <v>28</v>
      </c>
      <c r="J328" s="28">
        <v>291.2</v>
      </c>
      <c r="K328" s="28">
        <f t="shared" si="41"/>
        <v>291.2</v>
      </c>
      <c r="L328" s="28">
        <v>18.05</v>
      </c>
      <c r="M328" s="28">
        <v>4.22</v>
      </c>
      <c r="N328" s="28">
        <v>13.74</v>
      </c>
      <c r="O328" s="28">
        <v>12.07</v>
      </c>
      <c r="P328" s="28">
        <v>2.91</v>
      </c>
      <c r="T328" s="23">
        <f t="shared" si="40"/>
        <v>240.20999999999995</v>
      </c>
    </row>
    <row r="329" spans="1:20" ht="12.75" customHeight="1" x14ac:dyDescent="0.45">
      <c r="A329" s="6">
        <v>42254</v>
      </c>
      <c r="B329" s="7" t="s">
        <v>41</v>
      </c>
      <c r="C329" s="7" t="s">
        <v>42</v>
      </c>
      <c r="D329" s="8" t="s">
        <v>43</v>
      </c>
      <c r="E329" s="26" t="s">
        <v>802</v>
      </c>
      <c r="F329" s="33">
        <v>43742</v>
      </c>
      <c r="G329" s="28">
        <v>32</v>
      </c>
      <c r="J329" s="28">
        <v>332.8</v>
      </c>
      <c r="K329" s="28">
        <f t="shared" si="41"/>
        <v>332.8</v>
      </c>
      <c r="L329" s="28">
        <v>20.63</v>
      </c>
      <c r="M329" s="28">
        <v>4.83</v>
      </c>
      <c r="N329" s="28">
        <v>27.44</v>
      </c>
      <c r="O329" s="28">
        <v>14.15</v>
      </c>
      <c r="P329" s="28">
        <v>3.33</v>
      </c>
      <c r="T329" s="23">
        <f t="shared" si="40"/>
        <v>262.42000000000007</v>
      </c>
    </row>
    <row r="330" spans="1:20" ht="12.75" customHeight="1" x14ac:dyDescent="0.45">
      <c r="A330" s="6">
        <v>42254</v>
      </c>
      <c r="B330" s="7" t="s">
        <v>41</v>
      </c>
      <c r="C330" s="7" t="s">
        <v>42</v>
      </c>
      <c r="D330" s="8" t="s">
        <v>43</v>
      </c>
      <c r="E330" s="26" t="s">
        <v>802</v>
      </c>
      <c r="F330" s="33">
        <v>43756</v>
      </c>
      <c r="G330" s="28">
        <v>7.5</v>
      </c>
      <c r="J330" s="28">
        <v>78</v>
      </c>
      <c r="K330" s="28">
        <f t="shared" si="41"/>
        <v>78</v>
      </c>
      <c r="L330" s="28">
        <v>4.84</v>
      </c>
      <c r="M330" s="28">
        <v>1.1299999999999999</v>
      </c>
      <c r="N330" s="28">
        <v>0.49</v>
      </c>
      <c r="O330" s="28">
        <v>1.41</v>
      </c>
      <c r="P330" s="28">
        <v>0.78</v>
      </c>
      <c r="T330" s="23">
        <f t="shared" si="40"/>
        <v>69.350000000000009</v>
      </c>
    </row>
    <row r="331" spans="1:20" ht="12.75" customHeight="1" x14ac:dyDescent="0.45">
      <c r="A331" s="6">
        <v>42086</v>
      </c>
      <c r="B331" s="7" t="s">
        <v>228</v>
      </c>
      <c r="C331" s="7" t="s">
        <v>229</v>
      </c>
      <c r="D331" s="8" t="s">
        <v>230</v>
      </c>
      <c r="E331" s="26" t="s">
        <v>803</v>
      </c>
      <c r="F331" s="33">
        <v>43749</v>
      </c>
      <c r="G331" s="28">
        <v>86.67</v>
      </c>
      <c r="H331" s="36"/>
      <c r="I331" s="36"/>
      <c r="J331" s="28">
        <v>2245.4499999999998</v>
      </c>
      <c r="K331" s="28">
        <f t="shared" si="41"/>
        <v>2185.5099999999998</v>
      </c>
      <c r="L331" s="28">
        <v>135.5</v>
      </c>
      <c r="M331" s="28">
        <v>31.69</v>
      </c>
      <c r="N331" s="28">
        <v>187.09</v>
      </c>
      <c r="O331" s="28">
        <v>103.88</v>
      </c>
      <c r="P331" s="28">
        <v>22.45</v>
      </c>
      <c r="Q331" s="28">
        <v>33.68</v>
      </c>
      <c r="S331" s="28">
        <v>59.94</v>
      </c>
      <c r="T331" s="23">
        <f t="shared" si="40"/>
        <v>1671.2199999999998</v>
      </c>
    </row>
    <row r="332" spans="1:20" ht="12.75" customHeight="1" x14ac:dyDescent="0.45">
      <c r="A332" s="6">
        <v>42086</v>
      </c>
      <c r="B332" s="7" t="s">
        <v>228</v>
      </c>
      <c r="C332" s="7" t="s">
        <v>229</v>
      </c>
      <c r="D332" s="8" t="s">
        <v>230</v>
      </c>
      <c r="E332" s="26" t="s">
        <v>803</v>
      </c>
      <c r="F332" s="33">
        <v>43763</v>
      </c>
      <c r="G332" s="28">
        <v>86.67</v>
      </c>
      <c r="J332" s="28">
        <v>2245.4499999999998</v>
      </c>
      <c r="K332" s="28">
        <f t="shared" si="41"/>
        <v>2185.5099999999998</v>
      </c>
      <c r="L332" s="28">
        <v>135.5</v>
      </c>
      <c r="M332" s="28">
        <v>31.69</v>
      </c>
      <c r="N332" s="28">
        <v>187.09</v>
      </c>
      <c r="O332" s="28">
        <v>103.88</v>
      </c>
      <c r="P332" s="28">
        <v>22.45</v>
      </c>
      <c r="Q332" s="28">
        <v>33.68</v>
      </c>
      <c r="S332" s="28">
        <v>59.94</v>
      </c>
      <c r="T332" s="23">
        <f t="shared" si="40"/>
        <v>1671.2199999999998</v>
      </c>
    </row>
    <row r="333" spans="1:20" ht="12.75" customHeight="1" x14ac:dyDescent="0.45">
      <c r="A333" s="6">
        <v>42464</v>
      </c>
      <c r="B333" s="7" t="s">
        <v>41</v>
      </c>
      <c r="C333" s="7" t="s">
        <v>42</v>
      </c>
      <c r="D333" s="8" t="s">
        <v>43</v>
      </c>
      <c r="E333" s="26" t="s">
        <v>804</v>
      </c>
      <c r="F333" s="33">
        <v>43742</v>
      </c>
      <c r="G333" s="28">
        <v>32</v>
      </c>
      <c r="J333" s="28">
        <v>332.8</v>
      </c>
      <c r="K333" s="28">
        <f t="shared" si="41"/>
        <v>332.8</v>
      </c>
      <c r="L333" s="28">
        <v>20.63</v>
      </c>
      <c r="M333" s="28">
        <v>4.83</v>
      </c>
      <c r="N333" s="28">
        <v>27.44</v>
      </c>
      <c r="O333" s="28">
        <v>14.15</v>
      </c>
      <c r="P333" s="28">
        <v>3.33</v>
      </c>
      <c r="T333" s="23">
        <f t="shared" si="40"/>
        <v>262.42000000000007</v>
      </c>
    </row>
    <row r="334" spans="1:20" ht="12.75" customHeight="1" x14ac:dyDescent="0.45">
      <c r="A334" s="6">
        <v>42464</v>
      </c>
      <c r="B334" s="7" t="s">
        <v>41</v>
      </c>
      <c r="C334" s="7" t="s">
        <v>42</v>
      </c>
      <c r="D334" s="8" t="s">
        <v>43</v>
      </c>
      <c r="E334" s="26" t="s">
        <v>804</v>
      </c>
      <c r="F334" s="33">
        <v>43756</v>
      </c>
      <c r="G334" s="28">
        <v>7.5</v>
      </c>
      <c r="J334" s="28">
        <v>78</v>
      </c>
      <c r="K334" s="28">
        <f t="shared" si="41"/>
        <v>78</v>
      </c>
      <c r="L334" s="28">
        <v>4.84</v>
      </c>
      <c r="M334" s="28">
        <v>1.1299999999999999</v>
      </c>
      <c r="N334" s="28">
        <v>0.49</v>
      </c>
      <c r="O334" s="28">
        <v>1.41</v>
      </c>
      <c r="P334" s="28">
        <v>0.78</v>
      </c>
      <c r="T334" s="23">
        <f t="shared" si="40"/>
        <v>69.350000000000009</v>
      </c>
    </row>
    <row r="335" spans="1:20" ht="12.75" customHeight="1" x14ac:dyDescent="0.45">
      <c r="A335" s="6">
        <v>42156</v>
      </c>
      <c r="B335" s="7" t="s">
        <v>41</v>
      </c>
      <c r="C335" s="7" t="s">
        <v>42</v>
      </c>
      <c r="D335" s="8" t="s">
        <v>838</v>
      </c>
      <c r="E335" t="s">
        <v>811</v>
      </c>
      <c r="F335" s="33">
        <v>43746</v>
      </c>
      <c r="G335" s="28">
        <v>20</v>
      </c>
      <c r="J335" s="28">
        <v>200</v>
      </c>
      <c r="K335" s="28">
        <f t="shared" si="41"/>
        <v>200</v>
      </c>
      <c r="L335" s="28">
        <v>12.4</v>
      </c>
      <c r="M335" s="28">
        <v>2.9</v>
      </c>
      <c r="N335" s="28">
        <v>12.69</v>
      </c>
      <c r="O335" s="28">
        <v>7.51</v>
      </c>
      <c r="P335" s="28">
        <v>2</v>
      </c>
      <c r="T335" s="23">
        <f t="shared" si="40"/>
        <v>162.5</v>
      </c>
    </row>
    <row r="336" spans="1:20" ht="12.75" customHeight="1" x14ac:dyDescent="0.45">
      <c r="A336" s="41">
        <v>36703</v>
      </c>
      <c r="B336" s="7" t="s">
        <v>304</v>
      </c>
      <c r="C336" s="7" t="s">
        <v>305</v>
      </c>
      <c r="D336" s="8" t="s">
        <v>842</v>
      </c>
      <c r="E336" s="26" t="s">
        <v>805</v>
      </c>
      <c r="F336" s="33">
        <v>43763</v>
      </c>
      <c r="G336" s="28">
        <v>86.67</v>
      </c>
      <c r="J336" s="28">
        <v>2369.59</v>
      </c>
      <c r="K336" s="28">
        <f t="shared" si="41"/>
        <v>1804.6100000000001</v>
      </c>
      <c r="L336" s="28">
        <v>111.89</v>
      </c>
      <c r="M336" s="28">
        <v>26.17</v>
      </c>
      <c r="N336" s="28">
        <v>189.62</v>
      </c>
      <c r="O336" s="28">
        <v>94.83</v>
      </c>
      <c r="P336" s="28">
        <v>23.7</v>
      </c>
      <c r="R336" s="28">
        <v>145.30000000000001</v>
      </c>
      <c r="S336" s="28">
        <v>564.98</v>
      </c>
      <c r="T336" s="23">
        <f t="shared" si="40"/>
        <v>1213.1000000000004</v>
      </c>
    </row>
    <row r="337" spans="1:22" ht="12.75" customHeight="1" x14ac:dyDescent="0.45">
      <c r="A337" s="41">
        <v>36703</v>
      </c>
      <c r="B337" s="7" t="s">
        <v>304</v>
      </c>
      <c r="C337" s="7" t="s">
        <v>305</v>
      </c>
      <c r="D337" s="8" t="s">
        <v>842</v>
      </c>
      <c r="E337" s="26" t="s">
        <v>805</v>
      </c>
      <c r="F337" s="33">
        <v>43741</v>
      </c>
      <c r="I337" s="28" t="s">
        <v>839</v>
      </c>
      <c r="J337" s="28">
        <v>805</v>
      </c>
      <c r="K337" s="28">
        <f t="shared" si="41"/>
        <v>805</v>
      </c>
      <c r="L337" s="29">
        <v>49.91</v>
      </c>
      <c r="M337" s="28">
        <v>11.67</v>
      </c>
      <c r="N337" s="28">
        <v>69.52</v>
      </c>
      <c r="O337" s="28">
        <v>44.85</v>
      </c>
      <c r="P337" s="28">
        <v>8.0500000000000007</v>
      </c>
      <c r="T337" s="23">
        <f t="shared" si="40"/>
        <v>621.00000000000011</v>
      </c>
    </row>
    <row r="338" spans="1:22" ht="12.75" customHeight="1" x14ac:dyDescent="0.45">
      <c r="A338" s="41">
        <v>36703</v>
      </c>
      <c r="B338" s="7" t="s">
        <v>304</v>
      </c>
      <c r="C338" s="7" t="s">
        <v>305</v>
      </c>
      <c r="D338" s="8" t="s">
        <v>842</v>
      </c>
      <c r="E338" s="26" t="s">
        <v>805</v>
      </c>
      <c r="F338" s="33">
        <v>43749</v>
      </c>
      <c r="G338" s="28">
        <v>86.67</v>
      </c>
      <c r="J338" s="28">
        <v>2369.59</v>
      </c>
      <c r="K338" s="28">
        <f t="shared" si="41"/>
        <v>1804.6100000000001</v>
      </c>
      <c r="L338" s="29">
        <v>111.89</v>
      </c>
      <c r="M338" s="28">
        <v>26.17</v>
      </c>
      <c r="N338" s="28">
        <v>189.62</v>
      </c>
      <c r="O338" s="28">
        <v>94.83</v>
      </c>
      <c r="P338" s="28">
        <v>23.7</v>
      </c>
      <c r="R338" s="28">
        <v>145.30000000000001</v>
      </c>
      <c r="S338" s="28">
        <v>564.98</v>
      </c>
      <c r="T338" s="23">
        <f t="shared" si="40"/>
        <v>1213.1000000000004</v>
      </c>
    </row>
    <row r="339" spans="1:22" ht="12.75" customHeight="1" x14ac:dyDescent="0.45">
      <c r="A339" s="41">
        <v>36703</v>
      </c>
      <c r="B339" s="7" t="s">
        <v>304</v>
      </c>
      <c r="C339" s="7" t="s">
        <v>305</v>
      </c>
      <c r="D339" s="8" t="s">
        <v>842</v>
      </c>
      <c r="E339" s="26" t="s">
        <v>805</v>
      </c>
      <c r="F339" s="33">
        <v>43767</v>
      </c>
      <c r="I339" s="28" t="s">
        <v>839</v>
      </c>
      <c r="J339" s="28">
        <v>755</v>
      </c>
      <c r="K339" s="28">
        <f t="shared" si="41"/>
        <v>755</v>
      </c>
      <c r="L339" s="29">
        <v>46.81</v>
      </c>
      <c r="M339" s="28">
        <v>10.95</v>
      </c>
      <c r="N339" s="28">
        <v>63.52</v>
      </c>
      <c r="O339" s="28">
        <v>42.35</v>
      </c>
      <c r="P339" s="28">
        <v>7.55</v>
      </c>
      <c r="T339" s="23">
        <f t="shared" si="40"/>
        <v>583.82000000000005</v>
      </c>
    </row>
    <row r="340" spans="1:22" ht="12.75" customHeight="1" x14ac:dyDescent="0.45">
      <c r="A340" s="41">
        <v>36703</v>
      </c>
      <c r="B340" s="7" t="s">
        <v>304</v>
      </c>
      <c r="C340" s="7" t="s">
        <v>305</v>
      </c>
      <c r="D340" s="8" t="s">
        <v>842</v>
      </c>
      <c r="E340" s="26" t="s">
        <v>805</v>
      </c>
      <c r="F340" s="38">
        <v>43752</v>
      </c>
      <c r="I340" s="28" t="s">
        <v>839</v>
      </c>
      <c r="J340" s="28">
        <v>755</v>
      </c>
      <c r="K340" s="28">
        <f t="shared" si="41"/>
        <v>755</v>
      </c>
      <c r="L340" s="28">
        <v>46.81</v>
      </c>
      <c r="M340" s="28">
        <v>10.95</v>
      </c>
      <c r="N340" s="28">
        <v>63.52</v>
      </c>
      <c r="O340" s="28">
        <v>42.35</v>
      </c>
      <c r="P340" s="28">
        <v>7.55</v>
      </c>
      <c r="T340" s="23">
        <f t="shared" si="40"/>
        <v>583.82000000000005</v>
      </c>
    </row>
    <row r="341" spans="1:22" ht="12.75" customHeight="1" x14ac:dyDescent="0.45">
      <c r="T341" s="23"/>
    </row>
    <row r="342" spans="1:22" ht="12.75" customHeight="1" x14ac:dyDescent="0.45">
      <c r="E342" s="22" t="s">
        <v>820</v>
      </c>
      <c r="F342" s="22"/>
      <c r="G342" s="23">
        <f t="shared" ref="G342:T342" si="42">SUM(G309:G341)</f>
        <v>1441.0400000000002</v>
      </c>
      <c r="H342" s="23"/>
      <c r="I342" s="23"/>
      <c r="J342" s="23">
        <f t="shared" si="42"/>
        <v>33467.68</v>
      </c>
      <c r="K342" s="23">
        <f t="shared" si="42"/>
        <v>31293.599999999995</v>
      </c>
      <c r="L342" s="23">
        <f t="shared" si="42"/>
        <v>1940.1800000000003</v>
      </c>
      <c r="M342" s="23">
        <f t="shared" si="42"/>
        <v>453.77999999999992</v>
      </c>
      <c r="N342" s="23">
        <f t="shared" si="42"/>
        <v>3114.1899999999996</v>
      </c>
      <c r="O342" s="23">
        <f t="shared" si="42"/>
        <v>1486.0399999999995</v>
      </c>
      <c r="P342" s="23">
        <f t="shared" si="42"/>
        <v>334.65999999999997</v>
      </c>
      <c r="Q342" s="23">
        <f t="shared" si="42"/>
        <v>184.07000000000002</v>
      </c>
      <c r="R342" s="23">
        <f t="shared" si="42"/>
        <v>374.32000000000005</v>
      </c>
      <c r="S342" s="23">
        <f t="shared" si="42"/>
        <v>2174.08</v>
      </c>
      <c r="T342" s="23">
        <f t="shared" si="42"/>
        <v>23406.36</v>
      </c>
    </row>
    <row r="343" spans="1:22" ht="12.75" customHeight="1" x14ac:dyDescent="0.45">
      <c r="T343" s="23"/>
    </row>
    <row r="344" spans="1:22" ht="12.75" customHeight="1" x14ac:dyDescent="0.45">
      <c r="A344" s="6">
        <v>38839</v>
      </c>
      <c r="B344" s="7" t="s">
        <v>41</v>
      </c>
      <c r="C344" s="7" t="s">
        <v>42</v>
      </c>
      <c r="D344" s="8" t="s">
        <v>337</v>
      </c>
      <c r="E344" s="26" t="s">
        <v>796</v>
      </c>
      <c r="F344" s="33">
        <v>43776</v>
      </c>
      <c r="G344" s="28">
        <v>40</v>
      </c>
      <c r="J344" s="28">
        <v>457.6</v>
      </c>
      <c r="K344" s="28">
        <f t="shared" ref="K344:K351" si="43">SUM(J344)-S344</f>
        <v>457.6</v>
      </c>
      <c r="L344" s="28">
        <v>28.37</v>
      </c>
      <c r="M344" s="28">
        <v>6.64</v>
      </c>
      <c r="N344" s="28">
        <v>29.93</v>
      </c>
      <c r="O344" s="28">
        <v>17.48</v>
      </c>
      <c r="P344" s="28">
        <v>4.58</v>
      </c>
      <c r="T344" s="23">
        <f t="shared" ref="T344:T379" si="44">+J344-L344-M344-N344-O344-P344-Q344-R344-S344</f>
        <v>370.6</v>
      </c>
    </row>
    <row r="345" spans="1:22" ht="12.75" customHeight="1" x14ac:dyDescent="0.45">
      <c r="A345" s="6">
        <v>38839</v>
      </c>
      <c r="B345" s="7" t="s">
        <v>41</v>
      </c>
      <c r="C345" s="7" t="s">
        <v>42</v>
      </c>
      <c r="D345" s="8" t="s">
        <v>337</v>
      </c>
      <c r="E345" s="26" t="s">
        <v>796</v>
      </c>
      <c r="F345" s="33">
        <v>43790</v>
      </c>
      <c r="G345" s="28" t="s">
        <v>77</v>
      </c>
      <c r="I345" s="28" t="s">
        <v>843</v>
      </c>
      <c r="J345" s="28">
        <v>365.12</v>
      </c>
      <c r="K345" s="28">
        <f t="shared" si="43"/>
        <v>365.12</v>
      </c>
      <c r="L345" s="28">
        <v>22.64</v>
      </c>
      <c r="M345" s="28">
        <v>5.29</v>
      </c>
      <c r="N345" s="28">
        <v>20.68</v>
      </c>
      <c r="O345" s="28">
        <v>12.86</v>
      </c>
      <c r="P345" s="28">
        <v>3.65</v>
      </c>
      <c r="T345" s="23">
        <f t="shared" si="44"/>
        <v>300</v>
      </c>
    </row>
    <row r="346" spans="1:22" ht="12.75" customHeight="1" x14ac:dyDescent="0.45">
      <c r="A346" s="6">
        <v>38839</v>
      </c>
      <c r="B346" s="7" t="s">
        <v>41</v>
      </c>
      <c r="C346" s="7" t="s">
        <v>42</v>
      </c>
      <c r="D346" s="8" t="s">
        <v>337</v>
      </c>
      <c r="E346" s="26" t="s">
        <v>796</v>
      </c>
      <c r="F346" s="33">
        <v>43791</v>
      </c>
      <c r="G346" s="28">
        <v>7</v>
      </c>
      <c r="J346" s="28">
        <v>80.08</v>
      </c>
      <c r="K346" s="28">
        <f t="shared" si="43"/>
        <v>80.08</v>
      </c>
      <c r="L346" s="28">
        <v>4.96</v>
      </c>
      <c r="M346" s="28">
        <v>1.1599999999999999</v>
      </c>
      <c r="P346" s="28">
        <v>0.8</v>
      </c>
      <c r="T346" s="23">
        <f t="shared" si="44"/>
        <v>73.160000000000011</v>
      </c>
    </row>
    <row r="347" spans="1:22" ht="12.75" customHeight="1" x14ac:dyDescent="0.45">
      <c r="A347" s="6">
        <v>41000</v>
      </c>
      <c r="B347" s="7" t="s">
        <v>393</v>
      </c>
      <c r="C347" s="7" t="s">
        <v>394</v>
      </c>
      <c r="D347" s="8" t="s">
        <v>395</v>
      </c>
      <c r="E347" s="26" t="s">
        <v>798</v>
      </c>
      <c r="F347" s="33">
        <v>43777</v>
      </c>
      <c r="I347" s="28">
        <v>16</v>
      </c>
      <c r="J347" s="28">
        <v>573.08000000000004</v>
      </c>
      <c r="K347" s="28">
        <f t="shared" si="43"/>
        <v>573.08000000000004</v>
      </c>
      <c r="L347" s="28">
        <v>35.53</v>
      </c>
      <c r="M347" s="28">
        <v>8.31</v>
      </c>
      <c r="N347" s="28">
        <v>41.69</v>
      </c>
      <c r="O347" s="28">
        <v>28.26</v>
      </c>
      <c r="P347" s="28">
        <v>5.73</v>
      </c>
      <c r="Q347" s="28">
        <v>2.15</v>
      </c>
      <c r="T347" s="23">
        <f t="shared" si="44"/>
        <v>451.41000000000014</v>
      </c>
    </row>
    <row r="348" spans="1:22" ht="12.75" customHeight="1" x14ac:dyDescent="0.45">
      <c r="A348" s="6">
        <v>41000</v>
      </c>
      <c r="B348" s="7" t="s">
        <v>393</v>
      </c>
      <c r="C348" s="7" t="s">
        <v>394</v>
      </c>
      <c r="D348" s="8" t="s">
        <v>395</v>
      </c>
      <c r="E348" s="26" t="s">
        <v>798</v>
      </c>
      <c r="F348" s="33">
        <v>43781</v>
      </c>
      <c r="G348" s="28">
        <v>86.67</v>
      </c>
      <c r="J348" s="28">
        <v>3104.16</v>
      </c>
      <c r="K348" s="28">
        <f t="shared" si="43"/>
        <v>3100.06</v>
      </c>
      <c r="L348" s="28">
        <v>192.2</v>
      </c>
      <c r="M348" s="28">
        <v>44.95</v>
      </c>
      <c r="N348" s="28">
        <v>474.62</v>
      </c>
      <c r="O348" s="28">
        <v>154.61000000000001</v>
      </c>
      <c r="P348" s="28">
        <v>31.04</v>
      </c>
      <c r="Q348" s="28">
        <v>11.64</v>
      </c>
      <c r="R348" s="28">
        <v>41.86</v>
      </c>
      <c r="S348" s="28">
        <v>4.0999999999999996</v>
      </c>
      <c r="T348" s="23">
        <f t="shared" si="44"/>
        <v>2149.1400000000003</v>
      </c>
      <c r="V348" s="29" t="s">
        <v>77</v>
      </c>
    </row>
    <row r="349" spans="1:22" ht="12.75" customHeight="1" x14ac:dyDescent="0.45">
      <c r="A349" s="6">
        <v>41000</v>
      </c>
      <c r="B349" s="7" t="s">
        <v>393</v>
      </c>
      <c r="C349" s="7" t="s">
        <v>394</v>
      </c>
      <c r="D349" s="8" t="s">
        <v>395</v>
      </c>
      <c r="E349" s="26" t="s">
        <v>798</v>
      </c>
      <c r="F349" s="33">
        <v>43790</v>
      </c>
      <c r="I349" s="28" t="s">
        <v>843</v>
      </c>
      <c r="J349" s="28">
        <v>909.11</v>
      </c>
      <c r="K349" s="28">
        <f t="shared" si="43"/>
        <v>909.11</v>
      </c>
      <c r="L349" s="28">
        <v>56.36</v>
      </c>
      <c r="M349" s="28">
        <v>13.18</v>
      </c>
      <c r="N349" s="28">
        <v>82.01</v>
      </c>
      <c r="O349" s="28">
        <v>45.06</v>
      </c>
      <c r="P349" s="28">
        <v>9.09</v>
      </c>
      <c r="Q349" s="28">
        <v>3.41</v>
      </c>
      <c r="T349" s="23">
        <f t="shared" si="44"/>
        <v>700</v>
      </c>
    </row>
    <row r="350" spans="1:22" ht="12.75" customHeight="1" x14ac:dyDescent="0.45">
      <c r="A350" s="6">
        <v>41000</v>
      </c>
      <c r="B350" s="7" t="s">
        <v>393</v>
      </c>
      <c r="C350" s="7" t="s">
        <v>394</v>
      </c>
      <c r="D350" s="8" t="s">
        <v>395</v>
      </c>
      <c r="E350" s="26" t="s">
        <v>798</v>
      </c>
      <c r="F350" s="33">
        <v>43794</v>
      </c>
      <c r="G350" s="28">
        <v>86.67</v>
      </c>
      <c r="J350" s="28">
        <v>3104.16</v>
      </c>
      <c r="K350" s="28">
        <f t="shared" si="43"/>
        <v>3100.06</v>
      </c>
      <c r="L350" s="28">
        <v>192.2</v>
      </c>
      <c r="M350" s="28">
        <v>44.95</v>
      </c>
      <c r="N350" s="28">
        <v>474.62</v>
      </c>
      <c r="O350" s="28">
        <v>154.61000000000001</v>
      </c>
      <c r="P350" s="28">
        <v>31.04</v>
      </c>
      <c r="Q350" s="28">
        <v>11.64</v>
      </c>
      <c r="R350" s="28">
        <v>41.86</v>
      </c>
      <c r="S350" s="28">
        <v>4.0999999999999996</v>
      </c>
      <c r="T350" s="23">
        <f t="shared" si="44"/>
        <v>2149.1400000000003</v>
      </c>
    </row>
    <row r="351" spans="1:22" ht="12.75" customHeight="1" x14ac:dyDescent="0.45">
      <c r="A351" s="6">
        <v>41000</v>
      </c>
      <c r="B351" s="7" t="s">
        <v>393</v>
      </c>
      <c r="C351" s="7" t="s">
        <v>394</v>
      </c>
      <c r="D351" s="8" t="s">
        <v>395</v>
      </c>
      <c r="E351" s="26" t="s">
        <v>798</v>
      </c>
      <c r="F351" s="33">
        <v>43795</v>
      </c>
      <c r="I351" s="28">
        <v>40</v>
      </c>
      <c r="J351" s="28">
        <v>1432.7</v>
      </c>
      <c r="K351" s="28">
        <f t="shared" si="43"/>
        <v>1432.7</v>
      </c>
      <c r="L351" s="28">
        <v>88.83</v>
      </c>
      <c r="M351" s="28">
        <v>20.77</v>
      </c>
      <c r="N351" s="28">
        <v>144.84</v>
      </c>
      <c r="O351" s="28">
        <v>71.239999999999995</v>
      </c>
      <c r="P351" s="28">
        <v>14.33</v>
      </c>
      <c r="Q351" s="28">
        <v>5.37</v>
      </c>
      <c r="T351" s="23">
        <f t="shared" si="44"/>
        <v>1087.3200000000004</v>
      </c>
    </row>
    <row r="352" spans="1:22" ht="12.75" customHeight="1" x14ac:dyDescent="0.45">
      <c r="A352" s="6">
        <v>37322</v>
      </c>
      <c r="B352" s="7" t="s">
        <v>29</v>
      </c>
      <c r="C352" s="7" t="s">
        <v>30</v>
      </c>
      <c r="D352" s="8" t="s">
        <v>357</v>
      </c>
      <c r="E352" s="26" t="s">
        <v>799</v>
      </c>
      <c r="F352" s="33">
        <v>43776</v>
      </c>
      <c r="G352" s="36"/>
      <c r="H352" s="36"/>
      <c r="I352" s="45" t="s">
        <v>841</v>
      </c>
      <c r="J352" s="28">
        <v>250</v>
      </c>
      <c r="K352" s="28">
        <f t="shared" ref="K352:K379" si="45">SUM(J352)-S352</f>
        <v>250</v>
      </c>
      <c r="L352" s="28">
        <v>15.5</v>
      </c>
      <c r="M352" s="28">
        <v>3.63</v>
      </c>
      <c r="O352" s="28">
        <v>7.1</v>
      </c>
      <c r="P352" s="28">
        <v>2.5</v>
      </c>
      <c r="Q352" s="28">
        <v>3.75</v>
      </c>
      <c r="T352" s="23">
        <f t="shared" si="44"/>
        <v>217.52</v>
      </c>
    </row>
    <row r="353" spans="1:20" ht="12.75" customHeight="1" x14ac:dyDescent="0.45">
      <c r="A353" s="6">
        <v>37322</v>
      </c>
      <c r="B353" s="7" t="s">
        <v>29</v>
      </c>
      <c r="C353" s="7" t="s">
        <v>30</v>
      </c>
      <c r="D353" s="8" t="s">
        <v>357</v>
      </c>
      <c r="E353" s="26" t="s">
        <v>799</v>
      </c>
      <c r="F353" s="33">
        <v>43781</v>
      </c>
      <c r="G353" s="28">
        <v>86.67</v>
      </c>
      <c r="J353" s="28">
        <v>2042.45</v>
      </c>
      <c r="K353" s="28">
        <f t="shared" si="45"/>
        <v>2022.9</v>
      </c>
      <c r="L353" s="28">
        <v>125.42</v>
      </c>
      <c r="M353" s="28">
        <v>29.33</v>
      </c>
      <c r="N353" s="28">
        <v>199.14</v>
      </c>
      <c r="O353" s="28">
        <v>95.75</v>
      </c>
      <c r="P353" s="28">
        <v>20.420000000000002</v>
      </c>
      <c r="Q353" s="28">
        <v>30.64</v>
      </c>
      <c r="S353" s="28">
        <v>19.55</v>
      </c>
      <c r="T353" s="23">
        <f t="shared" si="44"/>
        <v>1522.1999999999998</v>
      </c>
    </row>
    <row r="354" spans="1:20" ht="12.75" customHeight="1" x14ac:dyDescent="0.45">
      <c r="A354" s="6">
        <v>37322</v>
      </c>
      <c r="B354" s="7" t="s">
        <v>29</v>
      </c>
      <c r="C354" s="7" t="s">
        <v>30</v>
      </c>
      <c r="D354" s="8" t="s">
        <v>357</v>
      </c>
      <c r="E354" s="26" t="s">
        <v>799</v>
      </c>
      <c r="F354" s="33">
        <v>43790</v>
      </c>
      <c r="I354" s="28" t="s">
        <v>843</v>
      </c>
      <c r="J354" s="28">
        <v>887.46</v>
      </c>
      <c r="K354" s="28">
        <f t="shared" si="45"/>
        <v>887.46</v>
      </c>
      <c r="L354" s="28">
        <v>55.02</v>
      </c>
      <c r="M354" s="28">
        <v>12.87</v>
      </c>
      <c r="N354" s="28">
        <v>58.41</v>
      </c>
      <c r="O354" s="28">
        <v>38.979999999999997</v>
      </c>
      <c r="P354" s="28">
        <v>8.8699999999999992</v>
      </c>
      <c r="Q354" s="28">
        <v>13.31</v>
      </c>
      <c r="T354" s="23">
        <f t="shared" si="44"/>
        <v>700.00000000000011</v>
      </c>
    </row>
    <row r="355" spans="1:20" ht="12.75" customHeight="1" x14ac:dyDescent="0.45">
      <c r="A355" s="6">
        <v>37322</v>
      </c>
      <c r="B355" s="7" t="s">
        <v>29</v>
      </c>
      <c r="C355" s="7" t="s">
        <v>30</v>
      </c>
      <c r="D355" s="8" t="s">
        <v>357</v>
      </c>
      <c r="E355" s="26" t="s">
        <v>799</v>
      </c>
      <c r="F355" s="33">
        <v>43794</v>
      </c>
      <c r="G355" s="28">
        <v>86.67</v>
      </c>
      <c r="J355" s="28">
        <v>2042.45</v>
      </c>
      <c r="K355" s="28">
        <f t="shared" si="45"/>
        <v>2022.9</v>
      </c>
      <c r="L355" s="28">
        <v>125.42</v>
      </c>
      <c r="M355" s="28">
        <v>29.33</v>
      </c>
      <c r="N355" s="28">
        <v>199.14</v>
      </c>
      <c r="O355" s="28">
        <v>95.75</v>
      </c>
      <c r="P355" s="28">
        <v>20.420000000000002</v>
      </c>
      <c r="Q355" s="28">
        <v>30.64</v>
      </c>
      <c r="S355" s="28">
        <v>19.55</v>
      </c>
      <c r="T355" s="23">
        <f t="shared" si="44"/>
        <v>1522.1999999999998</v>
      </c>
    </row>
    <row r="356" spans="1:20" ht="12.75" customHeight="1" x14ac:dyDescent="0.45">
      <c r="A356" s="42">
        <v>43577</v>
      </c>
      <c r="B356" s="7" t="s">
        <v>29</v>
      </c>
      <c r="C356" s="7" t="s">
        <v>30</v>
      </c>
      <c r="D356" s="8" t="s">
        <v>267</v>
      </c>
      <c r="E356" t="s">
        <v>810</v>
      </c>
      <c r="F356" s="33">
        <v>43781</v>
      </c>
      <c r="G356" s="28">
        <v>86.67</v>
      </c>
      <c r="J356" s="28">
        <v>1000</v>
      </c>
      <c r="K356" s="28">
        <f t="shared" si="45"/>
        <v>851.11</v>
      </c>
      <c r="L356" s="28">
        <v>52.77</v>
      </c>
      <c r="M356" s="28">
        <v>12.34</v>
      </c>
      <c r="N356" s="28">
        <v>35.94</v>
      </c>
      <c r="O356" s="28">
        <v>37.159999999999997</v>
      </c>
      <c r="P356" s="28">
        <v>10</v>
      </c>
      <c r="Q356" s="28">
        <v>15</v>
      </c>
      <c r="S356" s="28">
        <v>148.88999999999999</v>
      </c>
      <c r="T356" s="23">
        <f t="shared" si="44"/>
        <v>687.90000000000009</v>
      </c>
    </row>
    <row r="357" spans="1:20" ht="12.75" customHeight="1" x14ac:dyDescent="0.45">
      <c r="A357" s="42">
        <v>43577</v>
      </c>
      <c r="B357" s="7" t="s">
        <v>29</v>
      </c>
      <c r="C357" s="7" t="s">
        <v>30</v>
      </c>
      <c r="D357" s="8" t="s">
        <v>267</v>
      </c>
      <c r="E357" t="s">
        <v>810</v>
      </c>
      <c r="F357" s="33">
        <v>43790</v>
      </c>
      <c r="I357" s="28" t="s">
        <v>843</v>
      </c>
      <c r="J357" s="28">
        <v>862.29</v>
      </c>
      <c r="K357" s="28">
        <f t="shared" si="45"/>
        <v>862.29</v>
      </c>
      <c r="L357" s="28">
        <v>53.46</v>
      </c>
      <c r="M357" s="28">
        <v>12.5</v>
      </c>
      <c r="N357" s="28">
        <v>37.06</v>
      </c>
      <c r="O357" s="28">
        <v>37.72</v>
      </c>
      <c r="P357" s="28">
        <v>8.6199999999999992</v>
      </c>
      <c r="Q357" s="28">
        <v>12.93</v>
      </c>
      <c r="T357" s="23">
        <f t="shared" si="44"/>
        <v>700</v>
      </c>
    </row>
    <row r="358" spans="1:20" ht="12.75" customHeight="1" x14ac:dyDescent="0.45">
      <c r="A358" s="42">
        <v>43577</v>
      </c>
      <c r="B358" s="7" t="s">
        <v>29</v>
      </c>
      <c r="C358" s="7" t="s">
        <v>30</v>
      </c>
      <c r="D358" s="8" t="s">
        <v>267</v>
      </c>
      <c r="E358" t="s">
        <v>810</v>
      </c>
      <c r="F358" s="33">
        <v>43794</v>
      </c>
      <c r="G358" s="28">
        <v>86.67</v>
      </c>
      <c r="J358" s="28">
        <v>1000</v>
      </c>
      <c r="K358" s="28">
        <f t="shared" si="45"/>
        <v>851.11</v>
      </c>
      <c r="L358" s="28">
        <v>52.77</v>
      </c>
      <c r="M358" s="28">
        <v>12.34</v>
      </c>
      <c r="N358" s="28">
        <v>35.94</v>
      </c>
      <c r="O358" s="28">
        <v>37.159999999999997</v>
      </c>
      <c r="P358" s="28">
        <v>10</v>
      </c>
      <c r="Q358" s="28">
        <v>15</v>
      </c>
      <c r="S358" s="28">
        <v>148.88999999999999</v>
      </c>
      <c r="T358" s="23">
        <f t="shared" si="44"/>
        <v>687.90000000000009</v>
      </c>
    </row>
    <row r="359" spans="1:20" ht="12.75" customHeight="1" x14ac:dyDescent="0.45">
      <c r="A359" s="6">
        <v>40126</v>
      </c>
      <c r="B359" s="7" t="s">
        <v>304</v>
      </c>
      <c r="C359" s="7" t="s">
        <v>305</v>
      </c>
      <c r="D359" s="8" t="s">
        <v>306</v>
      </c>
      <c r="E359" s="26" t="s">
        <v>800</v>
      </c>
      <c r="F359" s="33">
        <v>43777</v>
      </c>
      <c r="G359" s="45"/>
      <c r="H359" s="45"/>
      <c r="I359" s="45">
        <v>40</v>
      </c>
      <c r="J359" s="28">
        <v>1040</v>
      </c>
      <c r="K359" s="28">
        <f t="shared" si="45"/>
        <v>1040</v>
      </c>
      <c r="L359" s="28">
        <v>64.48</v>
      </c>
      <c r="M359" s="28">
        <v>15.08</v>
      </c>
      <c r="N359" s="28">
        <v>97.72</v>
      </c>
      <c r="O359" s="28">
        <v>46.6</v>
      </c>
      <c r="P359" s="28">
        <v>10.4</v>
      </c>
      <c r="T359" s="23">
        <f t="shared" si="44"/>
        <v>805.71999999999991</v>
      </c>
    </row>
    <row r="360" spans="1:20" ht="12.75" customHeight="1" x14ac:dyDescent="0.45">
      <c r="A360" s="6">
        <v>40126</v>
      </c>
      <c r="B360" s="7" t="s">
        <v>304</v>
      </c>
      <c r="C360" s="7" t="s">
        <v>305</v>
      </c>
      <c r="D360" s="8" t="s">
        <v>306</v>
      </c>
      <c r="E360" s="26" t="s">
        <v>800</v>
      </c>
      <c r="F360" s="33">
        <v>43781</v>
      </c>
      <c r="G360" s="45">
        <v>86.67</v>
      </c>
      <c r="H360" s="45"/>
      <c r="I360" s="45"/>
      <c r="J360" s="28">
        <v>2253.35</v>
      </c>
      <c r="K360" s="28">
        <f t="shared" si="45"/>
        <v>1963.77</v>
      </c>
      <c r="L360" s="28">
        <v>121.75</v>
      </c>
      <c r="M360" s="28">
        <v>28.47</v>
      </c>
      <c r="N360" s="28">
        <v>224.63</v>
      </c>
      <c r="O360" s="28">
        <v>92.79</v>
      </c>
      <c r="P360" s="28">
        <v>22.53</v>
      </c>
      <c r="S360" s="28">
        <v>289.58</v>
      </c>
      <c r="T360" s="23">
        <f t="shared" si="44"/>
        <v>1473.6000000000001</v>
      </c>
    </row>
    <row r="361" spans="1:20" ht="12.75" customHeight="1" x14ac:dyDescent="0.45">
      <c r="A361" s="6">
        <v>40126</v>
      </c>
      <c r="B361" s="7" t="s">
        <v>304</v>
      </c>
      <c r="C361" s="7" t="s">
        <v>305</v>
      </c>
      <c r="D361" s="8" t="s">
        <v>306</v>
      </c>
      <c r="E361" s="26" t="s">
        <v>800</v>
      </c>
      <c r="F361" s="33">
        <v>43790</v>
      </c>
      <c r="G361" s="46"/>
      <c r="H361" s="46"/>
      <c r="I361" s="46" t="s">
        <v>843</v>
      </c>
      <c r="J361" s="28">
        <v>897.8</v>
      </c>
      <c r="K361" s="28">
        <f t="shared" si="45"/>
        <v>897.8</v>
      </c>
      <c r="L361" s="28">
        <v>55.66</v>
      </c>
      <c r="M361" s="28">
        <v>13.02</v>
      </c>
      <c r="N361" s="28">
        <v>80.650000000000006</v>
      </c>
      <c r="O361" s="28">
        <v>39.49</v>
      </c>
      <c r="P361" s="28">
        <v>8.98</v>
      </c>
      <c r="T361" s="23">
        <f t="shared" si="44"/>
        <v>700</v>
      </c>
    </row>
    <row r="362" spans="1:20" ht="12.75" customHeight="1" x14ac:dyDescent="0.45">
      <c r="A362" s="6">
        <v>40126</v>
      </c>
      <c r="B362" s="7" t="s">
        <v>304</v>
      </c>
      <c r="C362" s="7" t="s">
        <v>305</v>
      </c>
      <c r="D362" s="8" t="s">
        <v>306</v>
      </c>
      <c r="E362" s="26" t="s">
        <v>800</v>
      </c>
      <c r="F362" s="33">
        <v>43794</v>
      </c>
      <c r="G362" s="46">
        <v>86.67</v>
      </c>
      <c r="H362" s="46"/>
      <c r="I362" s="46"/>
      <c r="J362" s="28">
        <v>2253.35</v>
      </c>
      <c r="K362" s="28">
        <f t="shared" si="45"/>
        <v>1963.77</v>
      </c>
      <c r="L362" s="28">
        <v>121.75</v>
      </c>
      <c r="M362" s="28">
        <v>28.47</v>
      </c>
      <c r="N362" s="28">
        <v>224.63</v>
      </c>
      <c r="O362" s="28">
        <v>92.79</v>
      </c>
      <c r="P362" s="28">
        <v>22.53</v>
      </c>
      <c r="S362" s="28">
        <v>289.58</v>
      </c>
      <c r="T362" s="23">
        <f t="shared" si="44"/>
        <v>1473.6000000000001</v>
      </c>
    </row>
    <row r="363" spans="1:20" ht="13.5" customHeight="1" x14ac:dyDescent="0.45">
      <c r="A363" s="6">
        <v>42281</v>
      </c>
      <c r="B363" s="7" t="s">
        <v>41</v>
      </c>
      <c r="C363" s="7" t="s">
        <v>42</v>
      </c>
      <c r="D363" s="8" t="s">
        <v>43</v>
      </c>
      <c r="E363" s="26" t="s">
        <v>801</v>
      </c>
      <c r="F363" s="33">
        <v>43776</v>
      </c>
      <c r="G363" s="45">
        <v>40</v>
      </c>
      <c r="H363" s="45"/>
      <c r="I363" s="45"/>
      <c r="J363" s="28">
        <v>416</v>
      </c>
      <c r="K363" s="28">
        <f t="shared" si="45"/>
        <v>416</v>
      </c>
      <c r="L363" s="28">
        <v>25.79</v>
      </c>
      <c r="M363" s="29">
        <v>6.03</v>
      </c>
      <c r="N363" s="28">
        <v>27.73</v>
      </c>
      <c r="O363" s="28">
        <v>18.309999999999999</v>
      </c>
      <c r="P363" s="28">
        <v>4.16</v>
      </c>
      <c r="T363" s="23">
        <f t="shared" si="44"/>
        <v>333.97999999999996</v>
      </c>
    </row>
    <row r="364" spans="1:20" ht="13.5" customHeight="1" x14ac:dyDescent="0.45">
      <c r="A364" s="6">
        <v>42281</v>
      </c>
      <c r="B364" s="7" t="s">
        <v>41</v>
      </c>
      <c r="C364" s="7" t="s">
        <v>42</v>
      </c>
      <c r="D364" s="8" t="s">
        <v>43</v>
      </c>
      <c r="E364" s="26" t="s">
        <v>801</v>
      </c>
      <c r="F364" s="33">
        <v>43788</v>
      </c>
      <c r="G364" s="45">
        <v>7</v>
      </c>
      <c r="H364" s="45"/>
      <c r="I364" s="45"/>
      <c r="J364" s="28">
        <v>72.8</v>
      </c>
      <c r="K364" s="28">
        <f t="shared" si="45"/>
        <v>72.8</v>
      </c>
      <c r="L364" s="28">
        <v>4.51</v>
      </c>
      <c r="M364" s="28">
        <v>1.06</v>
      </c>
      <c r="O364" s="28">
        <v>1.1499999999999999</v>
      </c>
      <c r="P364" s="28">
        <v>0.73</v>
      </c>
      <c r="T364" s="23">
        <f t="shared" si="44"/>
        <v>65.34999999999998</v>
      </c>
    </row>
    <row r="365" spans="1:20" ht="13.5" customHeight="1" x14ac:dyDescent="0.45">
      <c r="A365" s="6">
        <v>42281</v>
      </c>
      <c r="B365" s="7" t="s">
        <v>41</v>
      </c>
      <c r="C365" s="7" t="s">
        <v>42</v>
      </c>
      <c r="D365" s="8" t="s">
        <v>43</v>
      </c>
      <c r="E365" s="26" t="s">
        <v>801</v>
      </c>
      <c r="F365" s="33">
        <v>43790</v>
      </c>
      <c r="G365" s="45"/>
      <c r="H365" s="45" t="s">
        <v>77</v>
      </c>
      <c r="I365" s="45" t="s">
        <v>843</v>
      </c>
      <c r="J365" s="28">
        <v>370.29</v>
      </c>
      <c r="K365" s="28">
        <f t="shared" si="45"/>
        <v>370.29</v>
      </c>
      <c r="L365" s="28">
        <v>22.96</v>
      </c>
      <c r="M365" s="28">
        <v>5.37</v>
      </c>
      <c r="N365" s="28">
        <v>22.24</v>
      </c>
      <c r="O365" s="28">
        <v>16.02</v>
      </c>
      <c r="P365" s="28">
        <v>3.7</v>
      </c>
      <c r="T365" s="23">
        <f t="shared" si="44"/>
        <v>300.00000000000006</v>
      </c>
    </row>
    <row r="366" spans="1:20" ht="13.5" customHeight="1" x14ac:dyDescent="0.45">
      <c r="A366" s="6">
        <v>42254</v>
      </c>
      <c r="B366" s="7" t="s">
        <v>41</v>
      </c>
      <c r="C366" s="7" t="s">
        <v>42</v>
      </c>
      <c r="D366" s="8" t="s">
        <v>43</v>
      </c>
      <c r="E366" s="26" t="s">
        <v>802</v>
      </c>
      <c r="F366" s="33">
        <v>43776</v>
      </c>
      <c r="G366" s="45">
        <v>32</v>
      </c>
      <c r="H366" s="36"/>
      <c r="I366" s="36"/>
      <c r="J366" s="28">
        <v>332.8</v>
      </c>
      <c r="K366" s="28">
        <f t="shared" si="45"/>
        <v>332.8</v>
      </c>
      <c r="L366" s="28">
        <v>20.63</v>
      </c>
      <c r="M366" s="28">
        <v>4.83</v>
      </c>
      <c r="N366" s="28">
        <v>27.44</v>
      </c>
      <c r="O366" s="28">
        <v>14.15</v>
      </c>
      <c r="P366" s="28">
        <v>3.33</v>
      </c>
      <c r="T366" s="23">
        <f t="shared" si="44"/>
        <v>262.42000000000007</v>
      </c>
    </row>
    <row r="367" spans="1:20" ht="12.75" customHeight="1" x14ac:dyDescent="0.45">
      <c r="A367" s="6">
        <v>42254</v>
      </c>
      <c r="B367" s="7" t="s">
        <v>41</v>
      </c>
      <c r="C367" s="7" t="s">
        <v>42</v>
      </c>
      <c r="D367" s="8" t="s">
        <v>43</v>
      </c>
      <c r="E367" s="26" t="s">
        <v>802</v>
      </c>
      <c r="F367" s="33">
        <v>43790</v>
      </c>
      <c r="I367" s="28" t="s">
        <v>843</v>
      </c>
      <c r="J367" s="28">
        <v>383.34</v>
      </c>
      <c r="K367" s="28">
        <f t="shared" si="45"/>
        <v>383.34</v>
      </c>
      <c r="L367" s="28">
        <v>23.77</v>
      </c>
      <c r="M367" s="28">
        <v>5.56</v>
      </c>
      <c r="N367" s="29">
        <v>33.5</v>
      </c>
      <c r="O367" s="28">
        <v>16.68</v>
      </c>
      <c r="P367" s="28">
        <v>3.83</v>
      </c>
      <c r="T367" s="23">
        <f t="shared" si="44"/>
        <v>300</v>
      </c>
    </row>
    <row r="368" spans="1:20" ht="12.75" customHeight="1" x14ac:dyDescent="0.45">
      <c r="A368" s="6">
        <v>42254</v>
      </c>
      <c r="B368" s="7" t="s">
        <v>41</v>
      </c>
      <c r="C368" s="7" t="s">
        <v>42</v>
      </c>
      <c r="D368" s="8" t="s">
        <v>43</v>
      </c>
      <c r="E368" s="26" t="s">
        <v>802</v>
      </c>
      <c r="F368" s="33">
        <v>43791</v>
      </c>
      <c r="G368" s="28">
        <v>30</v>
      </c>
      <c r="J368" s="28">
        <v>312</v>
      </c>
      <c r="K368" s="28">
        <f t="shared" si="45"/>
        <v>312</v>
      </c>
      <c r="L368" s="28">
        <v>19.34</v>
      </c>
      <c r="M368" s="28">
        <v>4.5199999999999996</v>
      </c>
      <c r="N368" s="28">
        <v>24.94</v>
      </c>
      <c r="O368" s="28">
        <v>13.11</v>
      </c>
      <c r="P368" s="28">
        <v>3.12</v>
      </c>
      <c r="T368" s="23">
        <f t="shared" si="44"/>
        <v>246.97000000000003</v>
      </c>
    </row>
    <row r="369" spans="1:20" ht="12.75" customHeight="1" x14ac:dyDescent="0.45">
      <c r="A369" s="6">
        <v>42254</v>
      </c>
      <c r="B369" s="7" t="s">
        <v>41</v>
      </c>
      <c r="C369" s="7" t="s">
        <v>42</v>
      </c>
      <c r="D369" s="8" t="s">
        <v>111</v>
      </c>
      <c r="E369" s="26" t="s">
        <v>802</v>
      </c>
      <c r="F369" s="33">
        <v>43795</v>
      </c>
      <c r="G369" s="28">
        <v>30</v>
      </c>
      <c r="J369" s="28">
        <v>342</v>
      </c>
      <c r="K369" s="28">
        <f t="shared" si="45"/>
        <v>342</v>
      </c>
      <c r="L369" s="28">
        <v>21.2</v>
      </c>
      <c r="M369" s="28">
        <v>4.96</v>
      </c>
      <c r="N369" s="28">
        <v>28.54</v>
      </c>
      <c r="O369" s="28">
        <v>14.61</v>
      </c>
      <c r="P369" s="28">
        <v>3.42</v>
      </c>
      <c r="T369" s="23">
        <f t="shared" si="44"/>
        <v>269.27</v>
      </c>
    </row>
    <row r="370" spans="1:20" ht="12.75" customHeight="1" x14ac:dyDescent="0.45">
      <c r="A370" s="6">
        <v>42086</v>
      </c>
      <c r="B370" s="7" t="s">
        <v>228</v>
      </c>
      <c r="C370" s="7" t="s">
        <v>229</v>
      </c>
      <c r="D370" s="8" t="s">
        <v>230</v>
      </c>
      <c r="E370" s="26" t="s">
        <v>803</v>
      </c>
      <c r="F370" s="33">
        <v>43777</v>
      </c>
      <c r="I370" s="28">
        <v>16</v>
      </c>
      <c r="J370" s="28">
        <v>414.56</v>
      </c>
      <c r="K370" s="28">
        <f t="shared" si="45"/>
        <v>414.56</v>
      </c>
      <c r="L370" s="28">
        <v>25.7</v>
      </c>
      <c r="M370" s="28">
        <v>6.01</v>
      </c>
      <c r="O370" s="28">
        <v>15.33</v>
      </c>
      <c r="P370" s="28">
        <v>4.1500000000000004</v>
      </c>
      <c r="Q370" s="28">
        <v>6.22</v>
      </c>
      <c r="T370" s="23">
        <f t="shared" si="44"/>
        <v>357.15000000000003</v>
      </c>
    </row>
    <row r="371" spans="1:20" ht="12.75" customHeight="1" x14ac:dyDescent="0.45">
      <c r="A371" s="6">
        <v>42086</v>
      </c>
      <c r="B371" s="7" t="s">
        <v>228</v>
      </c>
      <c r="C371" s="7" t="s">
        <v>229</v>
      </c>
      <c r="D371" s="8" t="s">
        <v>230</v>
      </c>
      <c r="E371" s="26" t="s">
        <v>803</v>
      </c>
      <c r="F371" s="33">
        <v>43781</v>
      </c>
      <c r="G371" s="28">
        <v>86.67</v>
      </c>
      <c r="J371" s="28">
        <v>2245.4499999999998</v>
      </c>
      <c r="K371" s="28">
        <f t="shared" si="45"/>
        <v>2185.5099999999998</v>
      </c>
      <c r="L371" s="28">
        <v>135.5</v>
      </c>
      <c r="M371" s="28">
        <v>31.69</v>
      </c>
      <c r="N371" s="28">
        <v>187.09</v>
      </c>
      <c r="O371" s="28">
        <v>103.88</v>
      </c>
      <c r="P371" s="28">
        <v>22.45</v>
      </c>
      <c r="Q371" s="28">
        <v>33.68</v>
      </c>
      <c r="S371" s="28">
        <v>59.94</v>
      </c>
      <c r="T371" s="23">
        <f t="shared" si="44"/>
        <v>1671.2199999999998</v>
      </c>
    </row>
    <row r="372" spans="1:20" ht="12.75" customHeight="1" x14ac:dyDescent="0.45">
      <c r="A372" s="6">
        <v>42086</v>
      </c>
      <c r="B372" s="7" t="s">
        <v>228</v>
      </c>
      <c r="C372" s="7" t="s">
        <v>229</v>
      </c>
      <c r="D372" s="8" t="s">
        <v>230</v>
      </c>
      <c r="E372" s="26" t="s">
        <v>803</v>
      </c>
      <c r="F372" s="33">
        <v>43790</v>
      </c>
      <c r="I372" s="28" t="s">
        <v>843</v>
      </c>
      <c r="J372" s="28">
        <v>862.29</v>
      </c>
      <c r="K372" s="28">
        <f t="shared" si="45"/>
        <v>862.29</v>
      </c>
      <c r="L372" s="28">
        <v>53.46</v>
      </c>
      <c r="M372" s="28">
        <v>12.5</v>
      </c>
      <c r="N372" s="28">
        <v>37.06</v>
      </c>
      <c r="O372" s="28">
        <v>37.72</v>
      </c>
      <c r="P372" s="28">
        <v>8.6199999999999992</v>
      </c>
      <c r="Q372" s="28">
        <v>12.93</v>
      </c>
      <c r="T372" s="23">
        <f t="shared" si="44"/>
        <v>700</v>
      </c>
    </row>
    <row r="373" spans="1:20" ht="12.75" customHeight="1" x14ac:dyDescent="0.45">
      <c r="A373" s="6">
        <v>42086</v>
      </c>
      <c r="B373" s="7" t="s">
        <v>228</v>
      </c>
      <c r="C373" s="7" t="s">
        <v>229</v>
      </c>
      <c r="D373" s="8" t="s">
        <v>230</v>
      </c>
      <c r="E373" s="26" t="s">
        <v>803</v>
      </c>
      <c r="F373" s="33">
        <v>43794</v>
      </c>
      <c r="G373" s="28">
        <v>86.67</v>
      </c>
      <c r="J373" s="28">
        <v>2245.4499999999998</v>
      </c>
      <c r="K373" s="28">
        <f t="shared" si="45"/>
        <v>2185.5099999999998</v>
      </c>
      <c r="L373" s="28">
        <v>135.5</v>
      </c>
      <c r="M373" s="28">
        <v>31.69</v>
      </c>
      <c r="N373" s="28">
        <v>187.09</v>
      </c>
      <c r="O373" s="28">
        <v>103.88</v>
      </c>
      <c r="P373" s="28">
        <v>22.45</v>
      </c>
      <c r="Q373" s="28">
        <v>33.68</v>
      </c>
      <c r="S373" s="28">
        <v>59.94</v>
      </c>
      <c r="T373" s="23">
        <f t="shared" si="44"/>
        <v>1671.2199999999998</v>
      </c>
    </row>
    <row r="374" spans="1:20" ht="12.75" customHeight="1" x14ac:dyDescent="0.45">
      <c r="A374" s="6">
        <v>42464</v>
      </c>
      <c r="B374" s="7" t="s">
        <v>41</v>
      </c>
      <c r="C374" s="7" t="s">
        <v>42</v>
      </c>
      <c r="D374" s="8" t="s">
        <v>43</v>
      </c>
      <c r="E374" s="26" t="s">
        <v>804</v>
      </c>
      <c r="F374" s="33">
        <v>43776</v>
      </c>
      <c r="G374" s="45">
        <v>32</v>
      </c>
      <c r="H374" s="36"/>
      <c r="I374" s="36"/>
      <c r="J374" s="28">
        <v>332.8</v>
      </c>
      <c r="K374" s="28">
        <f t="shared" si="45"/>
        <v>332.8</v>
      </c>
      <c r="L374" s="28">
        <v>20.63</v>
      </c>
      <c r="M374" s="28">
        <v>4.83</v>
      </c>
      <c r="N374" s="28">
        <v>27.44</v>
      </c>
      <c r="O374" s="28">
        <v>14.15</v>
      </c>
      <c r="P374" s="28">
        <v>3.33</v>
      </c>
      <c r="T374" s="23">
        <f t="shared" si="44"/>
        <v>262.42000000000007</v>
      </c>
    </row>
    <row r="375" spans="1:20" ht="12.75" customHeight="1" x14ac:dyDescent="0.45">
      <c r="A375" s="6">
        <v>42464</v>
      </c>
      <c r="B375" s="7" t="s">
        <v>41</v>
      </c>
      <c r="C375" s="7" t="s">
        <v>42</v>
      </c>
      <c r="D375" s="8" t="s">
        <v>43</v>
      </c>
      <c r="E375" s="26" t="s">
        <v>804</v>
      </c>
      <c r="F375" s="33">
        <v>43790</v>
      </c>
      <c r="I375" s="28" t="s">
        <v>843</v>
      </c>
      <c r="J375" s="28">
        <v>383.34</v>
      </c>
      <c r="K375" s="28">
        <f t="shared" si="45"/>
        <v>383.34</v>
      </c>
      <c r="L375" s="28">
        <v>23.77</v>
      </c>
      <c r="M375" s="28">
        <v>5.56</v>
      </c>
      <c r="N375" s="28">
        <v>33.5</v>
      </c>
      <c r="O375" s="28">
        <v>16.68</v>
      </c>
      <c r="P375" s="28">
        <v>3.83</v>
      </c>
      <c r="T375" s="23">
        <f t="shared" si="44"/>
        <v>300</v>
      </c>
    </row>
    <row r="376" spans="1:20" ht="12.75" customHeight="1" x14ac:dyDescent="0.45">
      <c r="A376" s="6">
        <v>42464</v>
      </c>
      <c r="B376" s="7" t="s">
        <v>41</v>
      </c>
      <c r="C376" s="7" t="s">
        <v>42</v>
      </c>
      <c r="D376" s="8" t="s">
        <v>43</v>
      </c>
      <c r="E376" s="26" t="s">
        <v>804</v>
      </c>
      <c r="F376" s="33">
        <v>43791</v>
      </c>
      <c r="G376" s="28">
        <v>30</v>
      </c>
      <c r="J376" s="28">
        <v>312</v>
      </c>
      <c r="K376" s="28">
        <f t="shared" si="45"/>
        <v>312</v>
      </c>
      <c r="L376" s="28">
        <v>19.34</v>
      </c>
      <c r="M376" s="28">
        <v>4.5199999999999996</v>
      </c>
      <c r="N376" s="28">
        <v>24.94</v>
      </c>
      <c r="O376" s="28">
        <v>13.11</v>
      </c>
      <c r="P376" s="28">
        <v>3.12</v>
      </c>
      <c r="T376" s="23">
        <f t="shared" si="44"/>
        <v>246.97000000000003</v>
      </c>
    </row>
    <row r="377" spans="1:20" ht="12.75" customHeight="1" x14ac:dyDescent="0.45">
      <c r="A377" s="6">
        <v>42464</v>
      </c>
      <c r="B377" s="7" t="s">
        <v>41</v>
      </c>
      <c r="C377" s="7" t="s">
        <v>42</v>
      </c>
      <c r="D377" s="8" t="s">
        <v>111</v>
      </c>
      <c r="E377" s="26" t="s">
        <v>804</v>
      </c>
      <c r="F377" s="33">
        <v>43795</v>
      </c>
      <c r="G377" s="28">
        <v>30</v>
      </c>
      <c r="J377" s="28">
        <v>342</v>
      </c>
      <c r="K377" s="28">
        <f t="shared" si="45"/>
        <v>342</v>
      </c>
      <c r="L377" s="28">
        <v>21.2</v>
      </c>
      <c r="M377" s="28">
        <v>4.96</v>
      </c>
      <c r="N377" s="28">
        <v>28.54</v>
      </c>
      <c r="O377" s="28">
        <v>14.61</v>
      </c>
      <c r="P377" s="28">
        <v>3.42</v>
      </c>
      <c r="T377" s="23">
        <f t="shared" si="44"/>
        <v>269.27</v>
      </c>
    </row>
    <row r="378" spans="1:20" ht="12.75" customHeight="1" x14ac:dyDescent="0.45">
      <c r="A378" s="6">
        <v>42156</v>
      </c>
      <c r="B378" s="7" t="s">
        <v>41</v>
      </c>
      <c r="C378" s="7" t="s">
        <v>42</v>
      </c>
      <c r="D378" s="8" t="s">
        <v>838</v>
      </c>
      <c r="E378" t="s">
        <v>811</v>
      </c>
      <c r="F378" s="33">
        <v>43776</v>
      </c>
      <c r="G378" s="28">
        <v>16</v>
      </c>
      <c r="J378" s="28">
        <v>160</v>
      </c>
      <c r="K378" s="28">
        <f t="shared" si="45"/>
        <v>160</v>
      </c>
      <c r="L378" s="28">
        <v>9.92</v>
      </c>
      <c r="M378" s="28">
        <v>2.3199999999999998</v>
      </c>
      <c r="N378" s="28">
        <v>8.69</v>
      </c>
      <c r="O378" s="28">
        <v>5.51</v>
      </c>
      <c r="P378" s="28">
        <v>1.6</v>
      </c>
      <c r="T378" s="23">
        <f t="shared" si="44"/>
        <v>131.96000000000004</v>
      </c>
    </row>
    <row r="379" spans="1:20" ht="12.75" customHeight="1" x14ac:dyDescent="0.45">
      <c r="A379" s="41">
        <v>36703</v>
      </c>
      <c r="B379" s="7" t="s">
        <v>304</v>
      </c>
      <c r="C379" s="7" t="s">
        <v>305</v>
      </c>
      <c r="D379" s="8" t="s">
        <v>842</v>
      </c>
      <c r="E379" s="26" t="s">
        <v>805</v>
      </c>
      <c r="F379" s="33">
        <v>43781</v>
      </c>
      <c r="G379" s="28">
        <v>86.67</v>
      </c>
      <c r="J379" s="28">
        <v>2369.59</v>
      </c>
      <c r="K379" s="28">
        <f t="shared" si="45"/>
        <v>1804.6100000000001</v>
      </c>
      <c r="L379" s="28">
        <v>111.89</v>
      </c>
      <c r="M379" s="28">
        <v>26.17</v>
      </c>
      <c r="N379" s="28">
        <v>189.62</v>
      </c>
      <c r="O379" s="28">
        <v>94.83</v>
      </c>
      <c r="P379" s="28">
        <v>23.7</v>
      </c>
      <c r="R379" s="28">
        <v>145.30000000000001</v>
      </c>
      <c r="S379" s="28">
        <v>564.98</v>
      </c>
      <c r="T379" s="23">
        <f t="shared" si="44"/>
        <v>1213.1000000000004</v>
      </c>
    </row>
    <row r="380" spans="1:20" ht="12.75" customHeight="1" x14ac:dyDescent="0.45">
      <c r="T380" s="23"/>
    </row>
    <row r="381" spans="1:20" ht="12.75" customHeight="1" x14ac:dyDescent="0.45">
      <c r="E381" s="22" t="s">
        <v>821</v>
      </c>
      <c r="F381" s="22"/>
      <c r="G381" s="23">
        <f t="shared" ref="G381:T381" si="46">SUM(G344:G380)</f>
        <v>1247.3700000000001</v>
      </c>
      <c r="H381" s="23"/>
      <c r="I381" s="23"/>
      <c r="J381" s="23">
        <f t="shared" si="46"/>
        <v>36451.869999999995</v>
      </c>
      <c r="K381" s="23">
        <f t="shared" si="46"/>
        <v>34842.770000000004</v>
      </c>
      <c r="L381" s="23">
        <f t="shared" si="46"/>
        <v>2160.1999999999998</v>
      </c>
      <c r="M381" s="23">
        <f t="shared" si="46"/>
        <v>505.20999999999987</v>
      </c>
      <c r="N381" s="23">
        <f t="shared" si="46"/>
        <v>3350.01</v>
      </c>
      <c r="O381" s="23">
        <f t="shared" si="46"/>
        <v>1619.1399999999999</v>
      </c>
      <c r="P381" s="23">
        <f t="shared" si="46"/>
        <v>364.48999999999995</v>
      </c>
      <c r="Q381" s="23">
        <f t="shared" si="46"/>
        <v>241.99</v>
      </c>
      <c r="R381" s="23">
        <f t="shared" si="46"/>
        <v>229.02</v>
      </c>
      <c r="S381" s="23">
        <f t="shared" si="46"/>
        <v>1609.1000000000001</v>
      </c>
      <c r="T381" s="23">
        <f t="shared" si="46"/>
        <v>26372.710000000006</v>
      </c>
    </row>
    <row r="382" spans="1:20" ht="12.75" customHeight="1" x14ac:dyDescent="0.45">
      <c r="T382" s="23"/>
    </row>
    <row r="383" spans="1:20" ht="12.75" customHeight="1" x14ac:dyDescent="0.45">
      <c r="A383" s="16">
        <v>41218</v>
      </c>
      <c r="B383" s="7" t="s">
        <v>51</v>
      </c>
      <c r="C383" s="7" t="s">
        <v>52</v>
      </c>
      <c r="D383" s="8" t="s">
        <v>264</v>
      </c>
      <c r="E383" s="26" t="s">
        <v>822</v>
      </c>
      <c r="F383" s="27">
        <v>43803</v>
      </c>
      <c r="J383" s="28">
        <v>6000</v>
      </c>
      <c r="K383" s="28">
        <f t="shared" ref="K383:K429" si="47">SUM(J383)-S383</f>
        <v>6000</v>
      </c>
      <c r="L383" s="28">
        <v>372</v>
      </c>
      <c r="M383" s="28">
        <v>87</v>
      </c>
      <c r="P383" s="28">
        <v>60</v>
      </c>
      <c r="Q383" s="28">
        <v>90</v>
      </c>
      <c r="T383" s="23">
        <f t="shared" ref="T383:T429" si="48">+J383-L383-M383-N383-O383-P383-Q383-R383-S383</f>
        <v>5391</v>
      </c>
    </row>
    <row r="384" spans="1:20" ht="14.85" customHeight="1" x14ac:dyDescent="0.45">
      <c r="A384" s="6">
        <v>38839</v>
      </c>
      <c r="B384" s="7" t="s">
        <v>41</v>
      </c>
      <c r="C384" s="7" t="s">
        <v>42</v>
      </c>
      <c r="D384" s="8" t="s">
        <v>337</v>
      </c>
      <c r="E384" s="26" t="s">
        <v>796</v>
      </c>
      <c r="F384" s="27">
        <v>43803</v>
      </c>
      <c r="G384" s="28">
        <v>35</v>
      </c>
      <c r="J384" s="28">
        <v>400.4</v>
      </c>
      <c r="K384" s="28">
        <f t="shared" si="47"/>
        <v>400.4</v>
      </c>
      <c r="L384" s="28">
        <v>24.82</v>
      </c>
      <c r="M384" s="28">
        <v>5.81</v>
      </c>
      <c r="N384" s="28">
        <v>24.21</v>
      </c>
      <c r="O384" s="28">
        <v>14.62</v>
      </c>
      <c r="P384" s="28">
        <v>4</v>
      </c>
      <c r="T384" s="23">
        <f t="shared" si="48"/>
        <v>326.94</v>
      </c>
    </row>
    <row r="385" spans="1:20" ht="14.85" customHeight="1" x14ac:dyDescent="0.45">
      <c r="A385" s="6">
        <v>38839</v>
      </c>
      <c r="B385" s="7" t="s">
        <v>41</v>
      </c>
      <c r="C385" s="7" t="s">
        <v>42</v>
      </c>
      <c r="D385" s="8" t="s">
        <v>337</v>
      </c>
      <c r="E385" s="26" t="s">
        <v>796</v>
      </c>
      <c r="F385" s="27">
        <v>43817</v>
      </c>
      <c r="G385" s="28">
        <v>7</v>
      </c>
      <c r="J385" s="29">
        <v>80.08</v>
      </c>
      <c r="K385" s="28">
        <f t="shared" si="47"/>
        <v>80.08</v>
      </c>
      <c r="L385" s="28">
        <v>4.96</v>
      </c>
      <c r="M385" s="28">
        <v>1.1599999999999999</v>
      </c>
      <c r="P385" s="28">
        <v>0.8</v>
      </c>
      <c r="T385" s="23">
        <f t="shared" si="48"/>
        <v>73.160000000000011</v>
      </c>
    </row>
    <row r="386" spans="1:20" ht="14.85" customHeight="1" x14ac:dyDescent="0.45">
      <c r="A386" s="6">
        <v>38839</v>
      </c>
      <c r="B386" s="7" t="s">
        <v>41</v>
      </c>
      <c r="C386" s="7" t="s">
        <v>42</v>
      </c>
      <c r="D386" s="8" t="s">
        <v>337</v>
      </c>
      <c r="E386" s="26" t="s">
        <v>796</v>
      </c>
      <c r="F386" s="27">
        <v>43524</v>
      </c>
      <c r="G386" s="28">
        <v>-21</v>
      </c>
      <c r="J386" s="29">
        <v>-240.24</v>
      </c>
      <c r="K386" s="28">
        <f t="shared" si="47"/>
        <v>-240.24</v>
      </c>
      <c r="L386" s="28">
        <v>-14.89</v>
      </c>
      <c r="M386" s="28">
        <v>-3.48</v>
      </c>
      <c r="N386" s="28">
        <v>-8.19</v>
      </c>
      <c r="O386" s="28">
        <v>-6.62</v>
      </c>
      <c r="P386" s="28">
        <v>-2.4</v>
      </c>
      <c r="T386" s="23">
        <f t="shared" si="48"/>
        <v>-204.66000000000003</v>
      </c>
    </row>
    <row r="387" spans="1:20" ht="14.85" customHeight="1" x14ac:dyDescent="0.45">
      <c r="A387" s="6">
        <v>38839</v>
      </c>
      <c r="B387" s="7" t="s">
        <v>41</v>
      </c>
      <c r="C387" s="7" t="s">
        <v>42</v>
      </c>
      <c r="D387" s="8" t="s">
        <v>337</v>
      </c>
      <c r="E387" s="26" t="s">
        <v>796</v>
      </c>
      <c r="F387" s="27">
        <v>43552</v>
      </c>
      <c r="G387" s="28">
        <v>-28</v>
      </c>
      <c r="J387" s="29">
        <v>-320.32</v>
      </c>
      <c r="K387" s="28">
        <f t="shared" si="47"/>
        <v>-320.32</v>
      </c>
      <c r="L387" s="28">
        <v>-19.86</v>
      </c>
      <c r="M387" s="28">
        <v>-4.6399999999999997</v>
      </c>
      <c r="N387" s="28">
        <v>-16.2</v>
      </c>
      <c r="O387" s="28">
        <v>-10.62</v>
      </c>
      <c r="P387" s="28">
        <v>-3.2</v>
      </c>
      <c r="T387" s="23">
        <f t="shared" si="48"/>
        <v>-265.8</v>
      </c>
    </row>
    <row r="388" spans="1:20" ht="14.85" customHeight="1" x14ac:dyDescent="0.45">
      <c r="A388" s="6">
        <v>38839</v>
      </c>
      <c r="B388" s="7" t="s">
        <v>41</v>
      </c>
      <c r="C388" s="7" t="s">
        <v>42</v>
      </c>
      <c r="D388" s="8" t="s">
        <v>337</v>
      </c>
      <c r="E388" s="26" t="s">
        <v>796</v>
      </c>
      <c r="F388" s="27">
        <v>43601</v>
      </c>
      <c r="G388" s="28">
        <v>-35</v>
      </c>
      <c r="J388" s="29">
        <v>-400.4</v>
      </c>
      <c r="K388" s="28">
        <f t="shared" si="47"/>
        <v>-400.4</v>
      </c>
      <c r="L388" s="28">
        <v>-24.82</v>
      </c>
      <c r="M388" s="28">
        <v>-5.81</v>
      </c>
      <c r="N388" s="28">
        <v>-24.21</v>
      </c>
      <c r="O388" s="28">
        <v>-14.62</v>
      </c>
      <c r="P388" s="28">
        <v>-4</v>
      </c>
      <c r="T388" s="23">
        <f t="shared" si="48"/>
        <v>-326.94</v>
      </c>
    </row>
    <row r="389" spans="1:20" ht="14.85" customHeight="1" x14ac:dyDescent="0.45">
      <c r="A389" s="6">
        <v>38839</v>
      </c>
      <c r="B389" s="7" t="s">
        <v>41</v>
      </c>
      <c r="C389" s="7" t="s">
        <v>42</v>
      </c>
      <c r="D389" s="8" t="s">
        <v>337</v>
      </c>
      <c r="E389" s="26" t="s">
        <v>796</v>
      </c>
      <c r="F389" s="27">
        <v>43616</v>
      </c>
      <c r="G389" s="28">
        <v>-28</v>
      </c>
      <c r="J389" s="29">
        <v>-320.32</v>
      </c>
      <c r="K389" s="28">
        <f t="shared" si="47"/>
        <v>-320.32</v>
      </c>
      <c r="L389" s="28">
        <v>-19.86</v>
      </c>
      <c r="M389" s="28">
        <v>-4.6399999999999997</v>
      </c>
      <c r="N389" s="28">
        <v>-16.2</v>
      </c>
      <c r="O389" s="28">
        <v>-10.62</v>
      </c>
      <c r="P389" s="28">
        <v>-3.2</v>
      </c>
      <c r="T389" s="23">
        <f t="shared" si="48"/>
        <v>-265.8</v>
      </c>
    </row>
    <row r="390" spans="1:20" ht="14.85" customHeight="1" x14ac:dyDescent="0.45">
      <c r="A390" s="6">
        <v>38839</v>
      </c>
      <c r="B390" s="7" t="s">
        <v>41</v>
      </c>
      <c r="C390" s="7" t="s">
        <v>42</v>
      </c>
      <c r="D390" s="8" t="s">
        <v>337</v>
      </c>
      <c r="E390" s="26" t="s">
        <v>796</v>
      </c>
      <c r="F390" s="27">
        <v>43738</v>
      </c>
      <c r="G390" s="28">
        <v>-35</v>
      </c>
      <c r="J390" s="29">
        <v>-400.4</v>
      </c>
      <c r="K390" s="28">
        <f t="shared" si="47"/>
        <v>-400.4</v>
      </c>
      <c r="L390" s="28">
        <v>-24.82</v>
      </c>
      <c r="M390" s="28">
        <v>-5.81</v>
      </c>
      <c r="N390" s="28">
        <v>-24.21</v>
      </c>
      <c r="O390" s="28">
        <v>-14.62</v>
      </c>
      <c r="P390" s="28">
        <v>-4</v>
      </c>
      <c r="T390" s="23">
        <f t="shared" si="48"/>
        <v>-326.94</v>
      </c>
    </row>
    <row r="391" spans="1:20" x14ac:dyDescent="0.45">
      <c r="A391" s="42">
        <v>42367</v>
      </c>
      <c r="B391" s="17" t="s">
        <v>51</v>
      </c>
      <c r="C391" s="7" t="s">
        <v>52</v>
      </c>
      <c r="D391" s="8" t="s">
        <v>53</v>
      </c>
      <c r="E391" s="26" t="s">
        <v>823</v>
      </c>
      <c r="F391" s="27">
        <v>43803</v>
      </c>
      <c r="J391" s="28">
        <v>6000</v>
      </c>
      <c r="K391" s="28">
        <f t="shared" si="47"/>
        <v>6000</v>
      </c>
      <c r="L391" s="28">
        <v>372</v>
      </c>
      <c r="M391" s="29">
        <v>87</v>
      </c>
      <c r="P391" s="28">
        <v>60</v>
      </c>
      <c r="Q391" s="28">
        <v>90</v>
      </c>
      <c r="T391" s="23">
        <f t="shared" si="48"/>
        <v>5391</v>
      </c>
    </row>
    <row r="392" spans="1:20" ht="14.85" customHeight="1" x14ac:dyDescent="0.45">
      <c r="A392" s="6">
        <v>41000</v>
      </c>
      <c r="B392" s="7" t="s">
        <v>393</v>
      </c>
      <c r="C392" s="7" t="s">
        <v>394</v>
      </c>
      <c r="D392" s="8" t="s">
        <v>395</v>
      </c>
      <c r="E392" s="26" t="s">
        <v>798</v>
      </c>
      <c r="F392" s="27">
        <v>43808</v>
      </c>
      <c r="I392" s="28">
        <v>16</v>
      </c>
      <c r="J392" s="28">
        <v>573.08000000000004</v>
      </c>
      <c r="K392" s="28">
        <f t="shared" si="47"/>
        <v>573.08000000000004</v>
      </c>
      <c r="L392" s="28">
        <v>35.53</v>
      </c>
      <c r="M392" s="28">
        <v>8.31</v>
      </c>
      <c r="N392" s="28">
        <v>41.69</v>
      </c>
      <c r="O392" s="28">
        <v>28.26</v>
      </c>
      <c r="P392" s="28">
        <v>5.73</v>
      </c>
      <c r="Q392" s="28">
        <v>2.15</v>
      </c>
      <c r="T392" s="23">
        <f t="shared" si="48"/>
        <v>451.41000000000014</v>
      </c>
    </row>
    <row r="393" spans="1:20" ht="14.85" customHeight="1" x14ac:dyDescent="0.45">
      <c r="A393" s="6">
        <v>41000</v>
      </c>
      <c r="B393" s="7" t="s">
        <v>393</v>
      </c>
      <c r="C393" s="7" t="s">
        <v>394</v>
      </c>
      <c r="D393" s="8" t="s">
        <v>395</v>
      </c>
      <c r="E393" s="26" t="s">
        <v>798</v>
      </c>
      <c r="F393" s="27">
        <v>43811</v>
      </c>
      <c r="G393" s="28">
        <v>86.67</v>
      </c>
      <c r="J393" s="28">
        <v>3104.16</v>
      </c>
      <c r="K393" s="28">
        <f t="shared" si="47"/>
        <v>3100.06</v>
      </c>
      <c r="L393" s="28">
        <v>192.2</v>
      </c>
      <c r="M393" s="28">
        <v>44.95</v>
      </c>
      <c r="N393" s="28">
        <v>474.62</v>
      </c>
      <c r="O393" s="28">
        <v>154.61000000000001</v>
      </c>
      <c r="P393" s="28">
        <v>31.04</v>
      </c>
      <c r="Q393" s="28">
        <v>11.64</v>
      </c>
      <c r="R393" s="28">
        <v>41.86</v>
      </c>
      <c r="S393" s="28">
        <v>4.0999999999999996</v>
      </c>
      <c r="T393" s="23">
        <f t="shared" si="48"/>
        <v>2149.1400000000003</v>
      </c>
    </row>
    <row r="394" spans="1:20" ht="14.85" customHeight="1" x14ac:dyDescent="0.45">
      <c r="A394" s="6">
        <v>41000</v>
      </c>
      <c r="B394" s="7" t="s">
        <v>393</v>
      </c>
      <c r="C394" s="7" t="s">
        <v>394</v>
      </c>
      <c r="D394" s="8" t="s">
        <v>395</v>
      </c>
      <c r="E394" s="26" t="s">
        <v>798</v>
      </c>
      <c r="F394" s="27">
        <v>43819</v>
      </c>
      <c r="I394" s="28">
        <v>16</v>
      </c>
      <c r="J394" s="28">
        <v>573.08000000000004</v>
      </c>
      <c r="K394" s="28">
        <f t="shared" si="47"/>
        <v>573.08000000000004</v>
      </c>
      <c r="L394" s="28">
        <v>35.53</v>
      </c>
      <c r="M394" s="28">
        <v>8.31</v>
      </c>
      <c r="N394" s="28">
        <v>41.69</v>
      </c>
      <c r="O394" s="28">
        <v>28.26</v>
      </c>
      <c r="P394" s="28">
        <v>5.73</v>
      </c>
      <c r="Q394" s="28">
        <v>2.15</v>
      </c>
      <c r="T394" s="23">
        <f t="shared" si="48"/>
        <v>451.41000000000014</v>
      </c>
    </row>
    <row r="395" spans="1:20" ht="14.85" customHeight="1" x14ac:dyDescent="0.45">
      <c r="A395" s="6">
        <v>41000</v>
      </c>
      <c r="B395" s="7" t="s">
        <v>393</v>
      </c>
      <c r="C395" s="7" t="s">
        <v>394</v>
      </c>
      <c r="D395" s="8" t="s">
        <v>395</v>
      </c>
      <c r="E395" s="26" t="s">
        <v>798</v>
      </c>
      <c r="F395" s="27">
        <v>43822</v>
      </c>
      <c r="G395" s="28">
        <v>86.67</v>
      </c>
      <c r="J395" s="28">
        <v>3104.16</v>
      </c>
      <c r="K395" s="28">
        <f t="shared" si="47"/>
        <v>3100.06</v>
      </c>
      <c r="L395" s="28">
        <v>192.2</v>
      </c>
      <c r="M395" s="28">
        <v>44.95</v>
      </c>
      <c r="N395" s="28">
        <v>474.62</v>
      </c>
      <c r="O395" s="28">
        <v>154.61000000000001</v>
      </c>
      <c r="P395" s="28">
        <v>31.04</v>
      </c>
      <c r="Q395" s="28">
        <v>11.64</v>
      </c>
      <c r="R395" s="28">
        <v>41.86</v>
      </c>
      <c r="S395" s="28">
        <v>4.0999999999999996</v>
      </c>
      <c r="T395" s="23">
        <f t="shared" si="48"/>
        <v>2149.1400000000003</v>
      </c>
    </row>
    <row r="396" spans="1:20" ht="12.75" customHeight="1" x14ac:dyDescent="0.45">
      <c r="A396" s="42">
        <v>38808</v>
      </c>
      <c r="B396" s="7" t="s">
        <v>51</v>
      </c>
      <c r="C396" s="7" t="s">
        <v>52</v>
      </c>
      <c r="D396" s="8" t="s">
        <v>168</v>
      </c>
      <c r="E396" s="26" t="s">
        <v>824</v>
      </c>
      <c r="F396" s="27">
        <v>43803</v>
      </c>
      <c r="J396" s="28">
        <v>6200</v>
      </c>
      <c r="K396" s="28">
        <f t="shared" si="47"/>
        <v>6200</v>
      </c>
      <c r="L396" s="28">
        <v>384.4</v>
      </c>
      <c r="M396" s="28">
        <v>89.9</v>
      </c>
      <c r="P396" s="28">
        <v>62</v>
      </c>
      <c r="Q396" s="28">
        <v>93</v>
      </c>
      <c r="T396" s="23">
        <f t="shared" si="48"/>
        <v>5570.7000000000007</v>
      </c>
    </row>
    <row r="397" spans="1:20" ht="12.75" customHeight="1" x14ac:dyDescent="0.45">
      <c r="A397" s="42">
        <v>33942</v>
      </c>
      <c r="B397" s="7" t="s">
        <v>51</v>
      </c>
      <c r="C397" s="7" t="s">
        <v>52</v>
      </c>
      <c r="D397" s="8" t="s">
        <v>53</v>
      </c>
      <c r="E397" s="26" t="s">
        <v>825</v>
      </c>
      <c r="F397" s="27">
        <v>43803</v>
      </c>
      <c r="J397" s="28">
        <v>6000</v>
      </c>
      <c r="K397" s="28">
        <f t="shared" si="47"/>
        <v>6000</v>
      </c>
      <c r="L397" s="28">
        <v>372</v>
      </c>
      <c r="M397" s="28">
        <v>87</v>
      </c>
      <c r="P397" s="28">
        <v>60</v>
      </c>
      <c r="Q397" s="28">
        <v>90</v>
      </c>
      <c r="T397" s="23">
        <f t="shared" si="48"/>
        <v>5391</v>
      </c>
    </row>
    <row r="398" spans="1:20" ht="12.75" customHeight="1" x14ac:dyDescent="0.45">
      <c r="A398" s="6">
        <v>37322</v>
      </c>
      <c r="B398" s="7" t="s">
        <v>29</v>
      </c>
      <c r="C398" s="7" t="s">
        <v>30</v>
      </c>
      <c r="D398" s="8" t="s">
        <v>357</v>
      </c>
      <c r="E398" s="26" t="s">
        <v>799</v>
      </c>
      <c r="F398" s="27">
        <v>43803</v>
      </c>
      <c r="I398" s="28" t="s">
        <v>841</v>
      </c>
      <c r="J398" s="28">
        <v>200</v>
      </c>
      <c r="K398" s="28">
        <f t="shared" si="47"/>
        <v>200</v>
      </c>
      <c r="L398" s="28">
        <v>12.4</v>
      </c>
      <c r="M398" s="28">
        <v>2.9</v>
      </c>
      <c r="N398" s="29"/>
      <c r="O398" s="28">
        <v>4.5999999999999996</v>
      </c>
      <c r="P398" s="28">
        <v>2</v>
      </c>
      <c r="Q398" s="28">
        <v>3</v>
      </c>
      <c r="T398" s="23">
        <f t="shared" si="48"/>
        <v>175.1</v>
      </c>
    </row>
    <row r="399" spans="1:20" ht="14.85" customHeight="1" x14ac:dyDescent="0.45">
      <c r="A399" s="6">
        <v>37322</v>
      </c>
      <c r="B399" s="7" t="s">
        <v>29</v>
      </c>
      <c r="C399" s="7" t="s">
        <v>30</v>
      </c>
      <c r="D399" s="8" t="s">
        <v>357</v>
      </c>
      <c r="E399" s="26" t="s">
        <v>799</v>
      </c>
      <c r="F399" s="27">
        <v>43811</v>
      </c>
      <c r="G399" s="28">
        <v>86.67</v>
      </c>
      <c r="J399" s="28">
        <v>2042.45</v>
      </c>
      <c r="K399" s="28">
        <f t="shared" si="47"/>
        <v>2022.9</v>
      </c>
      <c r="L399" s="28">
        <v>125.42</v>
      </c>
      <c r="M399" s="28">
        <v>29.33</v>
      </c>
      <c r="N399" s="28">
        <v>199.14</v>
      </c>
      <c r="O399" s="28">
        <v>95.75</v>
      </c>
      <c r="P399" s="28">
        <v>20.420000000000002</v>
      </c>
      <c r="Q399" s="28">
        <v>30.64</v>
      </c>
      <c r="S399" s="28">
        <v>19.55</v>
      </c>
      <c r="T399" s="23">
        <f t="shared" si="48"/>
        <v>1522.1999999999998</v>
      </c>
    </row>
    <row r="400" spans="1:20" ht="14.85" customHeight="1" x14ac:dyDescent="0.45">
      <c r="A400" s="6">
        <v>37322</v>
      </c>
      <c r="B400" s="7" t="s">
        <v>29</v>
      </c>
      <c r="C400" s="7" t="s">
        <v>30</v>
      </c>
      <c r="D400" s="8" t="s">
        <v>357</v>
      </c>
      <c r="E400" t="s">
        <v>799</v>
      </c>
      <c r="F400" s="27">
        <v>43822</v>
      </c>
      <c r="G400" s="28">
        <v>86.67</v>
      </c>
      <c r="J400" s="28">
        <v>2042.45</v>
      </c>
      <c r="K400" s="28">
        <f t="shared" si="47"/>
        <v>2022.9</v>
      </c>
      <c r="L400" s="28">
        <v>125.42</v>
      </c>
      <c r="M400" s="28">
        <v>29.33</v>
      </c>
      <c r="N400" s="28">
        <v>199.14</v>
      </c>
      <c r="O400" s="28">
        <v>95.75</v>
      </c>
      <c r="P400" s="28">
        <v>20.420000000000002</v>
      </c>
      <c r="Q400" s="28">
        <v>30.64</v>
      </c>
      <c r="S400" s="28">
        <v>19.55</v>
      </c>
      <c r="T400" s="23">
        <f t="shared" si="48"/>
        <v>1522.1999999999998</v>
      </c>
    </row>
    <row r="401" spans="1:20" ht="14.85" customHeight="1" x14ac:dyDescent="0.45">
      <c r="A401" s="42">
        <v>43577</v>
      </c>
      <c r="B401" s="7" t="s">
        <v>29</v>
      </c>
      <c r="C401" s="7" t="s">
        <v>30</v>
      </c>
      <c r="D401" s="8" t="s">
        <v>267</v>
      </c>
      <c r="E401" t="s">
        <v>810</v>
      </c>
      <c r="F401" s="27">
        <v>43811</v>
      </c>
      <c r="G401" s="28">
        <v>86.67</v>
      </c>
      <c r="J401" s="28">
        <v>1000</v>
      </c>
      <c r="K401" s="28">
        <f t="shared" si="47"/>
        <v>851.11</v>
      </c>
      <c r="L401" s="28">
        <v>52.77</v>
      </c>
      <c r="M401" s="28">
        <v>12.34</v>
      </c>
      <c r="N401" s="28">
        <v>35.94</v>
      </c>
      <c r="O401" s="28">
        <v>37.159999999999997</v>
      </c>
      <c r="P401" s="28">
        <v>10</v>
      </c>
      <c r="Q401" s="28">
        <v>15</v>
      </c>
      <c r="S401" s="28">
        <v>148.88999999999999</v>
      </c>
      <c r="T401" s="23">
        <f t="shared" si="48"/>
        <v>687.90000000000009</v>
      </c>
    </row>
    <row r="402" spans="1:20" ht="14.85" customHeight="1" x14ac:dyDescent="0.45">
      <c r="A402" s="42">
        <v>43577</v>
      </c>
      <c r="B402" s="7" t="s">
        <v>29</v>
      </c>
      <c r="C402" s="7" t="s">
        <v>30</v>
      </c>
      <c r="D402" s="8" t="s">
        <v>267</v>
      </c>
      <c r="E402" t="s">
        <v>810</v>
      </c>
      <c r="F402" s="27">
        <v>43822</v>
      </c>
      <c r="G402" s="28">
        <v>86.67</v>
      </c>
      <c r="J402" s="28">
        <v>1000</v>
      </c>
      <c r="K402" s="28">
        <f t="shared" si="47"/>
        <v>851.11</v>
      </c>
      <c r="L402" s="28">
        <v>52.77</v>
      </c>
      <c r="M402" s="28">
        <v>12.34</v>
      </c>
      <c r="N402" s="28">
        <v>35.94</v>
      </c>
      <c r="O402" s="28">
        <v>37.159999999999997</v>
      </c>
      <c r="P402" s="28">
        <v>10</v>
      </c>
      <c r="Q402" s="28">
        <v>15</v>
      </c>
      <c r="S402" s="28">
        <v>148.88999999999999</v>
      </c>
      <c r="T402" s="23">
        <f t="shared" si="48"/>
        <v>687.90000000000009</v>
      </c>
    </row>
    <row r="403" spans="1:20" ht="14.85" customHeight="1" x14ac:dyDescent="0.45">
      <c r="A403" s="6">
        <v>40126</v>
      </c>
      <c r="B403" s="7" t="s">
        <v>304</v>
      </c>
      <c r="C403" s="7" t="s">
        <v>305</v>
      </c>
      <c r="D403" s="8" t="s">
        <v>306</v>
      </c>
      <c r="E403" s="26" t="s">
        <v>800</v>
      </c>
      <c r="F403" s="27">
        <v>43811</v>
      </c>
      <c r="G403" s="28">
        <v>86.67</v>
      </c>
      <c r="J403" s="28">
        <v>2253.35</v>
      </c>
      <c r="K403" s="28">
        <f t="shared" si="47"/>
        <v>1963.77</v>
      </c>
      <c r="L403" s="28">
        <v>121.75</v>
      </c>
      <c r="M403" s="28">
        <v>28.47</v>
      </c>
      <c r="N403" s="28">
        <v>224.63</v>
      </c>
      <c r="O403" s="28">
        <v>92.79</v>
      </c>
      <c r="P403" s="28">
        <v>22.53</v>
      </c>
      <c r="S403" s="28">
        <v>289.58</v>
      </c>
      <c r="T403" s="23">
        <f t="shared" si="48"/>
        <v>1473.6000000000001</v>
      </c>
    </row>
    <row r="404" spans="1:20" ht="14.85" customHeight="1" x14ac:dyDescent="0.45">
      <c r="A404" s="6">
        <v>40126</v>
      </c>
      <c r="B404" s="7" t="s">
        <v>304</v>
      </c>
      <c r="C404" s="7" t="s">
        <v>305</v>
      </c>
      <c r="D404" s="8" t="s">
        <v>306</v>
      </c>
      <c r="E404" s="26" t="s">
        <v>800</v>
      </c>
      <c r="F404" s="27">
        <v>43822</v>
      </c>
      <c r="G404" s="28">
        <v>86.67</v>
      </c>
      <c r="J404" s="28">
        <v>2253.35</v>
      </c>
      <c r="K404" s="28">
        <f t="shared" si="47"/>
        <v>1963.77</v>
      </c>
      <c r="L404" s="28">
        <v>121.75</v>
      </c>
      <c r="M404" s="28">
        <v>28.47</v>
      </c>
      <c r="N404" s="28">
        <v>224.63</v>
      </c>
      <c r="O404" s="28">
        <v>92.79</v>
      </c>
      <c r="P404" s="28">
        <v>22.53</v>
      </c>
      <c r="S404" s="28">
        <v>289.58</v>
      </c>
      <c r="T404" s="23">
        <f t="shared" si="48"/>
        <v>1473.6000000000001</v>
      </c>
    </row>
    <row r="405" spans="1:20" ht="14.85" customHeight="1" x14ac:dyDescent="0.45">
      <c r="A405" s="6">
        <v>42281</v>
      </c>
      <c r="B405" s="7" t="s">
        <v>41</v>
      </c>
      <c r="C405" s="7" t="s">
        <v>42</v>
      </c>
      <c r="D405" s="8" t="s">
        <v>43</v>
      </c>
      <c r="E405" s="26" t="s">
        <v>801</v>
      </c>
      <c r="F405" s="27">
        <v>43803</v>
      </c>
      <c r="G405" s="28">
        <v>35</v>
      </c>
      <c r="J405" s="28">
        <v>364</v>
      </c>
      <c r="K405" s="28">
        <f t="shared" si="47"/>
        <v>364</v>
      </c>
      <c r="L405" s="28">
        <v>22.57</v>
      </c>
      <c r="M405" s="28">
        <v>5.28</v>
      </c>
      <c r="N405" s="28">
        <v>21.49</v>
      </c>
      <c r="O405" s="28">
        <v>15.71</v>
      </c>
      <c r="P405" s="28">
        <v>3.64</v>
      </c>
      <c r="T405" s="23">
        <f t="shared" si="48"/>
        <v>295.31000000000006</v>
      </c>
    </row>
    <row r="406" spans="1:20" ht="14.85" customHeight="1" x14ac:dyDescent="0.45">
      <c r="A406" s="6">
        <v>42281</v>
      </c>
      <c r="B406" s="7" t="s">
        <v>41</v>
      </c>
      <c r="C406" s="7" t="s">
        <v>42</v>
      </c>
      <c r="D406" s="8" t="s">
        <v>43</v>
      </c>
      <c r="E406" s="26" t="s">
        <v>801</v>
      </c>
      <c r="F406" s="27">
        <v>43817</v>
      </c>
      <c r="G406" s="28">
        <v>7</v>
      </c>
      <c r="J406" s="28">
        <v>72.8</v>
      </c>
      <c r="K406" s="28">
        <f t="shared" si="47"/>
        <v>72.8</v>
      </c>
      <c r="L406" s="28">
        <v>4.51</v>
      </c>
      <c r="M406" s="28">
        <v>1.06</v>
      </c>
      <c r="O406" s="28">
        <v>1.1499999999999999</v>
      </c>
      <c r="P406" s="28">
        <v>0.73</v>
      </c>
      <c r="T406" s="23">
        <f t="shared" si="48"/>
        <v>65.34999999999998</v>
      </c>
    </row>
    <row r="407" spans="1:20" ht="14.85" customHeight="1" x14ac:dyDescent="0.45">
      <c r="A407" s="6">
        <v>42281</v>
      </c>
      <c r="B407" s="7" t="s">
        <v>41</v>
      </c>
      <c r="C407" s="7" t="s">
        <v>42</v>
      </c>
      <c r="D407" s="8" t="s">
        <v>43</v>
      </c>
      <c r="E407" s="26" t="s">
        <v>801</v>
      </c>
      <c r="F407" s="27">
        <v>43524</v>
      </c>
      <c r="G407" s="28">
        <v>-21</v>
      </c>
      <c r="J407" s="29">
        <v>-218.4</v>
      </c>
      <c r="K407" s="28">
        <f t="shared" si="47"/>
        <v>-218.4</v>
      </c>
      <c r="L407" s="28">
        <v>-13.54</v>
      </c>
      <c r="M407" s="28">
        <v>-3.17</v>
      </c>
      <c r="N407" s="28">
        <v>-6.46</v>
      </c>
      <c r="O407" s="28">
        <v>-8.43</v>
      </c>
      <c r="P407" s="28">
        <v>-2.1800000000000002</v>
      </c>
      <c r="T407" s="23">
        <f t="shared" si="48"/>
        <v>-184.62</v>
      </c>
    </row>
    <row r="408" spans="1:20" ht="14.85" customHeight="1" x14ac:dyDescent="0.45">
      <c r="A408" s="6">
        <v>42281</v>
      </c>
      <c r="B408" s="7" t="s">
        <v>41</v>
      </c>
      <c r="C408" s="7" t="s">
        <v>42</v>
      </c>
      <c r="D408" s="8" t="s">
        <v>43</v>
      </c>
      <c r="E408" s="26" t="s">
        <v>801</v>
      </c>
      <c r="F408" s="27">
        <v>43538</v>
      </c>
      <c r="G408" s="28">
        <v>-18</v>
      </c>
      <c r="J408" s="28">
        <v>-187.2</v>
      </c>
      <c r="K408" s="28">
        <f t="shared" si="47"/>
        <v>-187.2</v>
      </c>
      <c r="L408" s="28">
        <v>-11.61</v>
      </c>
      <c r="M408" s="28">
        <v>-2.71</v>
      </c>
      <c r="N408" s="28">
        <v>-3.34</v>
      </c>
      <c r="O408" s="28">
        <v>-6.87</v>
      </c>
      <c r="P408" s="28">
        <v>-1.87</v>
      </c>
      <c r="T408" s="23">
        <f t="shared" si="48"/>
        <v>-160.79999999999995</v>
      </c>
    </row>
    <row r="409" spans="1:20" ht="14.85" customHeight="1" x14ac:dyDescent="0.45">
      <c r="A409" s="6">
        <v>42281</v>
      </c>
      <c r="B409" s="7" t="s">
        <v>41</v>
      </c>
      <c r="C409" s="7" t="s">
        <v>42</v>
      </c>
      <c r="D409" s="8" t="s">
        <v>43</v>
      </c>
      <c r="E409" s="26" t="s">
        <v>801</v>
      </c>
      <c r="F409" s="27">
        <v>43552</v>
      </c>
      <c r="G409" s="28">
        <v>-28</v>
      </c>
      <c r="J409" s="28">
        <v>-291.2</v>
      </c>
      <c r="K409" s="28">
        <f t="shared" si="47"/>
        <v>-291.2</v>
      </c>
      <c r="L409" s="28">
        <v>-18.05</v>
      </c>
      <c r="M409" s="28">
        <v>-4.22</v>
      </c>
      <c r="N409" s="28">
        <v>-13.74</v>
      </c>
      <c r="O409" s="28">
        <v>-12.07</v>
      </c>
      <c r="P409" s="28">
        <v>-2.91</v>
      </c>
      <c r="T409" s="23">
        <f t="shared" si="48"/>
        <v>-240.20999999999995</v>
      </c>
    </row>
    <row r="410" spans="1:20" ht="14.85" customHeight="1" x14ac:dyDescent="0.45">
      <c r="A410" s="6">
        <v>42281</v>
      </c>
      <c r="B410" s="7" t="s">
        <v>41</v>
      </c>
      <c r="C410" s="7" t="s">
        <v>42</v>
      </c>
      <c r="D410" s="8" t="s">
        <v>43</v>
      </c>
      <c r="E410" s="26" t="s">
        <v>801</v>
      </c>
      <c r="F410" s="27">
        <v>43580</v>
      </c>
      <c r="G410" s="28">
        <v>-35</v>
      </c>
      <c r="J410" s="28">
        <v>-364</v>
      </c>
      <c r="K410" s="28">
        <f t="shared" si="47"/>
        <v>-364</v>
      </c>
      <c r="L410" s="28">
        <v>-22.57</v>
      </c>
      <c r="M410" s="28">
        <v>-5.28</v>
      </c>
      <c r="N410" s="28">
        <v>-21.49</v>
      </c>
      <c r="O410" s="28">
        <v>-15.71</v>
      </c>
      <c r="P410" s="28">
        <v>-3.64</v>
      </c>
      <c r="T410" s="23">
        <f t="shared" si="48"/>
        <v>-295.31000000000006</v>
      </c>
    </row>
    <row r="411" spans="1:20" ht="14.85" customHeight="1" x14ac:dyDescent="0.45">
      <c r="A411" s="6">
        <v>42281</v>
      </c>
      <c r="B411" s="7" t="s">
        <v>41</v>
      </c>
      <c r="C411" s="7" t="s">
        <v>42</v>
      </c>
      <c r="D411" s="8" t="s">
        <v>43</v>
      </c>
      <c r="E411" s="26" t="s">
        <v>801</v>
      </c>
      <c r="F411" s="27">
        <v>43601</v>
      </c>
      <c r="G411" s="28">
        <v>-35</v>
      </c>
      <c r="J411" s="28">
        <v>-364</v>
      </c>
      <c r="K411" s="28">
        <f t="shared" si="47"/>
        <v>-364</v>
      </c>
      <c r="L411" s="28">
        <v>-22.57</v>
      </c>
      <c r="M411" s="28">
        <v>-5.28</v>
      </c>
      <c r="N411" s="28">
        <v>-21.49</v>
      </c>
      <c r="O411" s="28">
        <v>-15.71</v>
      </c>
      <c r="P411" s="28">
        <v>-3.64</v>
      </c>
      <c r="T411" s="23">
        <f t="shared" si="48"/>
        <v>-295.31000000000006</v>
      </c>
    </row>
    <row r="412" spans="1:20" ht="14.85" customHeight="1" x14ac:dyDescent="0.45">
      <c r="A412" s="6">
        <v>42281</v>
      </c>
      <c r="B412" s="7" t="s">
        <v>41</v>
      </c>
      <c r="C412" s="7" t="s">
        <v>42</v>
      </c>
      <c r="D412" s="8" t="s">
        <v>43</v>
      </c>
      <c r="E412" s="26" t="s">
        <v>801</v>
      </c>
      <c r="F412" s="27">
        <v>43672</v>
      </c>
      <c r="G412" s="28">
        <v>-25</v>
      </c>
      <c r="J412" s="28">
        <v>-260</v>
      </c>
      <c r="K412" s="28">
        <f t="shared" si="47"/>
        <v>-260</v>
      </c>
      <c r="L412" s="28">
        <v>-16.12</v>
      </c>
      <c r="M412" s="28">
        <v>-3.77</v>
      </c>
      <c r="N412" s="28">
        <v>-10.62</v>
      </c>
      <c r="O412" s="28">
        <v>-10.51</v>
      </c>
      <c r="P412" s="28">
        <v>-2.6</v>
      </c>
      <c r="T412" s="23">
        <f t="shared" si="48"/>
        <v>-216.38</v>
      </c>
    </row>
    <row r="413" spans="1:20" ht="14.85" customHeight="1" x14ac:dyDescent="0.45">
      <c r="A413" s="6">
        <v>42281</v>
      </c>
      <c r="B413" s="7" t="s">
        <v>41</v>
      </c>
      <c r="C413" s="7" t="s">
        <v>42</v>
      </c>
      <c r="D413" s="8" t="s">
        <v>43</v>
      </c>
      <c r="E413" s="26" t="s">
        <v>801</v>
      </c>
      <c r="F413" s="27">
        <v>43721</v>
      </c>
      <c r="G413" s="28">
        <v>-33</v>
      </c>
      <c r="J413" s="28">
        <v>-343.2</v>
      </c>
      <c r="K413" s="28">
        <f t="shared" si="47"/>
        <v>-343.2</v>
      </c>
      <c r="L413" s="28">
        <v>-21.28</v>
      </c>
      <c r="M413" s="28">
        <v>-4.9800000000000004</v>
      </c>
      <c r="N413" s="28">
        <v>-18.84</v>
      </c>
      <c r="O413" s="28">
        <v>-14.67</v>
      </c>
      <c r="P413" s="28">
        <v>-3.43</v>
      </c>
      <c r="T413" s="23">
        <f t="shared" si="48"/>
        <v>-279.99999999999994</v>
      </c>
    </row>
    <row r="414" spans="1:20" ht="14.85" customHeight="1" x14ac:dyDescent="0.45">
      <c r="A414" s="6">
        <v>42281</v>
      </c>
      <c r="B414" s="7" t="s">
        <v>41</v>
      </c>
      <c r="C414" s="7" t="s">
        <v>42</v>
      </c>
      <c r="D414" s="8" t="s">
        <v>43</v>
      </c>
      <c r="E414" s="26" t="s">
        <v>801</v>
      </c>
      <c r="F414" s="27">
        <v>43738</v>
      </c>
      <c r="G414" s="28">
        <v>-30</v>
      </c>
      <c r="J414" s="28">
        <v>-312</v>
      </c>
      <c r="K414" s="28">
        <f t="shared" si="47"/>
        <v>-312</v>
      </c>
      <c r="L414" s="28">
        <v>-19.34</v>
      </c>
      <c r="M414" s="28">
        <v>-4.5199999999999996</v>
      </c>
      <c r="N414" s="28">
        <v>-15.82</v>
      </c>
      <c r="O414" s="28">
        <v>-13.11</v>
      </c>
      <c r="P414" s="28">
        <v>-3.12</v>
      </c>
      <c r="T414" s="23">
        <f t="shared" si="48"/>
        <v>-256.09000000000003</v>
      </c>
    </row>
    <row r="415" spans="1:20" ht="14.85" customHeight="1" x14ac:dyDescent="0.45">
      <c r="A415" s="6">
        <v>42281</v>
      </c>
      <c r="B415" s="7" t="s">
        <v>41</v>
      </c>
      <c r="C415" s="7" t="s">
        <v>42</v>
      </c>
      <c r="D415" s="8" t="s">
        <v>43</v>
      </c>
      <c r="E415" s="26" t="s">
        <v>801</v>
      </c>
      <c r="F415" s="27">
        <v>43746</v>
      </c>
      <c r="G415" s="28">
        <v>-20</v>
      </c>
      <c r="J415" s="28">
        <v>-208</v>
      </c>
      <c r="K415" s="28">
        <f t="shared" si="47"/>
        <v>-208</v>
      </c>
      <c r="L415" s="28">
        <v>-12.9</v>
      </c>
      <c r="M415" s="28">
        <v>-3.02</v>
      </c>
      <c r="N415" s="28">
        <v>-5.42</v>
      </c>
      <c r="O415" s="28">
        <v>-7.91</v>
      </c>
      <c r="P415" s="28">
        <v>-2.08</v>
      </c>
      <c r="T415" s="23">
        <f t="shared" si="48"/>
        <v>-176.67</v>
      </c>
    </row>
    <row r="416" spans="1:20" ht="14.85" customHeight="1" x14ac:dyDescent="0.45">
      <c r="A416" s="6">
        <v>42281</v>
      </c>
      <c r="B416" s="7" t="s">
        <v>41</v>
      </c>
      <c r="C416" s="7" t="s">
        <v>42</v>
      </c>
      <c r="D416" s="8" t="s">
        <v>43</v>
      </c>
      <c r="E416" s="26" t="s">
        <v>801</v>
      </c>
      <c r="F416" s="27">
        <v>43762</v>
      </c>
      <c r="G416" s="28">
        <v>-35</v>
      </c>
      <c r="J416" s="28">
        <v>-364</v>
      </c>
      <c r="K416" s="28">
        <f t="shared" si="47"/>
        <v>-364</v>
      </c>
      <c r="L416" s="28">
        <v>-22.57</v>
      </c>
      <c r="M416" s="28">
        <v>-5.28</v>
      </c>
      <c r="N416" s="28">
        <v>-21.49</v>
      </c>
      <c r="O416" s="28">
        <v>-15.71</v>
      </c>
      <c r="P416" s="28">
        <v>-3.64</v>
      </c>
      <c r="T416" s="23">
        <f t="shared" si="48"/>
        <v>-295.31000000000006</v>
      </c>
    </row>
    <row r="417" spans="1:20" ht="14.85" customHeight="1" x14ac:dyDescent="0.45">
      <c r="A417" s="6">
        <v>42281</v>
      </c>
      <c r="B417" s="7" t="s">
        <v>41</v>
      </c>
      <c r="C417" s="7" t="s">
        <v>42</v>
      </c>
      <c r="D417" s="8" t="s">
        <v>43</v>
      </c>
      <c r="E417" s="26" t="s">
        <v>801</v>
      </c>
      <c r="F417" s="27">
        <v>43769</v>
      </c>
      <c r="G417" s="28">
        <v>-28</v>
      </c>
      <c r="J417" s="28">
        <v>-291.2</v>
      </c>
      <c r="K417" s="28">
        <f t="shared" si="47"/>
        <v>-291.2</v>
      </c>
      <c r="L417" s="28">
        <v>-18.05</v>
      </c>
      <c r="M417" s="28">
        <v>-4.22</v>
      </c>
      <c r="N417" s="28">
        <v>-13.74</v>
      </c>
      <c r="O417" s="28">
        <v>-12.07</v>
      </c>
      <c r="P417" s="28">
        <v>-2.91</v>
      </c>
      <c r="T417" s="23">
        <f t="shared" si="48"/>
        <v>-240.20999999999995</v>
      </c>
    </row>
    <row r="418" spans="1:20" ht="14.85" customHeight="1" x14ac:dyDescent="0.45">
      <c r="A418" s="6">
        <v>42254</v>
      </c>
      <c r="B418" s="7" t="s">
        <v>41</v>
      </c>
      <c r="C418" s="7" t="s">
        <v>42</v>
      </c>
      <c r="D418" s="8" t="s">
        <v>111</v>
      </c>
      <c r="E418" s="26" t="s">
        <v>802</v>
      </c>
      <c r="F418" s="27">
        <v>43803</v>
      </c>
      <c r="G418" s="28">
        <v>30</v>
      </c>
      <c r="J418" s="28">
        <v>342</v>
      </c>
      <c r="K418" s="28">
        <f t="shared" si="47"/>
        <v>342</v>
      </c>
      <c r="L418" s="28">
        <v>21.2</v>
      </c>
      <c r="M418" s="28">
        <v>4.96</v>
      </c>
      <c r="N418" s="28">
        <v>28.54</v>
      </c>
      <c r="O418" s="28">
        <v>14.61</v>
      </c>
      <c r="P418" s="28">
        <v>3.42</v>
      </c>
      <c r="T418" s="23">
        <f t="shared" si="48"/>
        <v>269.27</v>
      </c>
    </row>
    <row r="419" spans="1:20" ht="14.85" customHeight="1" x14ac:dyDescent="0.45">
      <c r="A419" s="6">
        <v>42254</v>
      </c>
      <c r="B419" s="7" t="s">
        <v>41</v>
      </c>
      <c r="C419" s="7" t="s">
        <v>42</v>
      </c>
      <c r="D419" s="8" t="s">
        <v>111</v>
      </c>
      <c r="E419" s="26" t="s">
        <v>802</v>
      </c>
      <c r="F419" s="27">
        <v>43811</v>
      </c>
      <c r="G419" s="28">
        <v>30</v>
      </c>
      <c r="J419" s="28">
        <v>342</v>
      </c>
      <c r="K419" s="28">
        <f t="shared" si="47"/>
        <v>342</v>
      </c>
      <c r="L419" s="28">
        <v>21.2</v>
      </c>
      <c r="M419" s="28">
        <v>4.96</v>
      </c>
      <c r="N419" s="28">
        <v>28.54</v>
      </c>
      <c r="O419" s="28">
        <v>14.61</v>
      </c>
      <c r="P419" s="28">
        <v>3.42</v>
      </c>
      <c r="T419" s="23">
        <f t="shared" si="48"/>
        <v>269.27</v>
      </c>
    </row>
    <row r="420" spans="1:20" ht="14.85" customHeight="1" x14ac:dyDescent="0.45">
      <c r="A420" s="6">
        <v>42254</v>
      </c>
      <c r="B420" s="7" t="s">
        <v>41</v>
      </c>
      <c r="C420" s="7" t="s">
        <v>42</v>
      </c>
      <c r="D420" s="8" t="s">
        <v>111</v>
      </c>
      <c r="E420" s="26" t="s">
        <v>802</v>
      </c>
      <c r="F420" s="27">
        <v>43817</v>
      </c>
      <c r="G420" s="28">
        <v>30</v>
      </c>
      <c r="J420" s="28">
        <v>342</v>
      </c>
      <c r="K420" s="28">
        <f t="shared" si="47"/>
        <v>342</v>
      </c>
      <c r="L420" s="28">
        <v>21.2</v>
      </c>
      <c r="M420" s="28">
        <v>4.96</v>
      </c>
      <c r="N420" s="28">
        <v>28.54</v>
      </c>
      <c r="O420" s="28">
        <v>14.61</v>
      </c>
      <c r="P420" s="28">
        <v>3.42</v>
      </c>
      <c r="T420" s="23">
        <f t="shared" si="48"/>
        <v>269.27</v>
      </c>
    </row>
    <row r="421" spans="1:20" ht="14.85" customHeight="1" x14ac:dyDescent="0.45">
      <c r="A421" s="6">
        <v>42254</v>
      </c>
      <c r="B421" s="7" t="s">
        <v>41</v>
      </c>
      <c r="C421" s="7" t="s">
        <v>42</v>
      </c>
      <c r="D421" s="8" t="s">
        <v>111</v>
      </c>
      <c r="E421" s="26" t="s">
        <v>802</v>
      </c>
      <c r="F421" s="27">
        <v>43822</v>
      </c>
      <c r="G421" s="28">
        <v>30</v>
      </c>
      <c r="J421" s="28">
        <v>342</v>
      </c>
      <c r="K421" s="28">
        <f t="shared" si="47"/>
        <v>342</v>
      </c>
      <c r="L421" s="28">
        <v>21.2</v>
      </c>
      <c r="M421" s="28">
        <v>4.96</v>
      </c>
      <c r="N421" s="28">
        <v>28.54</v>
      </c>
      <c r="O421" s="28">
        <v>14.61</v>
      </c>
      <c r="P421" s="28">
        <v>3.42</v>
      </c>
      <c r="T421" s="23">
        <f t="shared" si="48"/>
        <v>269.27</v>
      </c>
    </row>
    <row r="422" spans="1:20" ht="14.85" customHeight="1" x14ac:dyDescent="0.45">
      <c r="A422" s="6">
        <v>42086</v>
      </c>
      <c r="B422" s="7" t="s">
        <v>228</v>
      </c>
      <c r="C422" s="7" t="s">
        <v>229</v>
      </c>
      <c r="D422" s="8" t="s">
        <v>230</v>
      </c>
      <c r="E422" s="26" t="s">
        <v>803</v>
      </c>
      <c r="F422" s="27">
        <v>43811</v>
      </c>
      <c r="G422" s="28">
        <v>86.67</v>
      </c>
      <c r="J422" s="28">
        <v>2245.4499999999998</v>
      </c>
      <c r="K422" s="28">
        <f t="shared" si="47"/>
        <v>2185.5099999999998</v>
      </c>
      <c r="L422" s="28">
        <v>135.5</v>
      </c>
      <c r="M422" s="28">
        <v>31.69</v>
      </c>
      <c r="N422" s="28">
        <v>187.09</v>
      </c>
      <c r="O422" s="28">
        <v>103.88</v>
      </c>
      <c r="P422" s="28">
        <v>22.45</v>
      </c>
      <c r="Q422" s="28">
        <v>33.68</v>
      </c>
      <c r="S422" s="28">
        <v>59.94</v>
      </c>
      <c r="T422" s="23">
        <f t="shared" si="48"/>
        <v>1671.2199999999998</v>
      </c>
    </row>
    <row r="423" spans="1:20" ht="14.85" customHeight="1" x14ac:dyDescent="0.45">
      <c r="A423" s="6">
        <v>42086</v>
      </c>
      <c r="B423" s="7" t="s">
        <v>228</v>
      </c>
      <c r="C423" s="7" t="s">
        <v>229</v>
      </c>
      <c r="D423" s="8" t="s">
        <v>230</v>
      </c>
      <c r="E423" s="26" t="s">
        <v>803</v>
      </c>
      <c r="F423" s="27">
        <v>122319</v>
      </c>
      <c r="G423" s="28">
        <v>86.67</v>
      </c>
      <c r="J423" s="28">
        <v>2245.4499999999998</v>
      </c>
      <c r="K423" s="28">
        <f t="shared" si="47"/>
        <v>2185.5099999999998</v>
      </c>
      <c r="L423" s="28">
        <v>135.5</v>
      </c>
      <c r="M423" s="28">
        <v>31.69</v>
      </c>
      <c r="N423" s="28">
        <v>187.09</v>
      </c>
      <c r="O423" s="28">
        <v>103.88</v>
      </c>
      <c r="P423" s="28">
        <v>22.45</v>
      </c>
      <c r="Q423" s="28">
        <v>33.68</v>
      </c>
      <c r="S423" s="28">
        <v>59.94</v>
      </c>
      <c r="T423" s="23">
        <f t="shared" si="48"/>
        <v>1671.2199999999998</v>
      </c>
    </row>
    <row r="424" spans="1:20" ht="14.85" customHeight="1" x14ac:dyDescent="0.45">
      <c r="A424" s="47">
        <v>43801</v>
      </c>
      <c r="B424" s="7" t="s">
        <v>41</v>
      </c>
      <c r="C424" s="7" t="s">
        <v>42</v>
      </c>
      <c r="D424" s="8" t="s">
        <v>43</v>
      </c>
      <c r="E424" t="s">
        <v>826</v>
      </c>
      <c r="F424" s="27">
        <v>43803</v>
      </c>
      <c r="G424" s="28">
        <v>35</v>
      </c>
      <c r="J424" s="28">
        <v>364</v>
      </c>
      <c r="K424" s="28">
        <f t="shared" si="47"/>
        <v>364</v>
      </c>
      <c r="L424" s="28">
        <v>22.57</v>
      </c>
      <c r="M424" s="28">
        <v>5.28</v>
      </c>
      <c r="N424" s="28">
        <v>31.18</v>
      </c>
      <c r="O424" s="28">
        <v>15.71</v>
      </c>
      <c r="P424" s="28">
        <v>3.64</v>
      </c>
      <c r="T424" s="23">
        <f t="shared" si="48"/>
        <v>285.62000000000006</v>
      </c>
    </row>
    <row r="425" spans="1:20" s="39" customFormat="1" ht="12.75" customHeight="1" x14ac:dyDescent="0.45">
      <c r="A425" s="42">
        <v>38036</v>
      </c>
      <c r="B425" s="7" t="s">
        <v>51</v>
      </c>
      <c r="C425" s="7" t="s">
        <v>52</v>
      </c>
      <c r="D425" s="8" t="s">
        <v>264</v>
      </c>
      <c r="E425" s="26" t="s">
        <v>827</v>
      </c>
      <c r="F425" s="27">
        <v>43803</v>
      </c>
      <c r="G425" s="28"/>
      <c r="H425" s="28"/>
      <c r="I425" s="28"/>
      <c r="J425" s="28">
        <v>6000</v>
      </c>
      <c r="K425" s="28">
        <f t="shared" si="47"/>
        <v>6000</v>
      </c>
      <c r="L425" s="28">
        <v>372</v>
      </c>
      <c r="M425" s="28">
        <v>87</v>
      </c>
      <c r="N425" s="28"/>
      <c r="O425" s="28"/>
      <c r="P425" s="28">
        <v>60</v>
      </c>
      <c r="Q425" s="28">
        <v>90</v>
      </c>
      <c r="R425" s="28"/>
      <c r="S425" s="28"/>
      <c r="T425" s="23">
        <f t="shared" si="48"/>
        <v>5391</v>
      </c>
    </row>
    <row r="426" spans="1:20" ht="12.75" customHeight="1" x14ac:dyDescent="0.45">
      <c r="A426" s="6">
        <v>42464</v>
      </c>
      <c r="B426" s="7" t="s">
        <v>41</v>
      </c>
      <c r="C426" s="7" t="s">
        <v>42</v>
      </c>
      <c r="D426" s="8" t="s">
        <v>111</v>
      </c>
      <c r="E426" s="26" t="s">
        <v>804</v>
      </c>
      <c r="F426" s="27">
        <v>43803</v>
      </c>
      <c r="G426" s="28">
        <v>30</v>
      </c>
      <c r="J426" s="28">
        <v>342</v>
      </c>
      <c r="K426" s="28">
        <f t="shared" si="47"/>
        <v>342</v>
      </c>
      <c r="L426" s="28">
        <v>21.2</v>
      </c>
      <c r="M426" s="28">
        <v>4.96</v>
      </c>
      <c r="N426" s="28">
        <v>28.54</v>
      </c>
      <c r="O426" s="28">
        <v>14.61</v>
      </c>
      <c r="P426" s="28">
        <v>3.42</v>
      </c>
      <c r="T426" s="23">
        <f t="shared" si="48"/>
        <v>269.27</v>
      </c>
    </row>
    <row r="427" spans="1:20" ht="12.75" customHeight="1" x14ac:dyDescent="0.45">
      <c r="A427" s="6">
        <v>42464</v>
      </c>
      <c r="B427" s="7" t="s">
        <v>41</v>
      </c>
      <c r="C427" s="7" t="s">
        <v>42</v>
      </c>
      <c r="D427" s="8" t="s">
        <v>111</v>
      </c>
      <c r="E427" s="26" t="s">
        <v>804</v>
      </c>
      <c r="F427" s="27">
        <v>43811</v>
      </c>
      <c r="G427" s="28">
        <v>30</v>
      </c>
      <c r="J427" s="28">
        <v>342</v>
      </c>
      <c r="K427" s="28">
        <f t="shared" si="47"/>
        <v>342</v>
      </c>
      <c r="L427" s="28">
        <v>21.2</v>
      </c>
      <c r="M427" s="28">
        <v>4.96</v>
      </c>
      <c r="N427" s="28">
        <v>28.54</v>
      </c>
      <c r="O427" s="28">
        <v>14.61</v>
      </c>
      <c r="P427" s="28">
        <v>3.42</v>
      </c>
      <c r="T427" s="23">
        <f t="shared" si="48"/>
        <v>269.27</v>
      </c>
    </row>
    <row r="428" spans="1:20" ht="12.75" customHeight="1" x14ac:dyDescent="0.45">
      <c r="A428" s="6">
        <v>42464</v>
      </c>
      <c r="B428" s="7" t="s">
        <v>41</v>
      </c>
      <c r="C428" s="7" t="s">
        <v>42</v>
      </c>
      <c r="D428" s="8" t="s">
        <v>111</v>
      </c>
      <c r="E428" s="26" t="s">
        <v>804</v>
      </c>
      <c r="F428" s="27">
        <v>43817</v>
      </c>
      <c r="G428" s="28">
        <v>30</v>
      </c>
      <c r="J428" s="28">
        <v>342</v>
      </c>
      <c r="K428" s="28">
        <f t="shared" si="47"/>
        <v>342</v>
      </c>
      <c r="L428" s="28">
        <v>21.2</v>
      </c>
      <c r="M428" s="28">
        <v>4.96</v>
      </c>
      <c r="N428" s="28">
        <v>28.54</v>
      </c>
      <c r="O428" s="28">
        <v>14.61</v>
      </c>
      <c r="P428" s="28">
        <v>3.42</v>
      </c>
      <c r="T428" s="23">
        <f t="shared" si="48"/>
        <v>269.27</v>
      </c>
    </row>
    <row r="429" spans="1:20" ht="12.75" customHeight="1" x14ac:dyDescent="0.45">
      <c r="A429" s="6">
        <v>42464</v>
      </c>
      <c r="B429" s="7" t="s">
        <v>41</v>
      </c>
      <c r="C429" s="7" t="s">
        <v>42</v>
      </c>
      <c r="D429" s="8" t="s">
        <v>111</v>
      </c>
      <c r="E429" s="26" t="s">
        <v>804</v>
      </c>
      <c r="F429" s="27">
        <v>43822</v>
      </c>
      <c r="G429" s="28">
        <v>30</v>
      </c>
      <c r="J429" s="28">
        <v>342</v>
      </c>
      <c r="K429" s="28">
        <f t="shared" si="47"/>
        <v>342</v>
      </c>
      <c r="L429" s="28">
        <v>21.2</v>
      </c>
      <c r="M429" s="28">
        <v>4.96</v>
      </c>
      <c r="N429" s="28">
        <v>28.54</v>
      </c>
      <c r="O429" s="28">
        <v>14.61</v>
      </c>
      <c r="P429" s="28">
        <v>3.42</v>
      </c>
      <c r="T429" s="23">
        <f t="shared" si="48"/>
        <v>269.27</v>
      </c>
    </row>
    <row r="430" spans="1:20" ht="12.75" customHeight="1" x14ac:dyDescent="0.45">
      <c r="T430" s="23" t="s">
        <v>77</v>
      </c>
    </row>
    <row r="431" spans="1:20" ht="12.75" customHeight="1" x14ac:dyDescent="0.45">
      <c r="E431" s="22" t="s">
        <v>828</v>
      </c>
      <c r="F431" s="22"/>
      <c r="G431" s="23">
        <f t="shared" ref="G431:T431" si="49">SUM(G383:G430)</f>
        <v>770.69999999999993</v>
      </c>
      <c r="H431" s="23"/>
      <c r="I431" s="23"/>
      <c r="J431" s="23">
        <f t="shared" si="49"/>
        <v>51969.380000000005</v>
      </c>
      <c r="K431" s="23">
        <f t="shared" si="49"/>
        <v>50925.260000000017</v>
      </c>
      <c r="L431" s="23">
        <f t="shared" si="49"/>
        <v>3157.3199999999979</v>
      </c>
      <c r="M431" s="23">
        <f t="shared" si="49"/>
        <v>738.42000000000041</v>
      </c>
      <c r="N431" s="23">
        <f t="shared" si="49"/>
        <v>2389.96</v>
      </c>
      <c r="O431" s="23">
        <f t="shared" si="49"/>
        <v>1003.6999999999999</v>
      </c>
      <c r="P431" s="23">
        <f t="shared" si="49"/>
        <v>519.68999999999983</v>
      </c>
      <c r="Q431" s="23">
        <f t="shared" si="49"/>
        <v>642.21999999999991</v>
      </c>
      <c r="R431" s="23">
        <f t="shared" si="49"/>
        <v>83.72</v>
      </c>
      <c r="S431" s="23">
        <f t="shared" si="49"/>
        <v>1044.1200000000001</v>
      </c>
      <c r="T431" s="23">
        <f t="shared" si="49"/>
        <v>42390.229999999989</v>
      </c>
    </row>
    <row r="432" spans="1:20" ht="12.75" customHeight="1" x14ac:dyDescent="0.45">
      <c r="T432" s="23" t="s">
        <v>77</v>
      </c>
    </row>
    <row r="433" spans="5:30" ht="12.75" customHeight="1" x14ac:dyDescent="0.45">
      <c r="E433" s="22" t="s">
        <v>829</v>
      </c>
      <c r="F433" s="22"/>
      <c r="G433" s="23">
        <f t="shared" ref="G433:T433" si="50">+G342+G381+G431</f>
        <v>3459.11</v>
      </c>
      <c r="H433" s="23"/>
      <c r="I433" s="23"/>
      <c r="J433" s="23">
        <f t="shared" si="50"/>
        <v>121888.93</v>
      </c>
      <c r="K433" s="23">
        <f t="shared" si="50"/>
        <v>117061.63</v>
      </c>
      <c r="L433" s="23">
        <f t="shared" si="50"/>
        <v>7257.699999999998</v>
      </c>
      <c r="M433" s="23">
        <f t="shared" si="50"/>
        <v>1697.4100000000003</v>
      </c>
      <c r="N433" s="23">
        <f t="shared" si="50"/>
        <v>8854.16</v>
      </c>
      <c r="O433" s="23">
        <f t="shared" si="50"/>
        <v>4108.8799999999992</v>
      </c>
      <c r="P433" s="23">
        <f t="shared" si="50"/>
        <v>1218.8399999999997</v>
      </c>
      <c r="Q433" s="23">
        <f t="shared" si="50"/>
        <v>1068.28</v>
      </c>
      <c r="R433" s="23">
        <f t="shared" si="50"/>
        <v>687.06000000000006</v>
      </c>
      <c r="S433" s="23">
        <f t="shared" si="50"/>
        <v>4827.3</v>
      </c>
      <c r="T433" s="23">
        <f t="shared" si="50"/>
        <v>92169.299999999988</v>
      </c>
    </row>
    <row r="434" spans="5:30" s="22" customFormat="1" ht="12.75" customHeight="1" x14ac:dyDescent="0.45">
      <c r="E434" s="26"/>
      <c r="F434" s="26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3" t="s">
        <v>77</v>
      </c>
    </row>
    <row r="435" spans="5:30" ht="12.75" customHeight="1" x14ac:dyDescent="0.45">
      <c r="E435" s="22" t="s">
        <v>830</v>
      </c>
      <c r="F435" s="22"/>
      <c r="G435" s="23">
        <f t="shared" ref="G435:T435" si="51">+G92+G203+G307+G433</f>
        <v>15379.970000000001</v>
      </c>
      <c r="H435" s="23"/>
      <c r="I435" s="23"/>
      <c r="J435" s="23">
        <f t="shared" si="51"/>
        <v>414413.98999999993</v>
      </c>
      <c r="K435" s="23">
        <f t="shared" si="51"/>
        <v>394380.11</v>
      </c>
      <c r="L435" s="23">
        <f t="shared" si="51"/>
        <v>24451.239999999998</v>
      </c>
      <c r="M435" s="23">
        <f t="shared" si="51"/>
        <v>5718.6399999999994</v>
      </c>
      <c r="N435" s="23">
        <f t="shared" si="51"/>
        <v>36360.399999999994</v>
      </c>
      <c r="O435" s="23">
        <f t="shared" si="51"/>
        <v>17437.909999999996</v>
      </c>
      <c r="P435" s="23">
        <f t="shared" si="51"/>
        <v>4143.93</v>
      </c>
      <c r="Q435" s="23">
        <f t="shared" si="51"/>
        <v>2758.3599999999997</v>
      </c>
      <c r="R435" s="23">
        <f t="shared" si="51"/>
        <v>4014.0800000000004</v>
      </c>
      <c r="S435" s="23">
        <f t="shared" si="51"/>
        <v>20033.88</v>
      </c>
      <c r="T435" s="23">
        <f t="shared" si="51"/>
        <v>299495.55</v>
      </c>
    </row>
    <row r="436" spans="5:30" ht="12.75" customHeight="1" x14ac:dyDescent="0.45">
      <c r="T436" s="23"/>
    </row>
    <row r="437" spans="5:30" ht="12.75" customHeight="1" x14ac:dyDescent="0.45">
      <c r="T437" s="23"/>
    </row>
    <row r="438" spans="5:30" s="22" customFormat="1" ht="12.75" customHeight="1" x14ac:dyDescent="0.45">
      <c r="E438" s="26"/>
      <c r="F438" s="26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3" t="s">
        <v>77</v>
      </c>
    </row>
    <row r="439" spans="5:30" ht="12.75" customHeight="1" x14ac:dyDescent="0.45"/>
    <row r="440" spans="5:30" ht="12.75" customHeight="1" x14ac:dyDescent="0.45">
      <c r="T440" s="23"/>
    </row>
    <row r="441" spans="5:30" ht="12.75" customHeight="1" x14ac:dyDescent="0.45">
      <c r="E441" s="22"/>
      <c r="F441" s="22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8"/>
      <c r="V441" s="28"/>
      <c r="W441" s="28"/>
      <c r="X441" s="28"/>
      <c r="Y441" s="28"/>
      <c r="Z441" s="28"/>
      <c r="AA441" s="28"/>
      <c r="AB441" s="28"/>
      <c r="AC441" s="28"/>
      <c r="AD441" s="23"/>
    </row>
    <row r="442" spans="5:30" ht="12.75" customHeight="1" x14ac:dyDescent="0.45">
      <c r="E442" s="22"/>
      <c r="F442" s="22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8"/>
      <c r="V442" s="28"/>
      <c r="W442" s="28"/>
      <c r="X442" s="28"/>
      <c r="Y442" s="28"/>
      <c r="Z442" s="28"/>
      <c r="AA442" s="28"/>
      <c r="AB442" s="28"/>
      <c r="AC442" s="28"/>
      <c r="AD442" s="23"/>
    </row>
    <row r="443" spans="5:30" ht="12.75" customHeight="1" x14ac:dyDescent="0.45">
      <c r="E443" s="22"/>
      <c r="F443" s="22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8"/>
      <c r="V443" s="28"/>
      <c r="W443" s="28"/>
      <c r="X443" s="28"/>
      <c r="Y443" s="28"/>
      <c r="Z443" s="28"/>
      <c r="AA443" s="28"/>
      <c r="AB443" s="28"/>
      <c r="AC443" s="28"/>
      <c r="AD443" s="23"/>
    </row>
    <row r="444" spans="5:30" ht="12.75" customHeight="1" x14ac:dyDescent="0.45">
      <c r="E444" s="22"/>
      <c r="F444" s="22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8"/>
      <c r="V444" s="28"/>
      <c r="W444" s="28"/>
      <c r="X444" s="28"/>
      <c r="Y444" s="28"/>
      <c r="Z444" s="28"/>
      <c r="AA444" s="28"/>
      <c r="AB444" s="28"/>
      <c r="AC444" s="28"/>
      <c r="AD444" s="23"/>
    </row>
    <row r="445" spans="5:30" ht="12.75" customHeight="1" x14ac:dyDescent="0.45">
      <c r="E445" s="22"/>
      <c r="F445" s="22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8"/>
      <c r="V445" s="28"/>
      <c r="W445" s="28"/>
      <c r="X445" s="28"/>
      <c r="Y445" s="28"/>
      <c r="Z445" s="28"/>
      <c r="AA445" s="28"/>
      <c r="AB445" s="28"/>
      <c r="AC445" s="28"/>
      <c r="AD445" s="23"/>
    </row>
    <row r="446" spans="5:30" ht="12.75" customHeight="1" x14ac:dyDescent="0.45">
      <c r="F446" s="35"/>
      <c r="T446" s="23"/>
      <c r="U446" s="28"/>
      <c r="V446" s="28"/>
      <c r="W446" s="28"/>
      <c r="X446" s="28"/>
      <c r="Y446" s="28"/>
      <c r="Z446" s="28"/>
      <c r="AA446" s="28"/>
      <c r="AB446" s="28"/>
      <c r="AC446" s="28"/>
      <c r="AD446" s="23"/>
    </row>
    <row r="447" spans="5:30" ht="12.75" customHeight="1" x14ac:dyDescent="0.45">
      <c r="F447" s="35"/>
      <c r="T447" s="23"/>
      <c r="U447" s="28"/>
      <c r="V447" s="28"/>
      <c r="W447" s="28"/>
      <c r="X447" s="28"/>
      <c r="Y447" s="28"/>
      <c r="Z447" s="28"/>
      <c r="AA447" s="28"/>
      <c r="AB447" s="28"/>
      <c r="AC447" s="28"/>
      <c r="AD447" s="23"/>
    </row>
    <row r="448" spans="5:30" ht="12.75" customHeight="1" x14ac:dyDescent="0.45">
      <c r="F448" s="35"/>
      <c r="T448" s="23"/>
      <c r="U448" s="28"/>
      <c r="V448" s="28"/>
      <c r="W448" s="28"/>
      <c r="X448" s="28"/>
      <c r="Y448" s="28"/>
      <c r="Z448" s="28"/>
      <c r="AA448" s="28"/>
      <c r="AB448" s="28"/>
      <c r="AC448" s="28"/>
      <c r="AD448" s="23"/>
    </row>
    <row r="449" spans="6:30" ht="12.75" customHeight="1" x14ac:dyDescent="0.45">
      <c r="F449" s="35"/>
      <c r="T449" s="23"/>
      <c r="U449" s="28"/>
      <c r="V449" s="28"/>
      <c r="W449" s="28"/>
      <c r="X449" s="28"/>
      <c r="Y449" s="28"/>
      <c r="Z449" s="28"/>
      <c r="AA449" s="28"/>
      <c r="AB449" s="28"/>
      <c r="AC449" s="28"/>
      <c r="AD449" s="23"/>
    </row>
    <row r="450" spans="6:30" ht="12.75" customHeight="1" x14ac:dyDescent="0.45">
      <c r="F450" s="35"/>
      <c r="T450" s="23"/>
      <c r="U450" s="28"/>
      <c r="V450" s="28"/>
      <c r="W450" s="28"/>
      <c r="X450" s="28"/>
      <c r="Y450" s="28"/>
      <c r="Z450" s="28"/>
      <c r="AA450" s="28"/>
      <c r="AB450" s="28"/>
      <c r="AC450" s="28"/>
      <c r="AD450" s="23"/>
    </row>
    <row r="451" spans="6:30" ht="12.75" customHeight="1" x14ac:dyDescent="0.45">
      <c r="F451" s="35"/>
      <c r="T451" s="23"/>
      <c r="U451" s="28"/>
      <c r="V451" s="28"/>
      <c r="W451" s="28"/>
      <c r="X451" s="28"/>
      <c r="Y451" s="28"/>
      <c r="Z451" s="28"/>
      <c r="AA451" s="28"/>
      <c r="AB451" s="28"/>
      <c r="AC451" s="28"/>
      <c r="AD451" s="23"/>
    </row>
    <row r="452" spans="6:30" ht="12.75" customHeight="1" x14ac:dyDescent="0.45">
      <c r="F452" s="35"/>
      <c r="T452" s="23"/>
      <c r="U452" s="28"/>
      <c r="V452" s="28"/>
      <c r="W452" s="28"/>
      <c r="X452" s="28"/>
      <c r="Y452" s="28"/>
      <c r="Z452" s="28"/>
      <c r="AA452" s="28"/>
      <c r="AB452" s="28"/>
      <c r="AC452" s="28"/>
      <c r="AD452" s="23"/>
    </row>
    <row r="453" spans="6:30" ht="12.75" customHeight="1" x14ac:dyDescent="0.45">
      <c r="F453" s="35"/>
      <c r="T453" s="23"/>
      <c r="U453" s="28"/>
      <c r="V453" s="28"/>
      <c r="W453" s="28"/>
      <c r="X453" s="28"/>
      <c r="Y453" s="28"/>
      <c r="Z453" s="28"/>
      <c r="AA453" s="28"/>
      <c r="AB453" s="28"/>
      <c r="AC453" s="28"/>
      <c r="AD453" s="23"/>
    </row>
    <row r="454" spans="6:30" ht="12.75" customHeight="1" x14ac:dyDescent="0.45">
      <c r="F454" s="35"/>
      <c r="T454" s="23"/>
      <c r="U454" s="28"/>
      <c r="V454" s="28"/>
      <c r="W454" s="28"/>
      <c r="X454" s="28"/>
      <c r="Y454" s="28"/>
      <c r="Z454" s="28"/>
      <c r="AA454" s="28"/>
      <c r="AB454" s="28"/>
      <c r="AC454" s="28"/>
      <c r="AD454" s="23"/>
    </row>
    <row r="455" spans="6:30" ht="12.75" customHeight="1" x14ac:dyDescent="0.45">
      <c r="F455" s="35"/>
      <c r="T455" s="23"/>
      <c r="U455" s="28"/>
      <c r="V455" s="28"/>
      <c r="W455" s="28"/>
      <c r="X455" s="28"/>
      <c r="Y455" s="28"/>
      <c r="Z455" s="28"/>
      <c r="AA455" s="28"/>
      <c r="AB455" s="28"/>
      <c r="AC455" s="28"/>
      <c r="AD455" s="23"/>
    </row>
    <row r="456" spans="6:30" ht="12.75" customHeight="1" x14ac:dyDescent="0.45">
      <c r="F456" s="35"/>
      <c r="T456" s="23"/>
      <c r="U456" s="28"/>
      <c r="V456" s="28"/>
      <c r="W456" s="28"/>
      <c r="X456" s="28"/>
      <c r="Y456" s="28"/>
      <c r="Z456" s="28"/>
      <c r="AA456" s="28"/>
      <c r="AB456" s="28"/>
      <c r="AC456" s="28"/>
      <c r="AD456" s="23"/>
    </row>
    <row r="457" spans="6:30" ht="12.75" customHeight="1" x14ac:dyDescent="0.45">
      <c r="F457" s="35"/>
      <c r="T457" s="23"/>
      <c r="U457" s="28"/>
      <c r="V457" s="28"/>
      <c r="W457" s="28"/>
      <c r="X457" s="28"/>
      <c r="Y457" s="28"/>
      <c r="Z457" s="28"/>
      <c r="AA457" s="28"/>
      <c r="AB457" s="28"/>
      <c r="AC457" s="28"/>
      <c r="AD457" s="23"/>
    </row>
    <row r="458" spans="6:30" ht="12.75" customHeight="1" x14ac:dyDescent="0.45">
      <c r="F458" s="35"/>
      <c r="T458" s="23"/>
      <c r="U458" s="28"/>
      <c r="V458" s="28"/>
      <c r="W458" s="28"/>
      <c r="X458" s="28"/>
      <c r="Y458" s="28"/>
      <c r="Z458" s="28"/>
      <c r="AA458" s="28"/>
      <c r="AB458" s="28"/>
      <c r="AC458" s="28"/>
      <c r="AD458" s="23"/>
    </row>
    <row r="459" spans="6:30" ht="12.75" customHeight="1" x14ac:dyDescent="0.45">
      <c r="F459" s="35"/>
      <c r="T459" s="23"/>
      <c r="U459" s="28"/>
      <c r="V459" s="28"/>
      <c r="W459" s="28"/>
      <c r="X459" s="28"/>
      <c r="Y459" s="28"/>
      <c r="Z459" s="28"/>
      <c r="AA459" s="28"/>
      <c r="AB459" s="28"/>
      <c r="AC459" s="28"/>
      <c r="AD459" s="23"/>
    </row>
    <row r="460" spans="6:30" ht="12.75" customHeight="1" x14ac:dyDescent="0.45">
      <c r="F460" s="35"/>
      <c r="T460" s="23"/>
      <c r="U460" s="28"/>
      <c r="V460" s="28"/>
      <c r="W460" s="28"/>
      <c r="X460" s="28"/>
      <c r="Y460" s="28"/>
      <c r="Z460" s="28"/>
      <c r="AA460" s="28"/>
      <c r="AB460" s="28"/>
      <c r="AC460" s="28"/>
      <c r="AD460" s="23"/>
    </row>
    <row r="461" spans="6:30" ht="12.75" customHeight="1" x14ac:dyDescent="0.45">
      <c r="F461" s="35"/>
      <c r="T461" s="23"/>
      <c r="U461" s="28"/>
      <c r="V461" s="28"/>
      <c r="W461" s="28"/>
      <c r="X461" s="28"/>
      <c r="Y461" s="28"/>
      <c r="Z461" s="28"/>
      <c r="AA461" s="28"/>
      <c r="AB461" s="28"/>
      <c r="AC461" s="28"/>
      <c r="AD461" s="23"/>
    </row>
    <row r="462" spans="6:30" ht="12.75" customHeight="1" x14ac:dyDescent="0.45">
      <c r="F462" s="35"/>
      <c r="T462" s="23"/>
      <c r="U462" s="28"/>
      <c r="V462" s="28"/>
      <c r="W462" s="28"/>
      <c r="X462" s="28"/>
      <c r="Y462" s="28"/>
      <c r="Z462" s="28"/>
      <c r="AA462" s="28"/>
      <c r="AB462" s="28"/>
      <c r="AC462" s="28"/>
      <c r="AD462" s="23"/>
    </row>
    <row r="463" spans="6:30" ht="12.75" customHeight="1" x14ac:dyDescent="0.45">
      <c r="F463" s="35"/>
      <c r="T463" s="23"/>
      <c r="U463" s="28"/>
      <c r="V463" s="28"/>
      <c r="W463" s="28"/>
      <c r="X463" s="28"/>
      <c r="Y463" s="28"/>
      <c r="Z463" s="28"/>
      <c r="AA463" s="28"/>
      <c r="AB463" s="28"/>
      <c r="AC463" s="28"/>
      <c r="AD463" s="23"/>
    </row>
    <row r="464" spans="6:30" ht="12.75" customHeight="1" x14ac:dyDescent="0.45">
      <c r="F464" s="35"/>
      <c r="T464" s="23"/>
      <c r="U464" s="28"/>
      <c r="V464" s="28"/>
      <c r="W464" s="28"/>
      <c r="X464" s="28"/>
      <c r="Y464" s="28"/>
      <c r="Z464" s="28"/>
      <c r="AA464" s="28"/>
      <c r="AB464" s="28"/>
      <c r="AC464" s="28"/>
      <c r="AD464" s="23"/>
    </row>
    <row r="465" spans="6:30" ht="12.75" customHeight="1" x14ac:dyDescent="0.45">
      <c r="F465" s="35"/>
      <c r="T465" s="23"/>
      <c r="U465" s="28"/>
      <c r="V465" s="28"/>
      <c r="W465" s="28"/>
      <c r="X465" s="28"/>
      <c r="Y465" s="28"/>
      <c r="Z465" s="28"/>
      <c r="AA465" s="28"/>
      <c r="AB465" s="28"/>
      <c r="AC465" s="28"/>
      <c r="AD465" s="23"/>
    </row>
    <row r="466" spans="6:30" ht="12.75" customHeight="1" x14ac:dyDescent="0.45">
      <c r="F466" s="35"/>
      <c r="T466" s="23"/>
      <c r="U466" s="28"/>
      <c r="V466" s="28"/>
      <c r="W466" s="28"/>
      <c r="X466" s="28"/>
      <c r="Y466" s="28"/>
      <c r="Z466" s="28"/>
      <c r="AA466" s="28"/>
      <c r="AB466" s="28"/>
      <c r="AC466" s="28"/>
      <c r="AD466" s="23"/>
    </row>
    <row r="467" spans="6:30" ht="12.75" customHeight="1" x14ac:dyDescent="0.45">
      <c r="F467" s="35"/>
      <c r="U467" s="28"/>
      <c r="V467" s="28"/>
      <c r="W467" s="28"/>
      <c r="X467" s="28"/>
      <c r="Y467" s="28"/>
      <c r="Z467" s="28"/>
      <c r="AA467" s="28"/>
      <c r="AB467" s="28"/>
      <c r="AC467" s="28"/>
      <c r="AD467" s="23"/>
    </row>
    <row r="468" spans="6:30" ht="12.75" customHeight="1" x14ac:dyDescent="0.45">
      <c r="F468" s="35"/>
      <c r="T468" s="23"/>
      <c r="U468" s="28"/>
      <c r="V468" s="28"/>
      <c r="W468" s="28"/>
      <c r="X468" s="28"/>
      <c r="Y468" s="28"/>
      <c r="Z468" s="28"/>
      <c r="AA468" s="28"/>
      <c r="AB468" s="28"/>
      <c r="AC468" s="28"/>
      <c r="AD468" s="23"/>
    </row>
    <row r="469" spans="6:30" ht="12.75" customHeight="1" x14ac:dyDescent="0.45">
      <c r="F469" s="35"/>
      <c r="T469" s="23"/>
      <c r="U469" s="28"/>
      <c r="V469" s="28"/>
      <c r="W469" s="28"/>
      <c r="X469" s="28"/>
      <c r="Y469" s="28"/>
      <c r="Z469" s="28"/>
      <c r="AA469" s="28"/>
      <c r="AB469" s="28"/>
      <c r="AC469" s="28"/>
      <c r="AD469" s="23"/>
    </row>
    <row r="470" spans="6:30" ht="12.75" customHeight="1" x14ac:dyDescent="0.45">
      <c r="F470" s="35"/>
      <c r="T470" s="23"/>
      <c r="U470" s="28"/>
      <c r="V470" s="28"/>
      <c r="W470" s="28"/>
      <c r="X470" s="28"/>
      <c r="Y470" s="28"/>
      <c r="Z470" s="28"/>
      <c r="AA470" s="28"/>
      <c r="AB470" s="28"/>
      <c r="AC470" s="28"/>
      <c r="AD470" s="23"/>
    </row>
    <row r="471" spans="6:30" ht="12.75" customHeight="1" x14ac:dyDescent="0.45">
      <c r="F471" s="35"/>
      <c r="T471" s="23"/>
      <c r="U471" s="28"/>
      <c r="V471" s="28"/>
      <c r="W471" s="28"/>
      <c r="X471" s="28"/>
      <c r="Y471" s="28"/>
      <c r="Z471" s="28"/>
      <c r="AA471" s="28"/>
      <c r="AB471" s="28"/>
      <c r="AC471" s="28"/>
      <c r="AD471" s="23"/>
    </row>
    <row r="472" spans="6:30" ht="12.75" customHeight="1" x14ac:dyDescent="0.45">
      <c r="F472" s="35"/>
      <c r="T472" s="23"/>
      <c r="U472" s="28"/>
      <c r="V472" s="28"/>
      <c r="W472" s="28"/>
      <c r="X472" s="28"/>
      <c r="Y472" s="28"/>
      <c r="Z472" s="28"/>
      <c r="AA472" s="28"/>
      <c r="AB472" s="28"/>
      <c r="AC472" s="28"/>
      <c r="AD472" s="23"/>
    </row>
    <row r="473" spans="6:30" ht="12.75" customHeight="1" x14ac:dyDescent="0.45">
      <c r="F473" s="35"/>
      <c r="T473" s="23"/>
      <c r="U473" s="28"/>
      <c r="V473" s="28"/>
      <c r="W473" s="28"/>
      <c r="X473" s="28"/>
      <c r="Y473" s="28"/>
      <c r="Z473" s="28"/>
      <c r="AA473" s="28"/>
      <c r="AB473" s="28"/>
      <c r="AC473" s="28"/>
      <c r="AD473" s="23"/>
    </row>
    <row r="474" spans="6:30" ht="12.75" customHeight="1" x14ac:dyDescent="0.45">
      <c r="F474" s="35"/>
      <c r="T474" s="23"/>
      <c r="U474" s="28"/>
      <c r="V474" s="28"/>
      <c r="W474" s="28"/>
      <c r="X474" s="28"/>
      <c r="Y474" s="28"/>
      <c r="Z474" s="28"/>
      <c r="AA474" s="28"/>
      <c r="AB474" s="28"/>
      <c r="AC474" s="28"/>
      <c r="AD474" s="23"/>
    </row>
    <row r="475" spans="6:30" ht="12.75" customHeight="1" x14ac:dyDescent="0.45">
      <c r="F475" s="35"/>
      <c r="T475" s="23"/>
      <c r="U475" s="28"/>
      <c r="V475" s="28"/>
      <c r="W475" s="28"/>
      <c r="X475" s="28"/>
      <c r="Y475" s="28"/>
      <c r="Z475" s="28"/>
      <c r="AA475" s="28"/>
      <c r="AB475" s="28"/>
      <c r="AC475" s="28"/>
      <c r="AD475" s="23"/>
    </row>
    <row r="476" spans="6:30" ht="12.75" customHeight="1" x14ac:dyDescent="0.45">
      <c r="F476" s="35"/>
      <c r="T476" s="23"/>
      <c r="U476" s="28"/>
      <c r="V476" s="28"/>
      <c r="W476" s="28"/>
      <c r="X476" s="28"/>
      <c r="Y476" s="28"/>
      <c r="Z476" s="28"/>
      <c r="AA476" s="28"/>
      <c r="AB476" s="28"/>
      <c r="AC476" s="28"/>
      <c r="AD476" s="23"/>
    </row>
    <row r="477" spans="6:30" ht="12.75" customHeight="1" x14ac:dyDescent="0.45">
      <c r="F477" s="35"/>
      <c r="T477" s="23"/>
      <c r="U477" s="28"/>
      <c r="V477" s="28"/>
      <c r="W477" s="28"/>
      <c r="X477" s="28"/>
      <c r="Y477" s="28"/>
      <c r="Z477" s="28"/>
      <c r="AA477" s="28"/>
      <c r="AB477" s="28"/>
      <c r="AC477" s="28"/>
      <c r="AD477" s="23"/>
    </row>
    <row r="478" spans="6:30" ht="12.75" customHeight="1" x14ac:dyDescent="0.45">
      <c r="F478" s="35"/>
      <c r="T478" s="23"/>
      <c r="U478" s="28"/>
      <c r="V478" s="28"/>
      <c r="W478" s="28"/>
      <c r="X478" s="28"/>
      <c r="Y478" s="28"/>
      <c r="Z478" s="28"/>
      <c r="AA478" s="28"/>
      <c r="AB478" s="28"/>
      <c r="AC478" s="28"/>
      <c r="AD478" s="23"/>
    </row>
    <row r="479" spans="6:30" ht="12.75" customHeight="1" x14ac:dyDescent="0.45">
      <c r="F479" s="35"/>
      <c r="T479" s="23"/>
      <c r="U479" s="28"/>
      <c r="V479" s="28"/>
      <c r="W479" s="28"/>
      <c r="X479" s="28"/>
      <c r="Y479" s="28"/>
      <c r="Z479" s="28"/>
      <c r="AA479" s="28"/>
      <c r="AB479" s="28"/>
      <c r="AC479" s="28"/>
      <c r="AD479" s="23"/>
    </row>
    <row r="480" spans="6:30" ht="12.75" customHeight="1" x14ac:dyDescent="0.45">
      <c r="F480" s="35"/>
      <c r="T480" s="23"/>
      <c r="U480" s="28"/>
      <c r="V480" s="28"/>
      <c r="W480" s="28"/>
      <c r="X480" s="28"/>
      <c r="Y480" s="28"/>
      <c r="Z480" s="28"/>
      <c r="AA480" s="28"/>
      <c r="AB480" s="28"/>
      <c r="AC480" s="28"/>
      <c r="AD480" s="23"/>
    </row>
    <row r="481" spans="6:30" ht="12.75" customHeight="1" x14ac:dyDescent="0.45">
      <c r="F481" s="35"/>
      <c r="T481" s="23"/>
      <c r="U481" s="28"/>
      <c r="V481" s="28"/>
      <c r="W481" s="28"/>
      <c r="X481" s="28"/>
      <c r="Y481" s="28"/>
      <c r="Z481" s="28"/>
      <c r="AA481" s="28"/>
      <c r="AB481" s="28"/>
      <c r="AC481" s="28"/>
      <c r="AD481" s="23"/>
    </row>
    <row r="482" spans="6:30" ht="12.75" customHeight="1" x14ac:dyDescent="0.45">
      <c r="F482" s="35"/>
      <c r="T482" s="23"/>
      <c r="U482" s="28"/>
      <c r="V482" s="28"/>
      <c r="W482" s="28"/>
      <c r="X482" s="28"/>
      <c r="Y482" s="28"/>
      <c r="Z482" s="28"/>
      <c r="AA482" s="28"/>
      <c r="AB482" s="28"/>
      <c r="AC482" s="28"/>
      <c r="AD482" s="23"/>
    </row>
    <row r="483" spans="6:30" ht="12.75" customHeight="1" x14ac:dyDescent="0.45">
      <c r="F483" s="35"/>
      <c r="T483" s="23"/>
      <c r="U483" s="28"/>
      <c r="V483" s="28"/>
      <c r="W483" s="28"/>
      <c r="X483" s="28"/>
      <c r="Y483" s="28"/>
      <c r="Z483" s="28"/>
      <c r="AA483" s="28"/>
      <c r="AB483" s="28"/>
      <c r="AC483" s="28"/>
      <c r="AD483" s="23"/>
    </row>
    <row r="484" spans="6:30" ht="12.75" customHeight="1" x14ac:dyDescent="0.45">
      <c r="F484" s="35"/>
      <c r="T484" s="23"/>
      <c r="U484" s="28"/>
      <c r="V484" s="28"/>
      <c r="W484" s="28"/>
      <c r="X484" s="28"/>
      <c r="Y484" s="28"/>
      <c r="Z484" s="28"/>
      <c r="AA484" s="28"/>
      <c r="AB484" s="28"/>
      <c r="AC484" s="28"/>
      <c r="AD484" s="23"/>
    </row>
    <row r="485" spans="6:30" ht="12.75" customHeight="1" x14ac:dyDescent="0.45">
      <c r="F485" s="35"/>
      <c r="T485" s="23"/>
      <c r="U485" s="28"/>
      <c r="V485" s="28"/>
      <c r="W485" s="28"/>
      <c r="X485" s="28"/>
      <c r="Y485" s="28"/>
      <c r="Z485" s="28"/>
      <c r="AA485" s="28"/>
      <c r="AB485" s="28"/>
      <c r="AC485" s="28"/>
      <c r="AD485" s="23"/>
    </row>
    <row r="486" spans="6:30" ht="12.75" customHeight="1" x14ac:dyDescent="0.45">
      <c r="F486" s="35"/>
      <c r="T486" s="23"/>
      <c r="U486" s="28"/>
      <c r="V486" s="28"/>
      <c r="W486" s="28"/>
      <c r="X486" s="28"/>
      <c r="Y486" s="28"/>
      <c r="Z486" s="28"/>
      <c r="AA486" s="28"/>
      <c r="AB486" s="28"/>
      <c r="AC486" s="28"/>
      <c r="AD486" s="23"/>
    </row>
    <row r="487" spans="6:30" ht="12.75" customHeight="1" x14ac:dyDescent="0.45">
      <c r="F487" s="35"/>
      <c r="T487" s="23"/>
      <c r="U487" s="28"/>
      <c r="V487" s="28"/>
      <c r="W487" s="28"/>
      <c r="X487" s="28"/>
      <c r="Y487" s="28"/>
      <c r="Z487" s="28"/>
      <c r="AA487" s="28"/>
      <c r="AB487" s="28"/>
      <c r="AC487" s="28"/>
      <c r="AD487" s="23"/>
    </row>
    <row r="488" spans="6:30" ht="12.75" customHeight="1" x14ac:dyDescent="0.45">
      <c r="F488" s="35"/>
      <c r="T488" s="23"/>
      <c r="U488" s="28"/>
      <c r="V488" s="28"/>
      <c r="W488" s="28"/>
      <c r="X488" s="28"/>
      <c r="Y488" s="28"/>
      <c r="Z488" s="28"/>
      <c r="AA488" s="28"/>
      <c r="AB488" s="28"/>
      <c r="AC488" s="28"/>
      <c r="AD488" s="23"/>
    </row>
    <row r="489" spans="6:30" ht="12.75" customHeight="1" x14ac:dyDescent="0.45">
      <c r="F489" s="35"/>
      <c r="T489" s="23"/>
      <c r="U489" s="28"/>
      <c r="V489" s="28"/>
      <c r="W489" s="28"/>
      <c r="X489" s="28"/>
      <c r="Y489" s="28"/>
      <c r="Z489" s="28"/>
      <c r="AA489" s="28"/>
      <c r="AB489" s="28"/>
      <c r="AC489" s="28"/>
      <c r="AD489" s="23"/>
    </row>
    <row r="490" spans="6:30" ht="12.75" customHeight="1" x14ac:dyDescent="0.45">
      <c r="F490" s="35"/>
      <c r="T490" s="23"/>
      <c r="U490" s="28"/>
      <c r="V490" s="28"/>
      <c r="W490" s="28"/>
      <c r="X490" s="28"/>
      <c r="Y490" s="28"/>
      <c r="Z490" s="28"/>
      <c r="AA490" s="28"/>
      <c r="AB490" s="28"/>
      <c r="AC490" s="28"/>
      <c r="AD490" s="23"/>
    </row>
    <row r="491" spans="6:30" ht="12.75" customHeight="1" x14ac:dyDescent="0.45">
      <c r="F491" s="35"/>
      <c r="T491" s="23"/>
      <c r="U491" s="28"/>
      <c r="V491" s="28"/>
      <c r="W491" s="28"/>
      <c r="X491" s="28"/>
      <c r="Y491" s="28"/>
      <c r="Z491" s="28"/>
      <c r="AA491" s="28"/>
      <c r="AB491" s="28"/>
      <c r="AC491" s="28"/>
      <c r="AD491" s="23"/>
    </row>
    <row r="492" spans="6:30" ht="12.75" customHeight="1" x14ac:dyDescent="0.45">
      <c r="F492" s="35"/>
      <c r="T492" s="23"/>
      <c r="U492" s="28"/>
      <c r="V492" s="28"/>
      <c r="W492" s="28"/>
      <c r="X492" s="28"/>
      <c r="Y492" s="28"/>
      <c r="Z492" s="28"/>
      <c r="AA492" s="28"/>
      <c r="AB492" s="28"/>
      <c r="AC492" s="28"/>
      <c r="AD492" s="23"/>
    </row>
    <row r="493" spans="6:30" ht="12.75" customHeight="1" x14ac:dyDescent="0.45">
      <c r="F493" s="35"/>
      <c r="T493" s="23"/>
      <c r="U493" s="28"/>
      <c r="V493" s="28"/>
      <c r="W493" s="28"/>
      <c r="X493" s="28"/>
      <c r="Y493" s="28"/>
      <c r="Z493" s="28"/>
      <c r="AA493" s="28"/>
      <c r="AB493" s="28"/>
      <c r="AC493" s="28"/>
      <c r="AD493" s="23"/>
    </row>
    <row r="494" spans="6:30" ht="12.75" customHeight="1" x14ac:dyDescent="0.45">
      <c r="F494" s="35"/>
      <c r="T494" s="23"/>
      <c r="U494" s="28"/>
      <c r="V494" s="28"/>
      <c r="W494" s="28"/>
      <c r="X494" s="28"/>
      <c r="Y494" s="28"/>
      <c r="Z494" s="28"/>
      <c r="AA494" s="28"/>
      <c r="AB494" s="28"/>
      <c r="AC494" s="28"/>
      <c r="AD494" s="23"/>
    </row>
    <row r="495" spans="6:30" ht="12.75" customHeight="1" x14ac:dyDescent="0.45">
      <c r="F495" s="35"/>
      <c r="T495" s="23"/>
      <c r="U495" s="28"/>
      <c r="V495" s="28"/>
      <c r="W495" s="28"/>
      <c r="X495" s="28"/>
      <c r="Y495" s="28"/>
      <c r="Z495" s="28"/>
      <c r="AA495" s="28"/>
      <c r="AB495" s="28"/>
      <c r="AC495" s="28"/>
      <c r="AD495" s="23"/>
    </row>
    <row r="496" spans="6:30" ht="12.75" customHeight="1" x14ac:dyDescent="0.45">
      <c r="F496" s="35"/>
      <c r="T496" s="23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</row>
    <row r="497" spans="6:30" ht="12.75" customHeight="1" x14ac:dyDescent="0.45">
      <c r="F497" s="35"/>
      <c r="T497" s="23"/>
      <c r="U497" s="28"/>
      <c r="V497" s="28"/>
      <c r="W497" s="28"/>
      <c r="X497" s="28"/>
      <c r="Y497" s="28"/>
      <c r="Z497" s="28"/>
      <c r="AA497" s="28"/>
      <c r="AB497" s="28"/>
      <c r="AC497" s="28"/>
      <c r="AD497" s="23"/>
    </row>
    <row r="498" spans="6:30" ht="12.75" customHeight="1" x14ac:dyDescent="0.45">
      <c r="F498" s="35"/>
      <c r="T498" s="23"/>
      <c r="U498" s="28"/>
      <c r="V498" s="28"/>
      <c r="W498" s="28"/>
      <c r="X498" s="28"/>
      <c r="Y498" s="28"/>
      <c r="Z498" s="28"/>
      <c r="AA498" s="28"/>
      <c r="AB498" s="28"/>
      <c r="AC498" s="28"/>
      <c r="AD498" s="23"/>
    </row>
    <row r="499" spans="6:30" ht="12.75" customHeight="1" x14ac:dyDescent="0.45">
      <c r="F499" s="35"/>
      <c r="T499" s="23"/>
      <c r="U499" s="28"/>
      <c r="V499" s="28"/>
      <c r="W499" s="28"/>
      <c r="X499" s="28"/>
      <c r="Y499" s="28"/>
      <c r="Z499" s="28"/>
      <c r="AA499" s="28"/>
      <c r="AB499" s="28"/>
      <c r="AC499" s="28"/>
      <c r="AD499" s="23"/>
    </row>
    <row r="500" spans="6:30" ht="12.75" customHeight="1" x14ac:dyDescent="0.45">
      <c r="F500" s="35"/>
      <c r="T500" s="23"/>
      <c r="U500" s="28"/>
      <c r="V500" s="28"/>
      <c r="W500" s="28"/>
      <c r="X500" s="28"/>
      <c r="Y500" s="28"/>
      <c r="Z500" s="28"/>
      <c r="AA500" s="28"/>
      <c r="AB500" s="28"/>
      <c r="AC500" s="28"/>
      <c r="AD500" s="23"/>
    </row>
    <row r="501" spans="6:30" ht="12.75" customHeight="1" x14ac:dyDescent="0.45">
      <c r="F501" s="35"/>
      <c r="T501" s="23"/>
      <c r="U501" s="28"/>
      <c r="V501" s="28"/>
      <c r="W501" s="28"/>
      <c r="X501" s="28"/>
      <c r="Y501" s="28"/>
      <c r="Z501" s="28"/>
      <c r="AA501" s="28"/>
      <c r="AB501" s="28"/>
      <c r="AC501" s="28"/>
      <c r="AD501" s="23"/>
    </row>
    <row r="502" spans="6:30" ht="12.75" customHeight="1" x14ac:dyDescent="0.45">
      <c r="F502" s="35"/>
      <c r="T502" s="23"/>
      <c r="U502" s="28"/>
      <c r="V502" s="28"/>
      <c r="W502" s="28"/>
      <c r="X502" s="28"/>
      <c r="Y502" s="28"/>
      <c r="Z502" s="28"/>
      <c r="AA502" s="28"/>
      <c r="AB502" s="28"/>
      <c r="AC502" s="28"/>
      <c r="AD502" s="23"/>
    </row>
    <row r="503" spans="6:30" ht="12.75" customHeight="1" x14ac:dyDescent="0.45">
      <c r="F503" s="35"/>
      <c r="T503" s="23"/>
      <c r="U503" s="28"/>
      <c r="V503" s="28"/>
      <c r="W503" s="28"/>
      <c r="X503" s="28"/>
      <c r="Y503" s="28"/>
      <c r="Z503" s="28"/>
      <c r="AA503" s="28"/>
      <c r="AB503" s="28"/>
      <c r="AC503" s="28"/>
      <c r="AD503" s="23"/>
    </row>
    <row r="504" spans="6:30" ht="12.75" customHeight="1" x14ac:dyDescent="0.45">
      <c r="F504" s="35"/>
      <c r="T504" s="23"/>
      <c r="U504" s="28"/>
      <c r="V504" s="28"/>
      <c r="W504" s="28"/>
      <c r="X504" s="28"/>
      <c r="Y504" s="28"/>
      <c r="Z504" s="28"/>
      <c r="AA504" s="28"/>
      <c r="AB504" s="28"/>
      <c r="AC504" s="28"/>
      <c r="AD504" s="23"/>
    </row>
    <row r="505" spans="6:30" ht="12.75" customHeight="1" x14ac:dyDescent="0.45">
      <c r="F505" s="35"/>
      <c r="T505" s="23"/>
      <c r="U505" s="28"/>
      <c r="V505" s="28"/>
      <c r="W505" s="28"/>
      <c r="X505" s="28"/>
      <c r="Y505" s="28"/>
      <c r="Z505" s="28"/>
      <c r="AA505" s="28"/>
      <c r="AB505" s="28"/>
      <c r="AC505" s="28"/>
      <c r="AD505" s="23"/>
    </row>
    <row r="506" spans="6:30" ht="12.75" customHeight="1" x14ac:dyDescent="0.45">
      <c r="F506" s="35"/>
      <c r="T506" s="23"/>
      <c r="U506" s="28"/>
      <c r="V506" s="28"/>
      <c r="W506" s="28"/>
      <c r="X506" s="28"/>
      <c r="Y506" s="28"/>
      <c r="Z506" s="28"/>
      <c r="AA506" s="28"/>
      <c r="AB506" s="28"/>
      <c r="AC506" s="28"/>
      <c r="AD506" s="23"/>
    </row>
    <row r="507" spans="6:30" ht="12.75" customHeight="1" x14ac:dyDescent="0.45">
      <c r="F507" s="35"/>
      <c r="T507" s="23"/>
      <c r="U507" s="28"/>
      <c r="V507" s="28"/>
      <c r="W507" s="28"/>
      <c r="X507" s="28"/>
      <c r="Y507" s="28"/>
      <c r="Z507" s="28"/>
      <c r="AA507" s="28"/>
      <c r="AB507" s="28"/>
      <c r="AC507" s="28"/>
      <c r="AD507" s="23"/>
    </row>
    <row r="508" spans="6:30" ht="12.75" customHeight="1" x14ac:dyDescent="0.45">
      <c r="F508" s="35"/>
      <c r="T508" s="23"/>
      <c r="U508" s="28"/>
      <c r="V508" s="28"/>
      <c r="W508" s="28"/>
      <c r="X508" s="28"/>
      <c r="Y508" s="28"/>
      <c r="Z508" s="28"/>
      <c r="AA508" s="28"/>
      <c r="AB508" s="28"/>
      <c r="AC508" s="28"/>
      <c r="AD508" s="23"/>
    </row>
    <row r="509" spans="6:30" ht="12.75" customHeight="1" x14ac:dyDescent="0.45">
      <c r="F509" s="35"/>
      <c r="T509" s="23"/>
      <c r="U509" s="28"/>
      <c r="V509" s="28"/>
      <c r="W509" s="28"/>
      <c r="X509" s="28"/>
      <c r="Y509" s="28"/>
      <c r="Z509" s="28"/>
      <c r="AA509" s="28"/>
      <c r="AB509" s="28"/>
      <c r="AC509" s="28"/>
      <c r="AD509" s="23"/>
    </row>
    <row r="510" spans="6:30" ht="12.75" customHeight="1" x14ac:dyDescent="0.45">
      <c r="F510" s="35"/>
      <c r="T510" s="23"/>
      <c r="U510" s="28"/>
      <c r="V510" s="28"/>
      <c r="W510" s="28"/>
      <c r="X510" s="28"/>
      <c r="Y510" s="28"/>
      <c r="Z510" s="28"/>
      <c r="AA510" s="28"/>
      <c r="AB510" s="28"/>
      <c r="AC510" s="28"/>
      <c r="AD510" s="23"/>
    </row>
    <row r="511" spans="6:30" ht="12.75" customHeight="1" x14ac:dyDescent="0.45">
      <c r="F511" s="35"/>
      <c r="T511" s="23"/>
      <c r="U511" s="28"/>
      <c r="V511" s="28"/>
      <c r="W511" s="28"/>
      <c r="X511" s="28"/>
      <c r="Y511" s="28"/>
      <c r="Z511" s="28"/>
      <c r="AA511" s="28"/>
      <c r="AB511" s="28"/>
      <c r="AC511" s="28"/>
      <c r="AD511" s="23"/>
    </row>
    <row r="512" spans="6:30" ht="12.75" customHeight="1" x14ac:dyDescent="0.45">
      <c r="F512" s="35"/>
      <c r="T512" s="23"/>
      <c r="U512" s="28"/>
      <c r="V512" s="28"/>
      <c r="W512" s="28"/>
      <c r="X512" s="28"/>
      <c r="Y512" s="28"/>
      <c r="Z512" s="28"/>
      <c r="AA512" s="28"/>
      <c r="AB512" s="28"/>
      <c r="AC512" s="28"/>
      <c r="AD512" s="23"/>
    </row>
    <row r="513" spans="5:30" ht="12.75" customHeight="1" x14ac:dyDescent="0.45">
      <c r="F513" s="35"/>
      <c r="T513" s="23"/>
      <c r="U513" s="28"/>
      <c r="V513" s="28"/>
      <c r="W513" s="28"/>
      <c r="X513" s="28"/>
      <c r="Y513" s="28"/>
      <c r="Z513" s="28"/>
      <c r="AA513" s="28"/>
      <c r="AB513" s="28"/>
      <c r="AC513" s="28"/>
      <c r="AD513" s="23"/>
    </row>
    <row r="514" spans="5:30" ht="12.75" customHeight="1" x14ac:dyDescent="0.45">
      <c r="F514" s="35"/>
      <c r="T514" s="23"/>
      <c r="U514" s="28"/>
      <c r="V514" s="28"/>
      <c r="W514" s="28"/>
      <c r="X514" s="28"/>
      <c r="Y514" s="28"/>
      <c r="Z514" s="28"/>
      <c r="AA514" s="28"/>
      <c r="AB514" s="28"/>
      <c r="AC514" s="28"/>
      <c r="AD514" s="23"/>
    </row>
    <row r="515" spans="5:30" ht="12.75" customHeight="1" x14ac:dyDescent="0.45">
      <c r="F515" s="35"/>
      <c r="T515" s="23"/>
      <c r="U515" s="28"/>
      <c r="V515" s="28"/>
      <c r="W515" s="28"/>
      <c r="X515" s="28"/>
      <c r="Y515" s="28"/>
      <c r="Z515" s="28"/>
      <c r="AA515" s="28"/>
      <c r="AB515" s="28"/>
      <c r="AC515" s="28"/>
      <c r="AD515" s="23"/>
    </row>
    <row r="516" spans="5:30" ht="12.75" customHeight="1" x14ac:dyDescent="0.45">
      <c r="F516" s="35"/>
      <c r="T516" s="23"/>
      <c r="U516" s="28"/>
      <c r="V516" s="28"/>
      <c r="W516" s="28"/>
      <c r="X516" s="28"/>
      <c r="Y516" s="28"/>
      <c r="Z516" s="28"/>
      <c r="AA516" s="28"/>
      <c r="AB516" s="28"/>
      <c r="AC516" s="28"/>
      <c r="AD516" s="23"/>
    </row>
    <row r="517" spans="5:30" ht="12.75" customHeight="1" x14ac:dyDescent="0.45">
      <c r="F517" s="35"/>
      <c r="T517" s="23"/>
      <c r="U517" s="28"/>
      <c r="V517" s="28"/>
      <c r="W517" s="28"/>
      <c r="X517" s="28"/>
      <c r="Y517" s="28"/>
      <c r="Z517" s="28"/>
      <c r="AA517" s="28"/>
      <c r="AB517" s="28"/>
      <c r="AC517" s="28"/>
      <c r="AD517" s="23"/>
    </row>
    <row r="518" spans="5:30" ht="12.75" customHeight="1" x14ac:dyDescent="0.45">
      <c r="F518" s="35"/>
      <c r="T518" s="23"/>
      <c r="U518" s="28"/>
      <c r="V518" s="28"/>
      <c r="W518" s="28"/>
      <c r="X518" s="28"/>
      <c r="Y518" s="28"/>
      <c r="Z518" s="28"/>
      <c r="AA518" s="28"/>
      <c r="AB518" s="28"/>
      <c r="AC518" s="28"/>
      <c r="AD518" s="23"/>
    </row>
    <row r="519" spans="5:30" ht="12.75" customHeight="1" x14ac:dyDescent="0.45">
      <c r="F519" s="35"/>
      <c r="T519" s="23"/>
      <c r="U519" s="28"/>
      <c r="V519" s="28"/>
      <c r="W519" s="28"/>
      <c r="X519" s="28"/>
      <c r="Y519" s="28"/>
      <c r="Z519" s="28"/>
      <c r="AA519" s="28"/>
      <c r="AB519" s="28"/>
      <c r="AC519" s="28"/>
      <c r="AD519" s="23"/>
    </row>
    <row r="520" spans="5:30" ht="12.75" customHeight="1" x14ac:dyDescent="0.45">
      <c r="F520" s="35"/>
      <c r="T520" s="23"/>
      <c r="U520" s="28"/>
      <c r="V520" s="28"/>
      <c r="W520" s="28"/>
      <c r="X520" s="28"/>
      <c r="Y520" s="28"/>
      <c r="Z520" s="28"/>
      <c r="AA520" s="28"/>
      <c r="AB520" s="28"/>
      <c r="AC520" s="28"/>
      <c r="AD520" s="23"/>
    </row>
    <row r="521" spans="5:30" ht="12.75" customHeight="1" x14ac:dyDescent="0.45">
      <c r="E521" s="22"/>
      <c r="F521" s="22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8"/>
      <c r="V521" s="28"/>
      <c r="W521" s="28"/>
      <c r="X521" s="28"/>
      <c r="Y521" s="28"/>
      <c r="Z521" s="28"/>
      <c r="AA521" s="28"/>
      <c r="AB521" s="28"/>
      <c r="AC521" s="28"/>
      <c r="AD521" s="23"/>
    </row>
    <row r="522" spans="5:30" ht="12.75" customHeight="1" x14ac:dyDescent="0.45">
      <c r="F522" s="35"/>
      <c r="T522" s="23"/>
      <c r="U522" s="28"/>
      <c r="V522" s="28"/>
      <c r="W522" s="28"/>
      <c r="X522" s="28"/>
      <c r="Y522" s="28"/>
      <c r="Z522" s="28"/>
      <c r="AA522" s="28"/>
      <c r="AB522" s="28"/>
      <c r="AC522" s="28"/>
      <c r="AD522" s="23"/>
    </row>
    <row r="523" spans="5:30" ht="12.75" customHeight="1" x14ac:dyDescent="0.45">
      <c r="F523" s="35"/>
      <c r="T523" s="23"/>
      <c r="U523" s="28"/>
      <c r="V523" s="28"/>
      <c r="W523" s="28"/>
      <c r="X523" s="28"/>
      <c r="Y523" s="28"/>
      <c r="Z523" s="28"/>
      <c r="AA523" s="28"/>
      <c r="AB523" s="28"/>
      <c r="AC523" s="28"/>
      <c r="AD523" s="23"/>
    </row>
    <row r="524" spans="5:30" ht="12.75" customHeight="1" x14ac:dyDescent="0.45">
      <c r="F524" s="35"/>
      <c r="T524" s="23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</row>
    <row r="525" spans="5:30" ht="12.75" customHeight="1" x14ac:dyDescent="0.45">
      <c r="F525" s="35"/>
      <c r="T525" s="23"/>
      <c r="U525" s="28"/>
      <c r="V525" s="28"/>
      <c r="W525" s="28"/>
      <c r="X525" s="28"/>
      <c r="Y525" s="28"/>
      <c r="Z525" s="28"/>
      <c r="AA525" s="28"/>
      <c r="AB525" s="28"/>
      <c r="AC525" s="28"/>
      <c r="AD525" s="23"/>
    </row>
    <row r="526" spans="5:30" ht="12.75" customHeight="1" x14ac:dyDescent="0.45">
      <c r="F526" s="35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</row>
    <row r="527" spans="5:30" ht="12.75" customHeight="1" x14ac:dyDescent="0.45">
      <c r="F527" s="35"/>
      <c r="T527" s="23"/>
      <c r="U527" s="28"/>
      <c r="V527" s="28"/>
      <c r="W527" s="28"/>
      <c r="X527" s="28"/>
      <c r="Y527" s="28"/>
      <c r="Z527" s="28"/>
      <c r="AA527" s="28"/>
      <c r="AB527" s="28"/>
      <c r="AC527" s="28"/>
      <c r="AD527" s="23"/>
    </row>
    <row r="528" spans="5:30" ht="12.75" customHeight="1" x14ac:dyDescent="0.45">
      <c r="F528" s="35"/>
      <c r="T528" s="23"/>
      <c r="U528" s="28"/>
      <c r="V528" s="28"/>
      <c r="W528" s="28"/>
      <c r="X528" s="28"/>
      <c r="Y528" s="28"/>
      <c r="Z528" s="28"/>
      <c r="AA528" s="28"/>
      <c r="AB528" s="28"/>
      <c r="AC528" s="28"/>
      <c r="AD528" s="23"/>
    </row>
    <row r="529" spans="6:30" ht="12.75" customHeight="1" x14ac:dyDescent="0.45">
      <c r="F529" s="35"/>
      <c r="T529" s="23"/>
      <c r="U529" s="28"/>
      <c r="V529" s="28"/>
      <c r="W529" s="28"/>
      <c r="X529" s="28"/>
      <c r="Y529" s="28"/>
      <c r="Z529" s="28"/>
      <c r="AA529" s="28"/>
      <c r="AB529" s="28"/>
      <c r="AC529" s="28"/>
      <c r="AD529" s="23"/>
    </row>
    <row r="530" spans="6:30" ht="12.75" customHeight="1" x14ac:dyDescent="0.45">
      <c r="F530" s="35"/>
      <c r="T530" s="23"/>
      <c r="U530" s="28"/>
      <c r="V530" s="28"/>
      <c r="W530" s="28"/>
      <c r="X530" s="28"/>
      <c r="Y530" s="28"/>
      <c r="Z530" s="28"/>
      <c r="AA530" s="28"/>
      <c r="AB530" s="28"/>
      <c r="AC530" s="28"/>
      <c r="AD530" s="23"/>
    </row>
    <row r="531" spans="6:30" ht="12.75" customHeight="1" x14ac:dyDescent="0.45">
      <c r="F531" s="35"/>
      <c r="T531" s="23"/>
      <c r="U531" s="28"/>
      <c r="V531" s="28"/>
      <c r="W531" s="28"/>
      <c r="X531" s="28"/>
      <c r="Y531" s="28"/>
      <c r="Z531" s="28"/>
      <c r="AA531" s="28"/>
      <c r="AB531" s="28"/>
      <c r="AC531" s="28"/>
      <c r="AD531" s="23"/>
    </row>
    <row r="532" spans="6:30" ht="12.75" customHeight="1" x14ac:dyDescent="0.45">
      <c r="F532" s="35"/>
      <c r="T532" s="23"/>
      <c r="U532" s="28"/>
      <c r="V532" s="28"/>
      <c r="W532" s="28"/>
      <c r="X532" s="28"/>
      <c r="Y532" s="28"/>
      <c r="Z532" s="28"/>
      <c r="AA532" s="28"/>
      <c r="AB532" s="28"/>
      <c r="AC532" s="28"/>
      <c r="AD532" s="23"/>
    </row>
    <row r="533" spans="6:30" ht="12.75" customHeight="1" x14ac:dyDescent="0.45">
      <c r="F533" s="35"/>
      <c r="T533" s="23"/>
      <c r="U533" s="28"/>
      <c r="V533" s="28"/>
      <c r="W533" s="28"/>
      <c r="X533" s="28"/>
      <c r="Y533" s="28"/>
      <c r="Z533" s="28"/>
      <c r="AA533" s="28"/>
      <c r="AB533" s="28"/>
      <c r="AC533" s="28"/>
      <c r="AD533" s="23"/>
    </row>
    <row r="534" spans="6:30" ht="12.75" customHeight="1" x14ac:dyDescent="0.45">
      <c r="F534" s="35"/>
      <c r="T534" s="23"/>
      <c r="U534" s="28"/>
      <c r="V534" s="28"/>
      <c r="W534" s="28"/>
      <c r="X534" s="28"/>
      <c r="Y534" s="28"/>
      <c r="Z534" s="28"/>
      <c r="AA534" s="28"/>
      <c r="AB534" s="28"/>
      <c r="AC534" s="28"/>
      <c r="AD534" s="23"/>
    </row>
    <row r="535" spans="6:30" ht="12.75" customHeight="1" x14ac:dyDescent="0.45">
      <c r="F535" s="35"/>
      <c r="T535" s="23"/>
      <c r="U535" s="28"/>
      <c r="V535" s="28"/>
      <c r="W535" s="28"/>
      <c r="X535" s="28"/>
      <c r="Y535" s="28"/>
      <c r="Z535" s="28"/>
      <c r="AA535" s="28"/>
      <c r="AB535" s="28"/>
      <c r="AC535" s="28"/>
      <c r="AD535" s="23"/>
    </row>
    <row r="536" spans="6:30" ht="12.75" customHeight="1" x14ac:dyDescent="0.45">
      <c r="F536" s="35"/>
      <c r="T536" s="23"/>
      <c r="U536" s="28"/>
      <c r="V536" s="28"/>
      <c r="W536" s="28"/>
      <c r="X536" s="28"/>
      <c r="Y536" s="28"/>
      <c r="Z536" s="28"/>
      <c r="AA536" s="28"/>
      <c r="AB536" s="28"/>
      <c r="AC536" s="28"/>
      <c r="AD536" s="23"/>
    </row>
    <row r="537" spans="6:30" ht="12.75" customHeight="1" x14ac:dyDescent="0.45">
      <c r="F537" s="35"/>
      <c r="T537" s="23"/>
      <c r="U537" s="28"/>
      <c r="V537" s="28"/>
      <c r="W537" s="28"/>
      <c r="X537" s="28"/>
      <c r="Y537" s="28"/>
      <c r="Z537" s="28"/>
      <c r="AA537" s="28"/>
      <c r="AB537" s="28"/>
      <c r="AC537" s="28"/>
      <c r="AD537" s="23"/>
    </row>
    <row r="538" spans="6:30" ht="12.75" customHeight="1" x14ac:dyDescent="0.45">
      <c r="F538" s="35"/>
      <c r="T538" s="23"/>
      <c r="U538" s="28"/>
      <c r="V538" s="28"/>
      <c r="W538" s="28"/>
      <c r="X538" s="28"/>
      <c r="Y538" s="28"/>
      <c r="Z538" s="28"/>
      <c r="AA538" s="28"/>
      <c r="AB538" s="28"/>
      <c r="AC538" s="28"/>
      <c r="AD538" s="23"/>
    </row>
    <row r="539" spans="6:30" ht="12.75" customHeight="1" x14ac:dyDescent="0.45">
      <c r="F539" s="35"/>
      <c r="T539" s="23"/>
      <c r="U539" s="28"/>
      <c r="V539" s="28"/>
      <c r="W539" s="28"/>
      <c r="X539" s="28"/>
      <c r="Y539" s="28"/>
      <c r="Z539" s="28"/>
      <c r="AA539" s="28"/>
      <c r="AB539" s="28"/>
      <c r="AC539" s="28"/>
      <c r="AD539" s="23"/>
    </row>
    <row r="540" spans="6:30" ht="12.75" customHeight="1" x14ac:dyDescent="0.45">
      <c r="F540" s="35"/>
      <c r="T540" s="23"/>
      <c r="U540" s="28"/>
      <c r="V540" s="28"/>
      <c r="W540" s="28"/>
      <c r="X540" s="28"/>
      <c r="Y540" s="28"/>
      <c r="Z540" s="28"/>
      <c r="AA540" s="28"/>
      <c r="AB540" s="28"/>
      <c r="AC540" s="28"/>
      <c r="AD540" s="23"/>
    </row>
    <row r="541" spans="6:30" ht="12.75" customHeight="1" x14ac:dyDescent="0.45">
      <c r="F541" s="35"/>
      <c r="T541" s="23"/>
      <c r="U541" s="28"/>
      <c r="V541" s="28"/>
      <c r="W541" s="28"/>
      <c r="X541" s="28"/>
      <c r="Y541" s="28"/>
      <c r="Z541" s="28"/>
      <c r="AA541" s="28"/>
      <c r="AB541" s="28"/>
      <c r="AC541" s="28"/>
      <c r="AD541" s="23"/>
    </row>
    <row r="542" spans="6:30" ht="12.75" customHeight="1" x14ac:dyDescent="0.45">
      <c r="F542" s="35"/>
      <c r="T542" s="23"/>
      <c r="U542" s="28"/>
      <c r="V542" s="28"/>
      <c r="W542" s="28"/>
      <c r="X542" s="28"/>
      <c r="Y542" s="28"/>
      <c r="Z542" s="28"/>
      <c r="AA542" s="28"/>
      <c r="AB542" s="28"/>
      <c r="AC542" s="28"/>
      <c r="AD542" s="23"/>
    </row>
    <row r="543" spans="6:30" ht="12.75" customHeight="1" x14ac:dyDescent="0.45">
      <c r="F543" s="35"/>
      <c r="T543" s="23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</row>
    <row r="544" spans="6:30" ht="12.75" customHeight="1" x14ac:dyDescent="0.45">
      <c r="F544" s="35"/>
      <c r="T544" s="23"/>
      <c r="U544" s="28"/>
      <c r="V544" s="28"/>
      <c r="W544" s="28"/>
      <c r="X544" s="28"/>
      <c r="Y544" s="28"/>
      <c r="Z544" s="28"/>
      <c r="AA544" s="28"/>
      <c r="AB544" s="28"/>
      <c r="AC544" s="28"/>
      <c r="AD544" s="23"/>
    </row>
    <row r="545" spans="6:30" ht="12.75" customHeight="1" x14ac:dyDescent="0.45">
      <c r="F545" s="35"/>
      <c r="T545" s="23"/>
      <c r="U545" s="28"/>
      <c r="V545" s="28"/>
      <c r="W545" s="28"/>
      <c r="X545" s="28"/>
      <c r="Y545" s="28"/>
      <c r="Z545" s="28"/>
      <c r="AA545" s="28"/>
      <c r="AB545" s="28"/>
      <c r="AC545" s="28"/>
      <c r="AD545" s="23"/>
    </row>
    <row r="546" spans="6:30" ht="12.75" customHeight="1" x14ac:dyDescent="0.45">
      <c r="F546" s="35"/>
      <c r="T546" s="23"/>
      <c r="U546" s="28"/>
      <c r="V546" s="28"/>
      <c r="W546" s="28"/>
      <c r="X546" s="28"/>
      <c r="Y546" s="28"/>
      <c r="Z546" s="28"/>
      <c r="AA546" s="28"/>
      <c r="AB546" s="28"/>
      <c r="AC546" s="28"/>
      <c r="AD546" s="23"/>
    </row>
    <row r="547" spans="6:30" ht="12.75" customHeight="1" x14ac:dyDescent="0.45">
      <c r="F547" s="35"/>
      <c r="T547" s="23"/>
      <c r="U547" s="28"/>
      <c r="V547" s="28"/>
      <c r="W547" s="28"/>
      <c r="X547" s="28"/>
      <c r="Y547" s="28"/>
      <c r="Z547" s="28"/>
      <c r="AA547" s="28"/>
      <c r="AB547" s="28"/>
      <c r="AC547" s="28"/>
      <c r="AD547" s="23"/>
    </row>
    <row r="548" spans="6:30" ht="12.75" customHeight="1" x14ac:dyDescent="0.45">
      <c r="F548" s="35"/>
      <c r="T548" s="23"/>
      <c r="U548" s="28"/>
      <c r="V548" s="28"/>
      <c r="W548" s="28"/>
      <c r="X548" s="28"/>
      <c r="Y548" s="28"/>
      <c r="Z548" s="28"/>
      <c r="AA548" s="28"/>
      <c r="AB548" s="28"/>
      <c r="AC548" s="28"/>
      <c r="AD548" s="23"/>
    </row>
    <row r="549" spans="6:30" ht="12.75" customHeight="1" x14ac:dyDescent="0.45">
      <c r="F549" s="35"/>
      <c r="T549" s="23"/>
      <c r="U549" s="28"/>
      <c r="V549" s="28"/>
      <c r="W549" s="28"/>
      <c r="X549" s="28"/>
      <c r="Y549" s="28"/>
      <c r="Z549" s="28"/>
      <c r="AA549" s="28"/>
      <c r="AB549" s="28"/>
      <c r="AC549" s="28"/>
      <c r="AD549" s="23"/>
    </row>
    <row r="550" spans="6:30" ht="12.75" customHeight="1" x14ac:dyDescent="0.45">
      <c r="F550" s="35"/>
      <c r="T550" s="23"/>
      <c r="U550" s="28"/>
      <c r="V550" s="28"/>
      <c r="W550" s="28"/>
      <c r="X550" s="28"/>
      <c r="Y550" s="28"/>
      <c r="Z550" s="28"/>
      <c r="AA550" s="28"/>
      <c r="AB550" s="28"/>
      <c r="AC550" s="28"/>
      <c r="AD550" s="23"/>
    </row>
    <row r="551" spans="6:30" ht="12.75" customHeight="1" x14ac:dyDescent="0.45">
      <c r="F551" s="35"/>
      <c r="T551" s="23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</row>
    <row r="552" spans="6:30" ht="12.75" customHeight="1" x14ac:dyDescent="0.45">
      <c r="F552" s="35"/>
      <c r="T552" s="23"/>
      <c r="U552" s="28"/>
      <c r="V552" s="28"/>
      <c r="W552" s="28"/>
      <c r="X552" s="28"/>
      <c r="Y552" s="28"/>
      <c r="Z552" s="28"/>
      <c r="AA552" s="28"/>
      <c r="AB552" s="28"/>
      <c r="AC552" s="28"/>
      <c r="AD552" s="23"/>
    </row>
    <row r="553" spans="6:30" ht="12.75" customHeight="1" x14ac:dyDescent="0.45">
      <c r="F553" s="35"/>
      <c r="T553" s="23"/>
      <c r="U553" s="28"/>
      <c r="V553" s="28"/>
      <c r="W553" s="28"/>
      <c r="X553" s="28"/>
      <c r="Y553" s="28"/>
      <c r="Z553" s="28"/>
      <c r="AA553" s="28"/>
      <c r="AB553" s="28"/>
      <c r="AC553" s="28"/>
      <c r="AD553" s="23"/>
    </row>
    <row r="554" spans="6:30" ht="12.75" customHeight="1" x14ac:dyDescent="0.45">
      <c r="F554" s="35"/>
      <c r="T554" s="23"/>
      <c r="U554" s="28"/>
      <c r="V554" s="28"/>
      <c r="W554" s="28"/>
      <c r="X554" s="28"/>
      <c r="Y554" s="28"/>
      <c r="Z554" s="28"/>
      <c r="AA554" s="28"/>
      <c r="AB554" s="28"/>
      <c r="AC554" s="28"/>
      <c r="AD554" s="23"/>
    </row>
    <row r="555" spans="6:30" ht="12.75" customHeight="1" x14ac:dyDescent="0.45">
      <c r="F555" s="35"/>
      <c r="T555" s="23"/>
      <c r="U555" s="28"/>
      <c r="V555" s="28"/>
      <c r="W555" s="28"/>
      <c r="X555" s="28"/>
      <c r="Y555" s="28"/>
      <c r="Z555" s="28"/>
      <c r="AA555" s="28"/>
      <c r="AB555" s="28"/>
      <c r="AC555" s="28"/>
      <c r="AD555" s="23"/>
    </row>
    <row r="556" spans="6:30" ht="12.75" customHeight="1" x14ac:dyDescent="0.45">
      <c r="F556" s="35"/>
      <c r="T556" s="23"/>
      <c r="U556" s="28"/>
      <c r="V556" s="28"/>
      <c r="W556" s="28"/>
      <c r="X556" s="28"/>
      <c r="Y556" s="28"/>
      <c r="Z556" s="28"/>
      <c r="AA556" s="28"/>
      <c r="AB556" s="28"/>
      <c r="AC556" s="28"/>
      <c r="AD556" s="23"/>
    </row>
    <row r="557" spans="6:30" ht="12.75" customHeight="1" x14ac:dyDescent="0.45">
      <c r="F557" s="35"/>
      <c r="T557" s="23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</row>
    <row r="558" spans="6:30" ht="12.75" customHeight="1" x14ac:dyDescent="0.45">
      <c r="F558" s="35"/>
      <c r="T558" s="23"/>
      <c r="U558" s="28"/>
      <c r="V558" s="28"/>
      <c r="W558" s="28"/>
      <c r="X558" s="28"/>
      <c r="Y558" s="28"/>
      <c r="Z558" s="28"/>
      <c r="AA558" s="28"/>
      <c r="AB558" s="28"/>
      <c r="AC558" s="28"/>
      <c r="AD558" s="23"/>
    </row>
    <row r="559" spans="6:30" ht="12.75" customHeight="1" x14ac:dyDescent="0.45">
      <c r="F559" s="35"/>
      <c r="T559" s="23"/>
      <c r="U559" s="28"/>
      <c r="V559" s="28"/>
      <c r="W559" s="28"/>
      <c r="X559" s="28"/>
      <c r="Y559" s="28"/>
      <c r="Z559" s="28"/>
      <c r="AA559" s="28"/>
      <c r="AB559" s="28"/>
      <c r="AC559" s="28"/>
      <c r="AD559" s="23"/>
    </row>
    <row r="560" spans="6:30" ht="12.75" customHeight="1" x14ac:dyDescent="0.45">
      <c r="F560" s="35"/>
      <c r="T560" s="23"/>
      <c r="U560" s="28"/>
      <c r="V560" s="28"/>
      <c r="W560" s="28"/>
      <c r="X560" s="28"/>
      <c r="Y560" s="28"/>
      <c r="Z560" s="28"/>
      <c r="AA560" s="28"/>
      <c r="AB560" s="28"/>
      <c r="AC560" s="28"/>
      <c r="AD560" s="23"/>
    </row>
    <row r="561" spans="6:30" ht="12.75" customHeight="1" x14ac:dyDescent="0.45">
      <c r="F561" s="35"/>
      <c r="T561" s="23"/>
      <c r="U561" s="28"/>
      <c r="V561" s="28"/>
      <c r="W561" s="28"/>
      <c r="X561" s="28"/>
      <c r="Y561" s="28"/>
      <c r="Z561" s="28"/>
      <c r="AA561" s="28"/>
      <c r="AB561" s="28"/>
      <c r="AC561" s="28"/>
      <c r="AD561" s="23"/>
    </row>
    <row r="562" spans="6:30" ht="12.75" customHeight="1" x14ac:dyDescent="0.45">
      <c r="F562" s="35"/>
      <c r="T562" s="23"/>
      <c r="U562" s="28"/>
      <c r="V562" s="28"/>
      <c r="W562" s="28"/>
      <c r="X562" s="28"/>
      <c r="Y562" s="28"/>
      <c r="Z562" s="28"/>
      <c r="AA562" s="28"/>
      <c r="AB562" s="28"/>
      <c r="AC562" s="28"/>
      <c r="AD562" s="23"/>
    </row>
    <row r="563" spans="6:30" ht="12.75" customHeight="1" x14ac:dyDescent="0.45">
      <c r="F563" s="35"/>
      <c r="T563" s="23"/>
      <c r="U563" s="28"/>
      <c r="V563" s="28"/>
      <c r="W563" s="28"/>
      <c r="X563" s="28"/>
      <c r="Y563" s="28"/>
      <c r="Z563" s="28"/>
      <c r="AA563" s="28"/>
      <c r="AB563" s="28"/>
      <c r="AC563" s="28"/>
      <c r="AD563" s="23"/>
    </row>
    <row r="564" spans="6:30" ht="12.75" customHeight="1" x14ac:dyDescent="0.45">
      <c r="F564" s="35"/>
      <c r="T564" s="23"/>
      <c r="U564" s="28"/>
      <c r="V564" s="28"/>
      <c r="W564" s="28"/>
      <c r="X564" s="28"/>
      <c r="Y564" s="28"/>
      <c r="Z564" s="28"/>
      <c r="AA564" s="28"/>
      <c r="AB564" s="28"/>
      <c r="AC564" s="28"/>
      <c r="AD564" s="23"/>
    </row>
    <row r="565" spans="6:30" ht="12.75" customHeight="1" x14ac:dyDescent="0.45">
      <c r="F565" s="35"/>
      <c r="T565" s="23"/>
      <c r="U565" s="28"/>
      <c r="V565" s="28"/>
      <c r="W565" s="28"/>
      <c r="X565" s="28"/>
      <c r="Y565" s="28"/>
      <c r="Z565" s="28"/>
      <c r="AA565" s="28"/>
      <c r="AB565" s="28"/>
      <c r="AC565" s="28"/>
      <c r="AD565" s="23"/>
    </row>
    <row r="566" spans="6:30" ht="12.75" customHeight="1" x14ac:dyDescent="0.45">
      <c r="F566" s="35"/>
      <c r="T566" s="23"/>
      <c r="U566" s="28"/>
      <c r="V566" s="28"/>
      <c r="W566" s="28"/>
      <c r="X566" s="28"/>
      <c r="Y566" s="28"/>
      <c r="Z566" s="28"/>
      <c r="AA566" s="28"/>
      <c r="AB566" s="28"/>
      <c r="AC566" s="28"/>
      <c r="AD566" s="23"/>
    </row>
    <row r="567" spans="6:30" ht="12.75" customHeight="1" x14ac:dyDescent="0.45">
      <c r="F567" s="35"/>
      <c r="T567" s="23"/>
      <c r="U567" s="28"/>
      <c r="V567" s="28"/>
      <c r="W567" s="28"/>
      <c r="X567" s="28"/>
      <c r="Y567" s="28"/>
      <c r="Z567" s="28"/>
      <c r="AA567" s="28"/>
      <c r="AB567" s="28"/>
      <c r="AC567" s="28"/>
      <c r="AD567" s="23"/>
    </row>
    <row r="568" spans="6:30" ht="12.75" customHeight="1" x14ac:dyDescent="0.45">
      <c r="F568" s="35"/>
      <c r="T568" s="23"/>
      <c r="U568" s="28"/>
      <c r="V568" s="28"/>
      <c r="W568" s="28"/>
      <c r="X568" s="28"/>
      <c r="Y568" s="28"/>
      <c r="Z568" s="28"/>
      <c r="AA568" s="28"/>
      <c r="AB568" s="28"/>
      <c r="AC568" s="28"/>
      <c r="AD568" s="23"/>
    </row>
    <row r="569" spans="6:30" ht="12.75" customHeight="1" x14ac:dyDescent="0.45">
      <c r="F569" s="35"/>
      <c r="T569" s="23"/>
      <c r="U569" s="28"/>
      <c r="V569" s="28"/>
      <c r="W569" s="28"/>
      <c r="X569" s="28"/>
      <c r="Y569" s="28"/>
      <c r="Z569" s="28"/>
      <c r="AA569" s="28"/>
      <c r="AB569" s="28"/>
      <c r="AC569" s="28"/>
      <c r="AD569" s="23"/>
    </row>
    <row r="570" spans="6:30" ht="12.75" customHeight="1" x14ac:dyDescent="0.45">
      <c r="F570" s="35"/>
      <c r="T570" s="23"/>
      <c r="U570" s="28"/>
      <c r="V570" s="28"/>
      <c r="W570" s="28"/>
      <c r="X570" s="28"/>
      <c r="Y570" s="28"/>
      <c r="Z570" s="28"/>
      <c r="AA570" s="28"/>
      <c r="AB570" s="28"/>
      <c r="AC570" s="28"/>
      <c r="AD570" s="23"/>
    </row>
    <row r="571" spans="6:30" ht="12.75" customHeight="1" x14ac:dyDescent="0.45">
      <c r="F571" s="35"/>
      <c r="T571" s="23"/>
      <c r="U571" s="28"/>
      <c r="V571" s="28"/>
      <c r="W571" s="28"/>
      <c r="X571" s="28"/>
      <c r="Y571" s="28"/>
      <c r="Z571" s="28"/>
      <c r="AA571" s="28"/>
      <c r="AB571" s="28"/>
      <c r="AC571" s="28"/>
      <c r="AD571" s="23"/>
    </row>
    <row r="572" spans="6:30" ht="12.75" customHeight="1" x14ac:dyDescent="0.45">
      <c r="F572" s="35"/>
      <c r="T572" s="23"/>
      <c r="U572" s="28"/>
      <c r="V572" s="28"/>
      <c r="W572" s="28"/>
      <c r="X572" s="28"/>
      <c r="Y572" s="28"/>
      <c r="Z572" s="28"/>
      <c r="AA572" s="28"/>
      <c r="AB572" s="28"/>
      <c r="AC572" s="28"/>
      <c r="AD572" s="23"/>
    </row>
    <row r="573" spans="6:30" ht="12.75" customHeight="1" x14ac:dyDescent="0.45">
      <c r="F573" s="35"/>
      <c r="T573" s="23"/>
      <c r="U573" s="28"/>
      <c r="V573" s="28"/>
      <c r="W573" s="28"/>
      <c r="X573" s="28"/>
      <c r="Y573" s="28"/>
      <c r="Z573" s="28"/>
      <c r="AA573" s="28"/>
      <c r="AB573" s="28"/>
      <c r="AC573" s="28"/>
      <c r="AD573" s="23"/>
    </row>
    <row r="574" spans="6:30" ht="12.75" customHeight="1" x14ac:dyDescent="0.45">
      <c r="F574" s="35"/>
      <c r="T574" s="23"/>
      <c r="U574" s="28"/>
      <c r="V574" s="28"/>
      <c r="W574" s="28"/>
      <c r="X574" s="28"/>
      <c r="Y574" s="28"/>
      <c r="Z574" s="28"/>
      <c r="AA574" s="28"/>
      <c r="AB574" s="28"/>
      <c r="AC574" s="28"/>
      <c r="AD574" s="23"/>
    </row>
    <row r="575" spans="6:30" ht="12.75" customHeight="1" x14ac:dyDescent="0.45">
      <c r="F575" s="35"/>
      <c r="T575" s="23"/>
      <c r="U575" s="28"/>
      <c r="V575" s="28"/>
      <c r="W575" s="28"/>
      <c r="X575" s="28"/>
      <c r="Y575" s="28"/>
      <c r="Z575" s="28"/>
      <c r="AA575" s="28"/>
      <c r="AB575" s="28"/>
      <c r="AC575" s="28"/>
      <c r="AD575" s="23"/>
    </row>
    <row r="576" spans="6:30" ht="12.75" customHeight="1" x14ac:dyDescent="0.45">
      <c r="F576" s="35"/>
      <c r="T576" s="23"/>
      <c r="U576" s="28"/>
      <c r="V576" s="28"/>
      <c r="W576" s="28"/>
      <c r="X576" s="28"/>
      <c r="Y576" s="28"/>
      <c r="Z576" s="28"/>
      <c r="AA576" s="28"/>
      <c r="AB576" s="28"/>
      <c r="AC576" s="28"/>
      <c r="AD576" s="23"/>
    </row>
    <row r="577" spans="6:30" ht="12.75" customHeight="1" x14ac:dyDescent="0.45">
      <c r="F577" s="35"/>
      <c r="T577" s="23"/>
      <c r="U577" s="28"/>
      <c r="V577" s="28"/>
      <c r="W577" s="28"/>
      <c r="X577" s="28"/>
      <c r="Y577" s="28"/>
      <c r="Z577" s="28"/>
      <c r="AA577" s="28"/>
      <c r="AB577" s="28"/>
      <c r="AC577" s="28"/>
      <c r="AD577" s="23"/>
    </row>
    <row r="578" spans="6:30" ht="12.75" customHeight="1" x14ac:dyDescent="0.45">
      <c r="F578" s="35"/>
      <c r="T578" s="23"/>
      <c r="U578" s="28"/>
      <c r="V578" s="28"/>
      <c r="W578" s="28"/>
      <c r="X578" s="28"/>
      <c r="Y578" s="28"/>
      <c r="Z578" s="28"/>
      <c r="AA578" s="28"/>
      <c r="AB578" s="28"/>
      <c r="AC578" s="28"/>
      <c r="AD578" s="23"/>
    </row>
    <row r="579" spans="6:30" ht="12.75" customHeight="1" x14ac:dyDescent="0.45">
      <c r="F579" s="35"/>
      <c r="T579" s="23"/>
      <c r="U579" s="28"/>
      <c r="V579" s="28"/>
      <c r="W579" s="28"/>
      <c r="X579" s="28"/>
      <c r="Y579" s="28"/>
      <c r="Z579" s="28"/>
      <c r="AA579" s="28"/>
      <c r="AB579" s="28"/>
      <c r="AC579" s="28"/>
      <c r="AD579" s="23"/>
    </row>
    <row r="580" spans="6:30" ht="12.75" customHeight="1" x14ac:dyDescent="0.45">
      <c r="F580" s="35"/>
      <c r="T580" s="23"/>
      <c r="U580" s="28"/>
      <c r="V580" s="28"/>
      <c r="W580" s="28"/>
      <c r="X580" s="28"/>
      <c r="Y580" s="28"/>
      <c r="Z580" s="28"/>
      <c r="AA580" s="28"/>
      <c r="AB580" s="28"/>
      <c r="AC580" s="28"/>
      <c r="AD580" s="23"/>
    </row>
    <row r="581" spans="6:30" ht="12.75" customHeight="1" x14ac:dyDescent="0.45">
      <c r="F581" s="35"/>
      <c r="T581" s="23"/>
      <c r="U581" s="28"/>
      <c r="V581" s="28"/>
      <c r="W581" s="28"/>
      <c r="X581" s="28"/>
      <c r="Y581" s="28"/>
      <c r="Z581" s="28"/>
      <c r="AA581" s="28"/>
      <c r="AB581" s="28"/>
      <c r="AC581" s="28"/>
      <c r="AD581" s="23"/>
    </row>
    <row r="582" spans="6:30" ht="12.75" customHeight="1" x14ac:dyDescent="0.45">
      <c r="F582" s="35"/>
      <c r="T582" s="23"/>
      <c r="U582" s="28"/>
      <c r="V582" s="28"/>
      <c r="W582" s="28"/>
      <c r="X582" s="28"/>
      <c r="Y582" s="28"/>
      <c r="Z582" s="28"/>
      <c r="AA582" s="28"/>
      <c r="AB582" s="28"/>
      <c r="AC582" s="28"/>
      <c r="AD582" s="23"/>
    </row>
    <row r="583" spans="6:30" ht="12.75" customHeight="1" x14ac:dyDescent="0.45">
      <c r="F583" s="35"/>
      <c r="T583" s="23"/>
      <c r="U583" s="28"/>
      <c r="V583" s="28"/>
      <c r="W583" s="28"/>
      <c r="X583" s="28"/>
      <c r="Y583" s="28"/>
      <c r="Z583" s="28"/>
      <c r="AA583" s="28"/>
      <c r="AB583" s="28"/>
      <c r="AC583" s="28"/>
      <c r="AD583" s="23"/>
    </row>
    <row r="584" spans="6:30" ht="12.75" customHeight="1" x14ac:dyDescent="0.45">
      <c r="F584" s="35"/>
      <c r="T584" s="23"/>
      <c r="U584" s="28"/>
      <c r="V584" s="28"/>
      <c r="W584" s="28"/>
      <c r="X584" s="28"/>
      <c r="Y584" s="28"/>
      <c r="Z584" s="28"/>
      <c r="AA584" s="28"/>
      <c r="AB584" s="28"/>
      <c r="AC584" s="28"/>
      <c r="AD584" s="23"/>
    </row>
    <row r="585" spans="6:30" ht="12.75" customHeight="1" x14ac:dyDescent="0.45">
      <c r="F585" s="35"/>
      <c r="T585" s="23"/>
      <c r="U585" s="28"/>
      <c r="V585" s="28"/>
      <c r="W585" s="28"/>
      <c r="X585" s="28"/>
      <c r="Y585" s="28"/>
      <c r="Z585" s="28"/>
      <c r="AA585" s="28"/>
      <c r="AB585" s="28"/>
      <c r="AC585" s="28"/>
      <c r="AD585" s="23"/>
    </row>
    <row r="586" spans="6:30" ht="12.75" customHeight="1" x14ac:dyDescent="0.45">
      <c r="F586" s="35"/>
      <c r="T586" s="23"/>
      <c r="U586" s="28"/>
      <c r="V586" s="28"/>
      <c r="W586" s="28"/>
      <c r="X586" s="28"/>
      <c r="Y586" s="28"/>
      <c r="Z586" s="28"/>
      <c r="AA586" s="28"/>
      <c r="AB586" s="28"/>
      <c r="AC586" s="28"/>
      <c r="AD586" s="23"/>
    </row>
    <row r="587" spans="6:30" ht="12.75" customHeight="1" x14ac:dyDescent="0.45">
      <c r="F587" s="35"/>
      <c r="T587" s="23"/>
      <c r="U587" s="28"/>
      <c r="V587" s="28"/>
      <c r="W587" s="28"/>
      <c r="X587" s="28"/>
      <c r="Y587" s="28"/>
      <c r="Z587" s="28"/>
      <c r="AA587" s="28"/>
      <c r="AB587" s="28"/>
      <c r="AC587" s="28"/>
      <c r="AD587" s="23"/>
    </row>
    <row r="588" spans="6:30" ht="12.75" customHeight="1" x14ac:dyDescent="0.45">
      <c r="F588" s="35"/>
      <c r="T588" s="23"/>
      <c r="U588" s="28"/>
      <c r="V588" s="28"/>
      <c r="W588" s="28"/>
      <c r="X588" s="28"/>
      <c r="Y588" s="28"/>
      <c r="Z588" s="28"/>
      <c r="AA588" s="28"/>
      <c r="AB588" s="28"/>
      <c r="AC588" s="28"/>
      <c r="AD588" s="23"/>
    </row>
    <row r="589" spans="6:30" ht="12.75" customHeight="1" x14ac:dyDescent="0.45">
      <c r="F589" s="35"/>
      <c r="T589" s="23"/>
      <c r="U589" s="28"/>
      <c r="V589" s="28"/>
      <c r="W589" s="28"/>
      <c r="X589" s="28"/>
      <c r="Y589" s="28"/>
      <c r="Z589" s="28"/>
      <c r="AA589" s="28"/>
      <c r="AB589" s="28"/>
      <c r="AC589" s="28"/>
      <c r="AD589" s="23"/>
    </row>
    <row r="590" spans="6:30" ht="12.75" customHeight="1" x14ac:dyDescent="0.45">
      <c r="F590" s="35"/>
      <c r="T590" s="23"/>
      <c r="U590" s="28"/>
      <c r="V590" s="28"/>
      <c r="W590" s="28"/>
      <c r="X590" s="28"/>
      <c r="Y590" s="28"/>
      <c r="Z590" s="28"/>
      <c r="AA590" s="28"/>
      <c r="AB590" s="28"/>
      <c r="AC590" s="28"/>
      <c r="AD590" s="23"/>
    </row>
    <row r="591" spans="6:30" ht="12.75" customHeight="1" x14ac:dyDescent="0.45">
      <c r="F591" s="35"/>
      <c r="T591" s="23"/>
      <c r="U591" s="28"/>
      <c r="V591" s="28"/>
      <c r="W591" s="28"/>
      <c r="X591" s="28"/>
      <c r="Y591" s="28"/>
      <c r="Z591" s="28"/>
      <c r="AA591" s="28"/>
      <c r="AB591" s="28"/>
      <c r="AC591" s="28"/>
      <c r="AD591" s="23"/>
    </row>
    <row r="592" spans="6:30" ht="12.75" customHeight="1" x14ac:dyDescent="0.45">
      <c r="F592" s="35"/>
      <c r="T592" s="23"/>
      <c r="U592" s="28"/>
      <c r="V592" s="28"/>
      <c r="W592" s="28"/>
      <c r="X592" s="28"/>
      <c r="Y592" s="28"/>
      <c r="Z592" s="28"/>
      <c r="AA592" s="28"/>
      <c r="AB592" s="28"/>
      <c r="AC592" s="28"/>
      <c r="AD592" s="23"/>
    </row>
    <row r="593" spans="5:30" ht="12.75" customHeight="1" x14ac:dyDescent="0.45">
      <c r="F593" s="35"/>
      <c r="T593" s="23"/>
      <c r="U593" s="28"/>
      <c r="V593" s="28"/>
      <c r="W593" s="28"/>
      <c r="X593" s="28"/>
      <c r="Y593" s="28"/>
      <c r="Z593" s="28"/>
      <c r="AA593" s="28"/>
      <c r="AB593" s="28"/>
      <c r="AC593" s="28"/>
      <c r="AD593" s="23"/>
    </row>
    <row r="594" spans="5:30" ht="12.75" customHeight="1" x14ac:dyDescent="0.45">
      <c r="F594" s="35"/>
      <c r="T594" s="23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</row>
    <row r="595" spans="5:30" ht="12.75" customHeight="1" x14ac:dyDescent="0.45">
      <c r="F595" s="35"/>
      <c r="T595" s="23"/>
      <c r="U595" s="28"/>
      <c r="V595" s="28"/>
      <c r="W595" s="28"/>
      <c r="X595" s="28"/>
      <c r="Y595" s="28"/>
      <c r="Z595" s="28"/>
      <c r="AA595" s="28"/>
      <c r="AB595" s="28"/>
      <c r="AC595" s="28"/>
      <c r="AD595" s="23"/>
    </row>
    <row r="596" spans="5:30" ht="12.75" customHeight="1" x14ac:dyDescent="0.45">
      <c r="F596" s="35"/>
      <c r="T596" s="23"/>
      <c r="U596" s="28"/>
      <c r="V596" s="28"/>
      <c r="W596" s="28"/>
      <c r="X596" s="28"/>
      <c r="Y596" s="28"/>
      <c r="Z596" s="28"/>
      <c r="AA596" s="28"/>
      <c r="AB596" s="28"/>
      <c r="AC596" s="28"/>
      <c r="AD596" s="23"/>
    </row>
    <row r="597" spans="5:30" ht="12.75" customHeight="1" x14ac:dyDescent="0.45">
      <c r="F597" s="35"/>
      <c r="T597" s="23"/>
      <c r="U597" s="28"/>
      <c r="V597" s="28"/>
      <c r="W597" s="28"/>
      <c r="X597" s="28"/>
      <c r="Y597" s="28"/>
      <c r="Z597" s="28"/>
      <c r="AA597" s="28"/>
      <c r="AB597" s="28"/>
      <c r="AC597" s="28"/>
      <c r="AD597" s="23"/>
    </row>
    <row r="598" spans="5:30" ht="12.75" customHeight="1" x14ac:dyDescent="0.45">
      <c r="F598" s="35"/>
      <c r="T598" s="23"/>
      <c r="U598" s="28"/>
      <c r="V598" s="28"/>
      <c r="W598" s="28"/>
      <c r="X598" s="28"/>
      <c r="Y598" s="28"/>
      <c r="Z598" s="28"/>
      <c r="AA598" s="28"/>
      <c r="AB598" s="28"/>
      <c r="AC598" s="28"/>
      <c r="AD598" s="23"/>
    </row>
    <row r="599" spans="5:30" ht="12.75" customHeight="1" x14ac:dyDescent="0.45">
      <c r="F599" s="35"/>
      <c r="T599" s="23"/>
      <c r="U599" s="28"/>
      <c r="V599" s="28"/>
      <c r="W599" s="28"/>
      <c r="X599" s="28"/>
      <c r="Y599" s="28"/>
      <c r="Z599" s="28"/>
      <c r="AA599" s="28"/>
      <c r="AB599" s="28"/>
      <c r="AC599" s="28"/>
      <c r="AD599" s="23"/>
    </row>
    <row r="600" spans="5:30" ht="12.75" customHeight="1" x14ac:dyDescent="0.45">
      <c r="E600" s="22"/>
      <c r="F600" s="22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8"/>
      <c r="V600" s="28"/>
      <c r="W600" s="28"/>
      <c r="X600" s="28"/>
      <c r="Y600" s="28"/>
      <c r="Z600" s="28"/>
      <c r="AA600" s="28"/>
      <c r="AB600" s="28"/>
      <c r="AC600" s="28"/>
      <c r="AD600" s="23"/>
    </row>
    <row r="601" spans="5:30" ht="12.75" customHeight="1" x14ac:dyDescent="0.45">
      <c r="E601" s="22"/>
      <c r="F601" s="22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8"/>
      <c r="V601" s="28"/>
      <c r="W601" s="28"/>
      <c r="X601" s="28"/>
      <c r="Y601" s="28"/>
      <c r="Z601" s="28"/>
      <c r="AA601" s="28"/>
      <c r="AB601" s="28"/>
      <c r="AC601" s="28"/>
      <c r="AD601" s="23"/>
    </row>
    <row r="602" spans="5:30" ht="12.75" customHeight="1" x14ac:dyDescent="0.45">
      <c r="E602" s="22"/>
      <c r="F602" s="22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8"/>
      <c r="V602" s="28"/>
      <c r="W602" s="28"/>
      <c r="X602" s="28"/>
      <c r="Y602" s="28"/>
      <c r="Z602" s="28"/>
      <c r="AA602" s="28"/>
      <c r="AB602" s="28"/>
      <c r="AC602" s="28"/>
      <c r="AD602" s="23"/>
    </row>
    <row r="603" spans="5:30" ht="12.75" customHeight="1" x14ac:dyDescent="0.45">
      <c r="E603" s="22"/>
      <c r="F603" s="22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8"/>
      <c r="V603" s="28"/>
      <c r="W603" s="28"/>
      <c r="X603" s="28"/>
      <c r="Y603" s="28"/>
      <c r="Z603" s="28"/>
      <c r="AA603" s="28"/>
      <c r="AB603" s="28"/>
      <c r="AC603" s="28"/>
      <c r="AD603" s="23"/>
    </row>
    <row r="604" spans="5:30" ht="12.75" customHeight="1" x14ac:dyDescent="0.45">
      <c r="F604" s="35"/>
      <c r="T604" s="23"/>
      <c r="U604" s="28"/>
      <c r="V604" s="28"/>
      <c r="W604" s="28"/>
      <c r="X604" s="28"/>
      <c r="Y604" s="28"/>
      <c r="Z604" s="28"/>
      <c r="AA604" s="28"/>
      <c r="AB604" s="28"/>
      <c r="AC604" s="28"/>
      <c r="AD604" s="23"/>
    </row>
    <row r="605" spans="5:30" ht="12.75" customHeight="1" x14ac:dyDescent="0.45">
      <c r="F605" s="35"/>
      <c r="T605" s="23"/>
      <c r="U605" s="28"/>
      <c r="V605" s="28"/>
      <c r="W605" s="28"/>
      <c r="X605" s="28"/>
      <c r="Y605" s="28"/>
      <c r="Z605" s="28"/>
      <c r="AA605" s="28"/>
      <c r="AB605" s="28"/>
      <c r="AC605" s="28"/>
      <c r="AD605" s="23"/>
    </row>
    <row r="606" spans="5:30" ht="12.75" customHeight="1" x14ac:dyDescent="0.45">
      <c r="F606" s="35"/>
      <c r="T606" s="23"/>
      <c r="U606" s="28"/>
      <c r="V606" s="28"/>
      <c r="W606" s="28"/>
      <c r="X606" s="28"/>
      <c r="Y606" s="28"/>
      <c r="Z606" s="28"/>
      <c r="AA606" s="28"/>
      <c r="AB606" s="28"/>
      <c r="AC606" s="28"/>
      <c r="AD606" s="23"/>
    </row>
    <row r="607" spans="5:30" ht="12.75" customHeight="1" x14ac:dyDescent="0.45">
      <c r="F607" s="35"/>
      <c r="T607" s="23"/>
      <c r="U607" s="28"/>
      <c r="V607" s="28"/>
      <c r="W607" s="28"/>
      <c r="X607" s="28"/>
      <c r="Y607" s="28"/>
      <c r="Z607" s="28"/>
      <c r="AA607" s="28"/>
      <c r="AB607" s="28"/>
      <c r="AC607" s="28"/>
      <c r="AD607" s="23"/>
    </row>
    <row r="608" spans="5:30" ht="12.75" customHeight="1" x14ac:dyDescent="0.45">
      <c r="F608" s="35"/>
      <c r="T608" s="23"/>
      <c r="U608" s="28"/>
      <c r="V608" s="28"/>
      <c r="W608" s="28"/>
      <c r="X608" s="28"/>
      <c r="Y608" s="28"/>
      <c r="Z608" s="28"/>
      <c r="AA608" s="28"/>
      <c r="AB608" s="28"/>
      <c r="AC608" s="28"/>
      <c r="AD608" s="23"/>
    </row>
    <row r="609" spans="5:30" ht="12.75" customHeight="1" x14ac:dyDescent="0.45">
      <c r="F609" s="35"/>
      <c r="T609" s="23"/>
      <c r="U609" s="28"/>
      <c r="V609" s="28"/>
      <c r="W609" s="28"/>
      <c r="X609" s="28"/>
      <c r="Y609" s="28"/>
      <c r="Z609" s="28"/>
      <c r="AA609" s="28"/>
      <c r="AB609" s="28"/>
      <c r="AC609" s="28"/>
      <c r="AD609" s="23"/>
    </row>
    <row r="610" spans="5:30" ht="12.75" customHeight="1" x14ac:dyDescent="0.45">
      <c r="F610" s="35"/>
      <c r="T610" s="23"/>
      <c r="U610" s="28"/>
      <c r="V610" s="28"/>
      <c r="W610" s="28"/>
      <c r="X610" s="28"/>
      <c r="Y610" s="28"/>
      <c r="Z610" s="28"/>
      <c r="AA610" s="28"/>
      <c r="AB610" s="28"/>
      <c r="AC610" s="28"/>
      <c r="AD610" s="23"/>
    </row>
    <row r="611" spans="5:30" ht="12.75" customHeight="1" x14ac:dyDescent="0.45">
      <c r="F611" s="35"/>
      <c r="T611" s="23"/>
      <c r="U611" s="28"/>
      <c r="V611" s="28"/>
      <c r="W611" s="28"/>
      <c r="X611" s="28"/>
      <c r="Y611" s="28"/>
      <c r="Z611" s="28"/>
      <c r="AA611" s="28"/>
      <c r="AB611" s="28"/>
      <c r="AC611" s="28"/>
      <c r="AD611" s="23"/>
    </row>
    <row r="612" spans="5:30" ht="12.75" customHeight="1" x14ac:dyDescent="0.45">
      <c r="E612" s="22"/>
      <c r="F612" s="22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8"/>
      <c r="V612" s="28"/>
      <c r="W612" s="28"/>
      <c r="X612" s="28"/>
      <c r="Y612" s="28"/>
      <c r="Z612" s="28"/>
      <c r="AA612" s="28"/>
      <c r="AB612" s="28"/>
      <c r="AC612" s="28"/>
      <c r="AD612" s="23"/>
    </row>
    <row r="613" spans="5:30" ht="12.75" customHeight="1" x14ac:dyDescent="0.45">
      <c r="F613" s="35"/>
      <c r="T613" s="23"/>
      <c r="U613" s="28"/>
      <c r="V613" s="28"/>
      <c r="W613" s="28"/>
      <c r="X613" s="28"/>
      <c r="Y613" s="28"/>
      <c r="Z613" s="28"/>
      <c r="AA613" s="28"/>
      <c r="AB613" s="28"/>
      <c r="AC613" s="28"/>
      <c r="AD613" s="23"/>
    </row>
    <row r="614" spans="5:30" ht="12.75" customHeight="1" x14ac:dyDescent="0.45">
      <c r="F614" s="35"/>
      <c r="T614" s="23"/>
      <c r="U614" s="28"/>
      <c r="V614" s="28"/>
      <c r="W614" s="28"/>
      <c r="X614" s="28"/>
      <c r="Y614" s="28"/>
      <c r="Z614" s="28"/>
      <c r="AA614" s="28"/>
      <c r="AB614" s="28"/>
      <c r="AC614" s="28"/>
      <c r="AD614" s="23"/>
    </row>
    <row r="615" spans="5:30" ht="12.75" customHeight="1" x14ac:dyDescent="0.45">
      <c r="F615" s="35"/>
      <c r="T615" s="23"/>
      <c r="U615" s="28"/>
      <c r="V615" s="28"/>
      <c r="W615" s="28"/>
      <c r="X615" s="28"/>
      <c r="Y615" s="28"/>
      <c r="Z615" s="28"/>
      <c r="AA615" s="28"/>
      <c r="AB615" s="28"/>
      <c r="AC615" s="28"/>
      <c r="AD615" s="23"/>
    </row>
    <row r="616" spans="5:30" ht="12.75" customHeight="1" x14ac:dyDescent="0.45">
      <c r="F616" s="35"/>
      <c r="T616" s="23"/>
      <c r="U616" s="28"/>
      <c r="V616" s="28"/>
      <c r="W616" s="28"/>
      <c r="X616" s="28"/>
      <c r="Y616" s="28"/>
      <c r="Z616" s="28"/>
      <c r="AA616" s="28"/>
      <c r="AB616" s="28"/>
      <c r="AC616" s="28"/>
      <c r="AD616" s="23"/>
    </row>
    <row r="617" spans="5:30" ht="12.75" customHeight="1" x14ac:dyDescent="0.45">
      <c r="E617" s="22"/>
      <c r="F617" s="22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8"/>
      <c r="V617" s="28"/>
      <c r="W617" s="28"/>
      <c r="X617" s="28"/>
      <c r="Y617" s="28"/>
      <c r="Z617" s="28"/>
      <c r="AA617" s="28"/>
      <c r="AB617" s="28"/>
      <c r="AC617" s="28"/>
      <c r="AD617" s="23"/>
    </row>
    <row r="618" spans="5:30" ht="12.75" customHeight="1" x14ac:dyDescent="0.45">
      <c r="E618" s="22"/>
      <c r="F618" s="22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8"/>
      <c r="V618" s="28"/>
      <c r="W618" s="28"/>
      <c r="X618" s="28"/>
      <c r="Y618" s="28"/>
      <c r="Z618" s="28"/>
      <c r="AA618" s="28"/>
      <c r="AB618" s="28"/>
      <c r="AC618" s="28"/>
      <c r="AD618" s="23"/>
    </row>
    <row r="619" spans="5:30" ht="12.75" customHeight="1" x14ac:dyDescent="0.45">
      <c r="F619" s="35"/>
      <c r="T619" s="23"/>
      <c r="U619" s="28"/>
      <c r="V619" s="28"/>
      <c r="W619" s="28"/>
      <c r="X619" s="28"/>
      <c r="Y619" s="28"/>
      <c r="Z619" s="28"/>
      <c r="AA619" s="28"/>
      <c r="AB619" s="28"/>
      <c r="AC619" s="28"/>
      <c r="AD619" s="23"/>
    </row>
    <row r="620" spans="5:30" ht="12.75" customHeight="1" x14ac:dyDescent="0.45">
      <c r="F620" s="35"/>
      <c r="T620" s="23"/>
      <c r="U620" s="28"/>
      <c r="V620" s="28"/>
      <c r="W620" s="28"/>
      <c r="X620" s="28"/>
      <c r="Y620" s="28"/>
      <c r="Z620" s="28"/>
      <c r="AA620" s="28"/>
      <c r="AB620" s="28"/>
      <c r="AC620" s="28"/>
      <c r="AD620" s="23"/>
    </row>
    <row r="621" spans="5:30" ht="12.75" customHeight="1" x14ac:dyDescent="0.45">
      <c r="E621" s="22"/>
      <c r="F621" s="22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</row>
    <row r="622" spans="5:30" ht="12.75" customHeight="1" x14ac:dyDescent="0.45">
      <c r="F622" s="35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</row>
    <row r="623" spans="5:30" ht="12.75" customHeight="1" x14ac:dyDescent="0.45">
      <c r="F623" s="35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</row>
    <row r="624" spans="5:30" ht="12.75" customHeight="1" x14ac:dyDescent="0.45">
      <c r="F624" s="35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</row>
    <row r="625" spans="6:30" ht="12.75" customHeight="1" x14ac:dyDescent="0.45">
      <c r="F625" s="35"/>
      <c r="T625" s="23"/>
      <c r="U625" s="28"/>
      <c r="V625" s="28"/>
      <c r="W625" s="28"/>
      <c r="X625" s="28"/>
      <c r="Y625" s="28"/>
      <c r="Z625" s="28"/>
      <c r="AA625" s="28"/>
      <c r="AB625" s="28"/>
      <c r="AC625" s="28"/>
      <c r="AD625" s="23"/>
    </row>
    <row r="626" spans="6:30" ht="12.75" customHeight="1" x14ac:dyDescent="0.45">
      <c r="F626" s="35"/>
      <c r="T626" s="23"/>
      <c r="U626" s="28"/>
      <c r="V626" s="28"/>
      <c r="W626" s="28"/>
      <c r="X626" s="28"/>
      <c r="Y626" s="28"/>
      <c r="Z626" s="28"/>
      <c r="AA626" s="28"/>
      <c r="AB626" s="28"/>
      <c r="AC626" s="28"/>
      <c r="AD626" s="23"/>
    </row>
    <row r="627" spans="6:30" ht="12.75" customHeight="1" x14ac:dyDescent="0.45">
      <c r="F627" s="35"/>
      <c r="T627" s="23"/>
      <c r="U627" s="28"/>
      <c r="V627" s="28"/>
      <c r="W627" s="28"/>
      <c r="X627" s="28"/>
      <c r="Y627" s="28"/>
      <c r="Z627" s="28"/>
      <c r="AA627" s="28"/>
      <c r="AB627" s="28"/>
      <c r="AC627" s="28"/>
      <c r="AD627" s="23"/>
    </row>
    <row r="628" spans="6:30" ht="12.75" customHeight="1" x14ac:dyDescent="0.45">
      <c r="F628" s="35"/>
      <c r="T628" s="23"/>
      <c r="U628" s="28"/>
      <c r="V628" s="28"/>
      <c r="W628" s="28"/>
      <c r="X628" s="28"/>
      <c r="Y628" s="28"/>
      <c r="Z628" s="28"/>
      <c r="AA628" s="28"/>
      <c r="AB628" s="28"/>
      <c r="AC628" s="28"/>
      <c r="AD628" s="23"/>
    </row>
    <row r="629" spans="6:30" ht="12.75" customHeight="1" x14ac:dyDescent="0.45">
      <c r="F629" s="35"/>
      <c r="T629" s="23"/>
      <c r="U629" s="28"/>
      <c r="V629" s="28"/>
      <c r="W629" s="28"/>
      <c r="X629" s="28"/>
      <c r="Y629" s="28"/>
      <c r="Z629" s="28"/>
      <c r="AA629" s="28"/>
      <c r="AB629" s="28"/>
      <c r="AC629" s="28"/>
      <c r="AD629" s="23"/>
    </row>
    <row r="630" spans="6:30" ht="12.75" customHeight="1" x14ac:dyDescent="0.45">
      <c r="F630" s="35"/>
      <c r="T630" s="23"/>
      <c r="U630" s="28"/>
      <c r="V630" s="28"/>
      <c r="W630" s="28"/>
      <c r="X630" s="28"/>
      <c r="Y630" s="28"/>
      <c r="Z630" s="28"/>
      <c r="AA630" s="28"/>
      <c r="AB630" s="28"/>
      <c r="AC630" s="28"/>
      <c r="AD630" s="23"/>
    </row>
    <row r="631" spans="6:30" ht="12.75" customHeight="1" x14ac:dyDescent="0.45">
      <c r="F631" s="35"/>
      <c r="T631" s="23"/>
      <c r="U631" s="28"/>
      <c r="V631" s="28"/>
      <c r="W631" s="28"/>
      <c r="X631" s="28"/>
      <c r="Y631" s="28"/>
      <c r="Z631" s="28"/>
      <c r="AA631" s="28"/>
      <c r="AB631" s="28"/>
      <c r="AC631" s="28"/>
      <c r="AD631" s="23"/>
    </row>
    <row r="632" spans="6:30" ht="12.75" customHeight="1" x14ac:dyDescent="0.45">
      <c r="F632" s="35"/>
      <c r="T632" s="23"/>
      <c r="U632" s="28"/>
      <c r="V632" s="28"/>
      <c r="W632" s="28"/>
      <c r="X632" s="28"/>
      <c r="Y632" s="28"/>
      <c r="Z632" s="28"/>
      <c r="AA632" s="28"/>
      <c r="AB632" s="28"/>
      <c r="AC632" s="28"/>
      <c r="AD632" s="23"/>
    </row>
    <row r="633" spans="6:30" ht="12.75" customHeight="1" x14ac:dyDescent="0.45">
      <c r="F633" s="35"/>
      <c r="T633" s="23"/>
      <c r="U633" s="28"/>
      <c r="V633" s="28"/>
      <c r="W633" s="28"/>
      <c r="X633" s="28"/>
      <c r="Y633" s="28"/>
      <c r="Z633" s="28"/>
      <c r="AA633" s="28"/>
      <c r="AB633" s="28"/>
      <c r="AC633" s="28"/>
      <c r="AD633" s="23"/>
    </row>
    <row r="634" spans="6:30" ht="12.75" customHeight="1" x14ac:dyDescent="0.45">
      <c r="F634" s="35"/>
      <c r="T634" s="23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</row>
    <row r="635" spans="6:30" ht="12.75" customHeight="1" x14ac:dyDescent="0.45">
      <c r="F635" s="35"/>
      <c r="T635" s="23"/>
      <c r="U635" s="28"/>
      <c r="V635" s="28"/>
      <c r="W635" s="28"/>
      <c r="X635" s="28"/>
      <c r="Y635" s="28"/>
      <c r="Z635" s="28"/>
      <c r="AA635" s="28"/>
      <c r="AB635" s="28"/>
      <c r="AC635" s="28"/>
      <c r="AD635" s="23"/>
    </row>
    <row r="636" spans="6:30" ht="12.75" customHeight="1" x14ac:dyDescent="0.45">
      <c r="F636" s="35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</row>
    <row r="637" spans="6:30" ht="12.75" customHeight="1" x14ac:dyDescent="0.45">
      <c r="F637" s="35"/>
      <c r="T637" s="23"/>
      <c r="U637" s="28"/>
      <c r="V637" s="28"/>
      <c r="W637" s="28"/>
      <c r="X637" s="28"/>
      <c r="Y637" s="28"/>
      <c r="Z637" s="28"/>
      <c r="AA637" s="28"/>
      <c r="AB637" s="28"/>
      <c r="AC637" s="28"/>
      <c r="AD637" s="23"/>
    </row>
    <row r="638" spans="6:30" ht="12.75" customHeight="1" x14ac:dyDescent="0.45">
      <c r="F638" s="35"/>
      <c r="T638" s="23"/>
      <c r="U638" s="28"/>
      <c r="V638" s="28"/>
      <c r="W638" s="28"/>
      <c r="X638" s="28"/>
      <c r="Y638" s="28"/>
      <c r="Z638" s="28"/>
      <c r="AA638" s="28"/>
      <c r="AB638" s="28"/>
      <c r="AC638" s="28"/>
      <c r="AD638" s="23"/>
    </row>
    <row r="639" spans="6:30" ht="12.75" customHeight="1" x14ac:dyDescent="0.45">
      <c r="F639" s="35"/>
      <c r="T639" s="23"/>
      <c r="U639" s="28"/>
      <c r="V639" s="28"/>
      <c r="W639" s="28"/>
      <c r="X639" s="28"/>
      <c r="Y639" s="28"/>
      <c r="Z639" s="28"/>
      <c r="AA639" s="28"/>
      <c r="AB639" s="28"/>
      <c r="AC639" s="28"/>
      <c r="AD639" s="23"/>
    </row>
    <row r="640" spans="6:30" ht="12.75" customHeight="1" x14ac:dyDescent="0.45">
      <c r="F640" s="35"/>
      <c r="T640" s="23"/>
      <c r="U640" s="28"/>
      <c r="V640" s="28"/>
      <c r="W640" s="28"/>
      <c r="X640" s="28"/>
      <c r="Y640" s="28"/>
      <c r="Z640" s="28"/>
      <c r="AA640" s="28"/>
      <c r="AB640" s="28"/>
      <c r="AC640" s="28"/>
      <c r="AD640" s="23"/>
    </row>
    <row r="641" spans="6:30" ht="12.75" customHeight="1" x14ac:dyDescent="0.45">
      <c r="F641" s="35"/>
      <c r="T641" s="23"/>
      <c r="U641" s="28"/>
      <c r="V641" s="28"/>
      <c r="W641" s="28"/>
      <c r="X641" s="28"/>
      <c r="Y641" s="28"/>
      <c r="Z641" s="28"/>
      <c r="AA641" s="28"/>
      <c r="AB641" s="28"/>
      <c r="AC641" s="28"/>
      <c r="AD641" s="23"/>
    </row>
    <row r="642" spans="6:30" ht="12.75" customHeight="1" x14ac:dyDescent="0.45">
      <c r="F642" s="35"/>
      <c r="T642" s="23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</row>
    <row r="643" spans="6:30" ht="12.75" customHeight="1" x14ac:dyDescent="0.45">
      <c r="F643" s="35"/>
      <c r="T643" s="23"/>
      <c r="U643" s="28"/>
      <c r="V643" s="28"/>
      <c r="W643" s="28"/>
      <c r="X643" s="28"/>
      <c r="Y643" s="28"/>
      <c r="Z643" s="28"/>
      <c r="AA643" s="28"/>
      <c r="AB643" s="28"/>
      <c r="AC643" s="28"/>
      <c r="AD643" s="23"/>
    </row>
    <row r="644" spans="6:30" ht="12.75" customHeight="1" x14ac:dyDescent="0.45">
      <c r="F644" s="35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</row>
    <row r="645" spans="6:30" ht="12.75" customHeight="1" x14ac:dyDescent="0.45">
      <c r="F645" s="35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</row>
    <row r="646" spans="6:30" ht="12.75" customHeight="1" x14ac:dyDescent="0.45">
      <c r="F646" s="35"/>
      <c r="T646" s="23"/>
      <c r="U646" s="28"/>
      <c r="V646" s="28"/>
      <c r="W646" s="28"/>
      <c r="X646" s="28"/>
      <c r="Y646" s="28"/>
      <c r="Z646" s="28"/>
      <c r="AA646" s="28"/>
      <c r="AB646" s="28"/>
      <c r="AC646" s="28"/>
      <c r="AD646" s="23"/>
    </row>
    <row r="647" spans="6:30" ht="12.75" customHeight="1" x14ac:dyDescent="0.45">
      <c r="F647" s="35"/>
      <c r="T647" s="23"/>
      <c r="U647" s="28"/>
      <c r="V647" s="28"/>
      <c r="W647" s="28"/>
      <c r="X647" s="28"/>
      <c r="Y647" s="28"/>
      <c r="Z647" s="28"/>
      <c r="AA647" s="28"/>
      <c r="AB647" s="28"/>
      <c r="AC647" s="28"/>
      <c r="AD647" s="23"/>
    </row>
    <row r="648" spans="6:30" ht="12.75" customHeight="1" x14ac:dyDescent="0.45">
      <c r="F648" s="35"/>
      <c r="T648" s="23"/>
      <c r="U648" s="28"/>
      <c r="V648" s="28"/>
      <c r="W648" s="28"/>
      <c r="X648" s="28"/>
      <c r="Y648" s="28"/>
      <c r="Z648" s="28"/>
      <c r="AA648" s="28"/>
      <c r="AB648" s="28"/>
      <c r="AC648" s="28"/>
      <c r="AD648" s="23"/>
    </row>
    <row r="649" spans="6:30" ht="12.75" customHeight="1" x14ac:dyDescent="0.45">
      <c r="F649" s="35"/>
      <c r="T649" s="23"/>
      <c r="U649" s="28"/>
      <c r="V649" s="28"/>
      <c r="W649" s="28"/>
      <c r="X649" s="28"/>
      <c r="Y649" s="28"/>
      <c r="Z649" s="28"/>
      <c r="AA649" s="28"/>
      <c r="AB649" s="28"/>
      <c r="AC649" s="28"/>
      <c r="AD649" s="23"/>
    </row>
    <row r="650" spans="6:30" ht="12.75" customHeight="1" x14ac:dyDescent="0.45">
      <c r="F650" s="35"/>
      <c r="T650" s="23"/>
      <c r="U650" s="28"/>
      <c r="V650" s="28"/>
      <c r="W650" s="28"/>
      <c r="X650" s="28"/>
      <c r="Y650" s="28"/>
      <c r="Z650" s="28"/>
      <c r="AA650" s="28"/>
      <c r="AB650" s="28"/>
      <c r="AC650" s="28"/>
      <c r="AD650" s="23"/>
    </row>
    <row r="651" spans="6:30" ht="12.75" customHeight="1" x14ac:dyDescent="0.45">
      <c r="F651" s="35"/>
      <c r="T651" s="23"/>
      <c r="U651" s="28"/>
      <c r="V651" s="28"/>
      <c r="W651" s="28"/>
      <c r="X651" s="28"/>
      <c r="Y651" s="28"/>
      <c r="Z651" s="28"/>
      <c r="AA651" s="28"/>
      <c r="AB651" s="28"/>
      <c r="AC651" s="28"/>
      <c r="AD651" s="23"/>
    </row>
    <row r="652" spans="6:30" ht="12.75" customHeight="1" x14ac:dyDescent="0.45">
      <c r="F652" s="35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</row>
    <row r="653" spans="6:30" ht="12.75" customHeight="1" x14ac:dyDescent="0.45">
      <c r="F653" s="35"/>
      <c r="T653" s="23"/>
      <c r="U653" s="28"/>
      <c r="V653" s="28"/>
      <c r="W653" s="28"/>
      <c r="X653" s="28"/>
      <c r="Y653" s="28"/>
      <c r="Z653" s="28"/>
      <c r="AA653" s="28"/>
      <c r="AB653" s="28"/>
      <c r="AC653" s="28"/>
      <c r="AD653" s="23"/>
    </row>
    <row r="654" spans="6:30" ht="12.75" customHeight="1" x14ac:dyDescent="0.45">
      <c r="F654" s="35"/>
      <c r="T654" s="23"/>
      <c r="U654" s="28"/>
      <c r="V654" s="28"/>
      <c r="W654" s="28"/>
      <c r="X654" s="28"/>
      <c r="Y654" s="28"/>
      <c r="Z654" s="28"/>
      <c r="AA654" s="28"/>
      <c r="AB654" s="28"/>
      <c r="AC654" s="28"/>
      <c r="AD654" s="23"/>
    </row>
    <row r="655" spans="6:30" ht="12.75" customHeight="1" x14ac:dyDescent="0.45">
      <c r="F655" s="35"/>
      <c r="T655" s="23"/>
      <c r="U655" s="28"/>
      <c r="V655" s="28"/>
      <c r="W655" s="28"/>
      <c r="X655" s="28"/>
      <c r="Y655" s="28"/>
      <c r="Z655" s="28"/>
      <c r="AA655" s="28"/>
      <c r="AB655" s="28"/>
      <c r="AC655" s="28"/>
      <c r="AD655" s="23"/>
    </row>
    <row r="656" spans="6:30" ht="12.75" customHeight="1" x14ac:dyDescent="0.45">
      <c r="F656" s="35"/>
      <c r="T656" s="23"/>
      <c r="U656" s="28"/>
      <c r="V656" s="28"/>
      <c r="W656" s="28"/>
      <c r="X656" s="28"/>
      <c r="Y656" s="28"/>
      <c r="Z656" s="28"/>
      <c r="AA656" s="28"/>
      <c r="AB656" s="28"/>
      <c r="AC656" s="28"/>
      <c r="AD656" s="23"/>
    </row>
    <row r="657" spans="6:30" ht="12.75" customHeight="1" x14ac:dyDescent="0.45">
      <c r="F657" s="35"/>
      <c r="T657" s="23"/>
      <c r="U657" s="28"/>
      <c r="V657" s="28"/>
      <c r="W657" s="28"/>
      <c r="X657" s="28"/>
      <c r="Y657" s="28"/>
      <c r="Z657" s="28"/>
      <c r="AA657" s="28"/>
      <c r="AB657" s="28"/>
      <c r="AC657" s="28"/>
      <c r="AD657" s="23"/>
    </row>
    <row r="658" spans="6:30" ht="12.75" customHeight="1" x14ac:dyDescent="0.45">
      <c r="F658" s="35"/>
      <c r="T658" s="23"/>
      <c r="U658" s="28"/>
      <c r="V658" s="28"/>
      <c r="W658" s="28"/>
      <c r="X658" s="28"/>
      <c r="Y658" s="28"/>
      <c r="Z658" s="28"/>
      <c r="AA658" s="28"/>
      <c r="AB658" s="28"/>
      <c r="AC658" s="28"/>
      <c r="AD658" s="23"/>
    </row>
    <row r="659" spans="6:30" ht="12.75" customHeight="1" x14ac:dyDescent="0.45">
      <c r="F659" s="35"/>
      <c r="T659" s="23"/>
      <c r="U659" s="28"/>
      <c r="V659" s="28"/>
      <c r="W659" s="28"/>
      <c r="X659" s="28"/>
      <c r="Y659" s="28"/>
      <c r="Z659" s="28"/>
      <c r="AA659" s="28"/>
      <c r="AB659" s="28"/>
      <c r="AC659" s="28"/>
      <c r="AD659" s="23"/>
    </row>
    <row r="660" spans="6:30" ht="12.75" customHeight="1" x14ac:dyDescent="0.45">
      <c r="F660" s="35"/>
      <c r="T660" s="23"/>
      <c r="U660" s="28"/>
      <c r="V660" s="28"/>
      <c r="W660" s="28"/>
      <c r="X660" s="28"/>
      <c r="Y660" s="28"/>
      <c r="Z660" s="28"/>
      <c r="AA660" s="28"/>
      <c r="AB660" s="28"/>
      <c r="AC660" s="28"/>
      <c r="AD660" s="23"/>
    </row>
    <row r="661" spans="6:30" ht="12.75" customHeight="1" x14ac:dyDescent="0.45">
      <c r="F661" s="35"/>
      <c r="T661" s="23"/>
      <c r="U661" s="28"/>
      <c r="V661" s="28"/>
      <c r="W661" s="28"/>
      <c r="X661" s="28"/>
      <c r="Y661" s="28"/>
      <c r="Z661" s="28"/>
      <c r="AA661" s="28"/>
      <c r="AB661" s="28"/>
      <c r="AC661" s="28"/>
      <c r="AD661" s="23"/>
    </row>
    <row r="662" spans="6:30" ht="12.75" customHeight="1" x14ac:dyDescent="0.45">
      <c r="F662" s="35"/>
      <c r="T662" s="23"/>
      <c r="U662" s="28"/>
      <c r="V662" s="28"/>
      <c r="W662" s="28"/>
      <c r="X662" s="28"/>
      <c r="Y662" s="28"/>
      <c r="Z662" s="28"/>
      <c r="AA662" s="28"/>
      <c r="AB662" s="28"/>
      <c r="AC662" s="28"/>
      <c r="AD662" s="23"/>
    </row>
    <row r="663" spans="6:30" ht="12.75" customHeight="1" x14ac:dyDescent="0.45">
      <c r="F663" s="35"/>
      <c r="T663" s="23"/>
      <c r="U663" s="28"/>
      <c r="V663" s="28"/>
      <c r="W663" s="28"/>
      <c r="X663" s="28"/>
      <c r="Y663" s="28"/>
      <c r="Z663" s="28"/>
      <c r="AA663" s="28"/>
      <c r="AB663" s="28"/>
      <c r="AC663" s="28"/>
      <c r="AD663" s="23"/>
    </row>
    <row r="664" spans="6:30" ht="12.75" customHeight="1" x14ac:dyDescent="0.45">
      <c r="F664" s="35"/>
      <c r="T664" s="23"/>
      <c r="U664" s="28"/>
      <c r="V664" s="28"/>
      <c r="W664" s="28"/>
      <c r="X664" s="28"/>
      <c r="Y664" s="28"/>
      <c r="Z664" s="28"/>
      <c r="AA664" s="28"/>
      <c r="AB664" s="28"/>
      <c r="AC664" s="28"/>
      <c r="AD664" s="23"/>
    </row>
    <row r="665" spans="6:30" ht="12.75" customHeight="1" x14ac:dyDescent="0.45">
      <c r="F665" s="35"/>
      <c r="T665" s="23"/>
      <c r="U665" s="28"/>
      <c r="V665" s="28"/>
      <c r="W665" s="28"/>
      <c r="X665" s="28"/>
      <c r="Y665" s="28"/>
      <c r="Z665" s="28"/>
      <c r="AA665" s="28"/>
      <c r="AB665" s="28"/>
      <c r="AC665" s="28"/>
      <c r="AD665" s="23"/>
    </row>
    <row r="666" spans="6:30" ht="12.75" customHeight="1" x14ac:dyDescent="0.45">
      <c r="F666" s="35"/>
      <c r="T666" s="23"/>
      <c r="U666" s="28"/>
      <c r="V666" s="28"/>
      <c r="W666" s="28"/>
      <c r="X666" s="28"/>
      <c r="Y666" s="28"/>
      <c r="Z666" s="28"/>
      <c r="AA666" s="28"/>
      <c r="AB666" s="28"/>
      <c r="AC666" s="28"/>
      <c r="AD666" s="23"/>
    </row>
    <row r="667" spans="6:30" ht="12.75" customHeight="1" x14ac:dyDescent="0.45">
      <c r="F667" s="35"/>
      <c r="T667" s="23"/>
      <c r="U667" s="28"/>
      <c r="V667" s="28"/>
      <c r="W667" s="28"/>
      <c r="X667" s="28"/>
      <c r="Y667" s="28"/>
      <c r="Z667" s="28"/>
      <c r="AA667" s="28"/>
      <c r="AB667" s="28"/>
      <c r="AC667" s="28"/>
      <c r="AD667" s="23"/>
    </row>
    <row r="668" spans="6:30" ht="12.75" customHeight="1" x14ac:dyDescent="0.45">
      <c r="F668" s="35"/>
      <c r="T668" s="23"/>
      <c r="U668" s="28"/>
      <c r="V668" s="28"/>
      <c r="W668" s="28"/>
      <c r="X668" s="28"/>
      <c r="Y668" s="28"/>
      <c r="Z668" s="28"/>
      <c r="AA668" s="28"/>
      <c r="AB668" s="28"/>
      <c r="AC668" s="28"/>
      <c r="AD668" s="23"/>
    </row>
    <row r="669" spans="6:30" ht="12.75" customHeight="1" x14ac:dyDescent="0.45">
      <c r="F669" s="35"/>
      <c r="T669" s="23"/>
      <c r="U669" s="28"/>
      <c r="V669" s="28"/>
      <c r="W669" s="28"/>
      <c r="X669" s="28"/>
      <c r="Y669" s="28"/>
      <c r="Z669" s="28"/>
      <c r="AA669" s="28"/>
      <c r="AB669" s="28"/>
      <c r="AC669" s="28"/>
      <c r="AD669" s="23"/>
    </row>
    <row r="670" spans="6:30" ht="12.75" customHeight="1" x14ac:dyDescent="0.45">
      <c r="F670" s="35"/>
      <c r="T670" s="23"/>
      <c r="U670" s="28"/>
      <c r="V670" s="28"/>
      <c r="W670" s="28"/>
      <c r="X670" s="28"/>
      <c r="Y670" s="28"/>
      <c r="Z670" s="28"/>
      <c r="AA670" s="28"/>
      <c r="AB670" s="28"/>
      <c r="AC670" s="28"/>
      <c r="AD670" s="23"/>
    </row>
    <row r="671" spans="6:30" ht="12.75" customHeight="1" x14ac:dyDescent="0.45">
      <c r="F671" s="35"/>
      <c r="T671" s="23"/>
      <c r="U671" s="28"/>
      <c r="V671" s="28"/>
      <c r="W671" s="28"/>
      <c r="X671" s="28"/>
      <c r="Y671" s="28"/>
      <c r="Z671" s="28"/>
      <c r="AA671" s="28"/>
      <c r="AB671" s="28"/>
      <c r="AC671" s="28"/>
      <c r="AD671" s="23"/>
    </row>
    <row r="672" spans="6:30" ht="12.75" customHeight="1" x14ac:dyDescent="0.45">
      <c r="F672" s="35"/>
      <c r="T672" s="23"/>
      <c r="U672" s="28"/>
      <c r="V672" s="28"/>
      <c r="W672" s="28"/>
      <c r="X672" s="28"/>
      <c r="Y672" s="28"/>
      <c r="Z672" s="28"/>
      <c r="AA672" s="28"/>
      <c r="AB672" s="28"/>
      <c r="AC672" s="28"/>
      <c r="AD672" s="23"/>
    </row>
    <row r="673" spans="6:30" ht="12.75" customHeight="1" x14ac:dyDescent="0.45">
      <c r="F673" s="35"/>
      <c r="T673" s="23"/>
      <c r="U673" s="28"/>
      <c r="V673" s="28"/>
      <c r="W673" s="28"/>
      <c r="X673" s="28"/>
      <c r="Y673" s="28"/>
      <c r="Z673" s="28"/>
      <c r="AA673" s="28"/>
      <c r="AB673" s="28"/>
      <c r="AC673" s="28"/>
      <c r="AD673" s="23"/>
    </row>
    <row r="674" spans="6:30" ht="12.75" customHeight="1" x14ac:dyDescent="0.45">
      <c r="F674" s="35"/>
      <c r="T674" s="23"/>
      <c r="U674" s="28"/>
      <c r="V674" s="28"/>
      <c r="W674" s="28"/>
      <c r="X674" s="28"/>
      <c r="Y674" s="28"/>
      <c r="Z674" s="28"/>
      <c r="AA674" s="28"/>
      <c r="AB674" s="28"/>
      <c r="AC674" s="28"/>
      <c r="AD674" s="23"/>
    </row>
    <row r="675" spans="6:30" ht="12.75" customHeight="1" x14ac:dyDescent="0.45">
      <c r="F675" s="35"/>
      <c r="T675" s="23"/>
      <c r="U675" s="28"/>
      <c r="V675" s="28"/>
      <c r="W675" s="28"/>
      <c r="X675" s="28"/>
      <c r="Y675" s="28"/>
      <c r="Z675" s="28"/>
      <c r="AA675" s="28"/>
      <c r="AB675" s="28"/>
      <c r="AC675" s="28"/>
      <c r="AD675" s="23"/>
    </row>
    <row r="676" spans="6:30" ht="12.75" customHeight="1" x14ac:dyDescent="0.45">
      <c r="F676" s="35"/>
      <c r="T676" s="23"/>
      <c r="U676" s="28"/>
      <c r="V676" s="28"/>
      <c r="W676" s="28"/>
      <c r="X676" s="28"/>
      <c r="Y676" s="28"/>
      <c r="Z676" s="28"/>
      <c r="AA676" s="28"/>
      <c r="AB676" s="28"/>
      <c r="AC676" s="28"/>
      <c r="AD676" s="23"/>
    </row>
    <row r="677" spans="6:30" ht="12.75" customHeight="1" x14ac:dyDescent="0.45">
      <c r="F677" s="35"/>
      <c r="T677" s="23"/>
      <c r="U677" s="28"/>
      <c r="V677" s="28"/>
      <c r="W677" s="28"/>
      <c r="X677" s="28"/>
      <c r="Y677" s="28"/>
      <c r="Z677" s="28"/>
      <c r="AA677" s="28"/>
      <c r="AB677" s="28"/>
      <c r="AC677" s="28"/>
      <c r="AD677" s="23"/>
    </row>
    <row r="678" spans="6:30" ht="12.75" customHeight="1" x14ac:dyDescent="0.45">
      <c r="F678" s="35"/>
      <c r="T678" s="23"/>
      <c r="U678" s="28"/>
      <c r="V678" s="28"/>
      <c r="W678" s="28"/>
      <c r="X678" s="28"/>
      <c r="Y678" s="28"/>
      <c r="Z678" s="28"/>
      <c r="AA678" s="28"/>
      <c r="AB678" s="28"/>
      <c r="AC678" s="28"/>
      <c r="AD678" s="23"/>
    </row>
    <row r="679" spans="6:30" ht="12.75" customHeight="1" x14ac:dyDescent="0.45">
      <c r="F679" s="35"/>
      <c r="T679" s="23"/>
      <c r="U679" s="28"/>
      <c r="V679" s="28"/>
      <c r="W679" s="28"/>
      <c r="X679" s="28"/>
      <c r="Y679" s="28"/>
      <c r="Z679" s="28"/>
      <c r="AA679" s="28"/>
      <c r="AB679" s="28"/>
      <c r="AC679" s="28"/>
      <c r="AD679" s="23"/>
    </row>
    <row r="680" spans="6:30" ht="12.75" customHeight="1" x14ac:dyDescent="0.45">
      <c r="F680" s="35"/>
      <c r="T680" s="23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</row>
    <row r="681" spans="6:30" ht="12.75" customHeight="1" x14ac:dyDescent="0.45">
      <c r="F681" s="35"/>
      <c r="T681" s="23"/>
      <c r="U681" s="28"/>
      <c r="V681" s="28"/>
      <c r="W681" s="28"/>
      <c r="X681" s="28"/>
      <c r="Y681" s="28"/>
      <c r="Z681" s="28"/>
      <c r="AA681" s="28"/>
      <c r="AB681" s="28"/>
      <c r="AC681" s="28"/>
      <c r="AD681" s="23"/>
    </row>
    <row r="682" spans="6:30" ht="12.75" customHeight="1" x14ac:dyDescent="0.45">
      <c r="F682" s="35"/>
      <c r="T682" s="23"/>
      <c r="U682" s="28"/>
      <c r="V682" s="28"/>
      <c r="W682" s="28"/>
      <c r="X682" s="28"/>
      <c r="Y682" s="28"/>
      <c r="Z682" s="28"/>
      <c r="AA682" s="28"/>
      <c r="AB682" s="28"/>
      <c r="AC682" s="28"/>
      <c r="AD682" s="23"/>
    </row>
    <row r="683" spans="6:30" ht="12.75" customHeight="1" x14ac:dyDescent="0.45">
      <c r="F683" s="35"/>
      <c r="T683" s="23"/>
      <c r="U683" s="28"/>
      <c r="V683" s="28"/>
      <c r="W683" s="28"/>
      <c r="X683" s="28"/>
      <c r="Y683" s="28"/>
      <c r="Z683" s="28"/>
      <c r="AA683" s="28"/>
      <c r="AB683" s="28"/>
      <c r="AC683" s="28"/>
      <c r="AD683" s="23"/>
    </row>
    <row r="684" spans="6:30" ht="12.75" customHeight="1" x14ac:dyDescent="0.45">
      <c r="F684" s="35"/>
      <c r="T684" s="23"/>
      <c r="U684" s="28"/>
      <c r="V684" s="28"/>
      <c r="W684" s="28"/>
      <c r="X684" s="28"/>
      <c r="Y684" s="28"/>
      <c r="Z684" s="28"/>
      <c r="AA684" s="28"/>
      <c r="AB684" s="28"/>
      <c r="AC684" s="28"/>
      <c r="AD684" s="23"/>
    </row>
    <row r="685" spans="6:30" ht="12.75" customHeight="1" x14ac:dyDescent="0.45">
      <c r="F685" s="35"/>
      <c r="T685" s="23"/>
      <c r="U685" s="28"/>
      <c r="V685" s="28"/>
      <c r="W685" s="28"/>
      <c r="X685" s="28"/>
      <c r="Y685" s="28"/>
      <c r="Z685" s="28"/>
      <c r="AA685" s="28"/>
      <c r="AB685" s="28"/>
      <c r="AC685" s="28"/>
      <c r="AD685" s="23"/>
    </row>
    <row r="686" spans="6:30" ht="12.75" customHeight="1" x14ac:dyDescent="0.45">
      <c r="F686" s="35"/>
      <c r="T686" s="23"/>
      <c r="U686" s="28"/>
      <c r="V686" s="28"/>
      <c r="W686" s="28"/>
      <c r="X686" s="28"/>
      <c r="Y686" s="28"/>
      <c r="Z686" s="28"/>
      <c r="AA686" s="28"/>
      <c r="AB686" s="28"/>
      <c r="AC686" s="28"/>
      <c r="AD686" s="23"/>
    </row>
    <row r="687" spans="6:30" ht="12.75" customHeight="1" x14ac:dyDescent="0.45">
      <c r="F687" s="35"/>
      <c r="T687" s="23"/>
      <c r="U687" s="28"/>
      <c r="V687" s="28"/>
      <c r="W687" s="28"/>
      <c r="X687" s="28"/>
      <c r="Y687" s="28"/>
      <c r="Z687" s="28"/>
      <c r="AA687" s="28"/>
      <c r="AB687" s="28"/>
      <c r="AC687" s="28"/>
      <c r="AD687" s="23"/>
    </row>
    <row r="688" spans="6:30" ht="12.75" customHeight="1" x14ac:dyDescent="0.45">
      <c r="F688" s="35"/>
      <c r="T688" s="23"/>
      <c r="U688" s="28"/>
      <c r="V688" s="28"/>
      <c r="W688" s="28"/>
      <c r="X688" s="28"/>
      <c r="Y688" s="28"/>
      <c r="Z688" s="28"/>
      <c r="AA688" s="28"/>
      <c r="AB688" s="28"/>
      <c r="AC688" s="28"/>
      <c r="AD688" s="23"/>
    </row>
    <row r="689" spans="6:30" ht="12.75" customHeight="1" x14ac:dyDescent="0.45">
      <c r="F689" s="35"/>
      <c r="T689" s="23"/>
      <c r="U689" s="28"/>
      <c r="V689" s="28"/>
      <c r="W689" s="28"/>
      <c r="X689" s="28"/>
      <c r="Y689" s="28"/>
      <c r="Z689" s="28"/>
      <c r="AA689" s="28"/>
      <c r="AB689" s="28"/>
      <c r="AC689" s="28"/>
      <c r="AD689" s="23"/>
    </row>
    <row r="690" spans="6:30" ht="12.75" customHeight="1" x14ac:dyDescent="0.45">
      <c r="F690" s="35"/>
      <c r="T690" s="23"/>
      <c r="U690" s="28"/>
      <c r="V690" s="28"/>
      <c r="W690" s="28"/>
      <c r="X690" s="28"/>
      <c r="Y690" s="28"/>
      <c r="Z690" s="28"/>
      <c r="AA690" s="28"/>
      <c r="AB690" s="28"/>
      <c r="AC690" s="28"/>
      <c r="AD690" s="23"/>
    </row>
    <row r="691" spans="6:30" ht="12.75" customHeight="1" x14ac:dyDescent="0.45">
      <c r="F691" s="35"/>
      <c r="T691" s="23"/>
      <c r="U691" s="28"/>
      <c r="V691" s="28"/>
      <c r="W691" s="28"/>
      <c r="X691" s="28"/>
      <c r="Y691" s="28"/>
      <c r="Z691" s="28"/>
      <c r="AA691" s="28"/>
      <c r="AB691" s="28"/>
      <c r="AC691" s="28"/>
      <c r="AD691" s="23"/>
    </row>
    <row r="692" spans="6:30" ht="12.75" customHeight="1" x14ac:dyDescent="0.45">
      <c r="T692" s="23"/>
      <c r="U692" s="28"/>
      <c r="V692" s="28"/>
      <c r="W692" s="28"/>
      <c r="X692" s="28"/>
      <c r="Y692" s="28"/>
      <c r="Z692" s="28"/>
      <c r="AA692" s="28"/>
      <c r="AB692" s="28"/>
      <c r="AC692" s="28"/>
      <c r="AD692" s="23"/>
    </row>
    <row r="693" spans="6:30" ht="12.75" customHeight="1" x14ac:dyDescent="0.45">
      <c r="T693" s="23"/>
      <c r="U693" s="28"/>
      <c r="V693" s="28"/>
      <c r="W693" s="28"/>
      <c r="X693" s="28"/>
      <c r="Y693" s="28"/>
      <c r="Z693" s="28"/>
      <c r="AA693" s="28"/>
      <c r="AB693" s="28"/>
      <c r="AC693" s="28"/>
      <c r="AD693" s="23"/>
    </row>
    <row r="694" spans="6:30" ht="12.75" customHeight="1" x14ac:dyDescent="0.45">
      <c r="T694" s="23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</row>
    <row r="695" spans="6:30" ht="12.75" customHeight="1" x14ac:dyDescent="0.45">
      <c r="T695" s="23"/>
      <c r="U695" s="28"/>
      <c r="V695" s="28"/>
      <c r="W695" s="28"/>
      <c r="X695" s="28"/>
      <c r="Y695" s="28"/>
      <c r="Z695" s="28"/>
      <c r="AA695" s="28"/>
      <c r="AB695" s="28"/>
      <c r="AC695" s="28"/>
      <c r="AD695" s="23"/>
    </row>
    <row r="696" spans="6:30" ht="12.75" customHeight="1" x14ac:dyDescent="0.45">
      <c r="T696" s="23"/>
      <c r="U696" s="28"/>
      <c r="V696" s="28"/>
      <c r="W696" s="28"/>
      <c r="X696" s="28"/>
      <c r="Y696" s="28"/>
      <c r="Z696" s="28"/>
      <c r="AA696" s="28"/>
      <c r="AB696" s="28"/>
      <c r="AC696" s="28"/>
      <c r="AD696" s="23"/>
    </row>
    <row r="697" spans="6:30" ht="12.75" customHeight="1" x14ac:dyDescent="0.45">
      <c r="T697" s="23"/>
      <c r="U697" s="28"/>
      <c r="V697" s="28"/>
      <c r="W697" s="28"/>
      <c r="X697" s="28"/>
      <c r="Y697" s="28"/>
      <c r="Z697" s="28"/>
      <c r="AA697" s="28"/>
      <c r="AB697" s="28"/>
      <c r="AC697" s="28"/>
      <c r="AD697" s="23"/>
    </row>
    <row r="698" spans="6:30" ht="12.75" customHeight="1" x14ac:dyDescent="0.45">
      <c r="T698" s="23"/>
      <c r="U698" s="28"/>
      <c r="V698" s="28"/>
      <c r="W698" s="28"/>
      <c r="X698" s="28"/>
      <c r="Y698" s="28"/>
      <c r="Z698" s="28"/>
      <c r="AA698" s="28"/>
      <c r="AB698" s="28"/>
      <c r="AC698" s="28"/>
      <c r="AD698" s="23"/>
    </row>
    <row r="699" spans="6:30" ht="12.75" customHeight="1" x14ac:dyDescent="0.45">
      <c r="T699" s="23"/>
      <c r="U699" s="28"/>
      <c r="V699" s="28"/>
      <c r="W699" s="28"/>
      <c r="X699" s="28"/>
      <c r="Y699" s="28"/>
      <c r="Z699" s="28"/>
      <c r="AA699" s="28"/>
      <c r="AB699" s="28"/>
      <c r="AC699" s="28"/>
      <c r="AD699" s="23"/>
    </row>
    <row r="700" spans="6:30" ht="12.75" customHeight="1" x14ac:dyDescent="0.45">
      <c r="T700" s="23"/>
      <c r="U700" s="28"/>
      <c r="V700" s="28"/>
      <c r="W700" s="28"/>
      <c r="X700" s="28"/>
      <c r="Y700" s="28"/>
      <c r="Z700" s="28"/>
      <c r="AA700" s="28"/>
      <c r="AB700" s="28"/>
      <c r="AC700" s="28"/>
      <c r="AD700" s="23"/>
    </row>
    <row r="701" spans="6:30" ht="12.75" customHeight="1" x14ac:dyDescent="0.45">
      <c r="T701" s="23"/>
      <c r="U701" s="28"/>
      <c r="V701" s="28"/>
      <c r="W701" s="28"/>
      <c r="X701" s="28"/>
      <c r="Y701" s="28"/>
      <c r="Z701" s="28"/>
      <c r="AA701" s="28"/>
      <c r="AB701" s="28"/>
      <c r="AC701" s="28"/>
      <c r="AD701" s="23"/>
    </row>
    <row r="702" spans="6:30" ht="12.75" customHeight="1" x14ac:dyDescent="0.45">
      <c r="T702" s="23"/>
      <c r="U702" s="28"/>
      <c r="V702" s="28"/>
      <c r="W702" s="28"/>
      <c r="X702" s="28"/>
      <c r="Y702" s="28"/>
      <c r="Z702" s="28"/>
      <c r="AA702" s="28"/>
      <c r="AB702" s="28"/>
      <c r="AC702" s="28"/>
      <c r="AD702" s="23"/>
    </row>
    <row r="703" spans="6:30" ht="12.75" customHeight="1" x14ac:dyDescent="0.45">
      <c r="T703" s="23"/>
      <c r="U703" s="28"/>
      <c r="V703" s="28"/>
      <c r="W703" s="28"/>
      <c r="X703" s="28"/>
      <c r="Y703" s="28"/>
      <c r="Z703" s="28"/>
      <c r="AA703" s="28"/>
      <c r="AB703" s="28"/>
      <c r="AC703" s="28"/>
      <c r="AD703" s="23"/>
    </row>
    <row r="704" spans="6:30" ht="12.75" customHeight="1" x14ac:dyDescent="0.45">
      <c r="T704" s="23"/>
      <c r="U704" s="28"/>
      <c r="V704" s="28"/>
      <c r="W704" s="28"/>
      <c r="X704" s="28"/>
      <c r="Y704" s="28"/>
      <c r="Z704" s="28"/>
      <c r="AA704" s="28"/>
      <c r="AB704" s="28"/>
      <c r="AC704" s="28"/>
      <c r="AD704" s="23"/>
    </row>
    <row r="705" spans="7:30" ht="12.75" customHeight="1" x14ac:dyDescent="0.45"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T705" s="23"/>
      <c r="U705" s="28"/>
      <c r="V705" s="28"/>
      <c r="W705" s="28"/>
      <c r="X705" s="28"/>
      <c r="Y705" s="28"/>
      <c r="Z705" s="28"/>
      <c r="AA705" s="28"/>
      <c r="AB705" s="28"/>
      <c r="AC705" s="28"/>
      <c r="AD705" s="23"/>
    </row>
    <row r="706" spans="7:30" ht="12.75" customHeight="1" x14ac:dyDescent="0.45"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T706" s="23"/>
      <c r="U706" s="28"/>
      <c r="V706" s="28"/>
      <c r="W706" s="28"/>
      <c r="X706" s="28"/>
      <c r="Y706" s="28"/>
      <c r="Z706" s="28"/>
      <c r="AA706" s="28"/>
      <c r="AB706" s="28"/>
      <c r="AC706" s="28"/>
      <c r="AD706" s="23"/>
    </row>
    <row r="707" spans="7:30" ht="12.75" customHeight="1" x14ac:dyDescent="0.45"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T707" s="23"/>
      <c r="U707" s="28"/>
      <c r="V707" s="28"/>
      <c r="W707" s="28"/>
      <c r="X707" s="28"/>
      <c r="Y707" s="28"/>
      <c r="Z707" s="28"/>
      <c r="AA707" s="28"/>
      <c r="AB707" s="28"/>
      <c r="AC707" s="28"/>
      <c r="AD707" s="23"/>
    </row>
    <row r="708" spans="7:30" ht="12.75" customHeight="1" x14ac:dyDescent="0.45"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T708" s="23"/>
      <c r="U708" s="28"/>
      <c r="V708" s="28"/>
      <c r="W708" s="28"/>
      <c r="X708" s="28"/>
      <c r="Y708" s="28"/>
      <c r="Z708" s="28"/>
      <c r="AA708" s="28"/>
      <c r="AB708" s="28"/>
      <c r="AC708" s="28"/>
      <c r="AD708" s="23"/>
    </row>
    <row r="709" spans="7:30" ht="12.75" customHeight="1" x14ac:dyDescent="0.45"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T709" s="23"/>
      <c r="U709" s="28"/>
      <c r="V709" s="28"/>
      <c r="W709" s="28"/>
      <c r="X709" s="28"/>
      <c r="Y709" s="28"/>
      <c r="Z709" s="28"/>
      <c r="AA709" s="28"/>
      <c r="AB709" s="28"/>
      <c r="AC709" s="28"/>
      <c r="AD709" s="23"/>
    </row>
    <row r="710" spans="7:30" ht="12.75" customHeight="1" x14ac:dyDescent="0.45"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T710" s="23"/>
      <c r="U710" s="28"/>
      <c r="V710" s="28"/>
      <c r="W710" s="28"/>
      <c r="X710" s="28"/>
      <c r="Y710" s="28"/>
      <c r="Z710" s="28"/>
      <c r="AA710" s="28"/>
      <c r="AB710" s="28"/>
      <c r="AC710" s="28"/>
      <c r="AD710" s="23"/>
    </row>
    <row r="711" spans="7:30" ht="12.75" customHeight="1" x14ac:dyDescent="0.45"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T711" s="23"/>
      <c r="U711" s="28"/>
      <c r="V711" s="28"/>
      <c r="W711" s="28"/>
      <c r="X711" s="28"/>
      <c r="Y711" s="28"/>
      <c r="Z711" s="28"/>
      <c r="AA711" s="28"/>
      <c r="AB711" s="28"/>
      <c r="AC711" s="28"/>
      <c r="AD711" s="23"/>
    </row>
    <row r="712" spans="7:30" ht="12.75" customHeight="1" x14ac:dyDescent="0.45"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T712" s="23"/>
      <c r="U712" s="28"/>
      <c r="V712" s="28"/>
      <c r="W712" s="28"/>
      <c r="X712" s="28"/>
      <c r="Y712" s="28"/>
      <c r="Z712" s="28"/>
      <c r="AA712" s="28"/>
      <c r="AB712" s="28"/>
      <c r="AC712" s="28"/>
      <c r="AD712" s="23"/>
    </row>
    <row r="713" spans="7:30" ht="12.75" customHeight="1" x14ac:dyDescent="0.45"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T713" s="23"/>
      <c r="U713" s="28"/>
      <c r="V713" s="28"/>
      <c r="W713" s="28"/>
      <c r="X713" s="28"/>
      <c r="Y713" s="28"/>
      <c r="Z713" s="28"/>
      <c r="AA713" s="28"/>
      <c r="AB713" s="28"/>
      <c r="AC713" s="28"/>
      <c r="AD713" s="23"/>
    </row>
    <row r="714" spans="7:30" ht="12.75" customHeight="1" x14ac:dyDescent="0.45"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T714" s="23"/>
      <c r="U714" s="28"/>
      <c r="V714" s="28"/>
      <c r="W714" s="28"/>
      <c r="X714" s="28"/>
      <c r="Y714" s="28"/>
      <c r="Z714" s="28"/>
      <c r="AA714" s="28"/>
      <c r="AB714" s="28"/>
      <c r="AC714" s="28"/>
      <c r="AD714" s="23"/>
    </row>
    <row r="715" spans="7:30" ht="12.75" customHeight="1" x14ac:dyDescent="0.45"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T715" s="23"/>
      <c r="U715" s="28"/>
      <c r="V715" s="28"/>
      <c r="W715" s="28"/>
      <c r="X715" s="28"/>
      <c r="Y715" s="28"/>
      <c r="Z715" s="28"/>
      <c r="AA715" s="28"/>
      <c r="AB715" s="28"/>
      <c r="AC715" s="28"/>
      <c r="AD715" s="23"/>
    </row>
    <row r="716" spans="7:30" ht="12.75" customHeight="1" x14ac:dyDescent="0.45"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T716" s="23"/>
      <c r="U716" s="28"/>
      <c r="V716" s="28"/>
      <c r="W716" s="28"/>
      <c r="X716" s="28"/>
      <c r="Y716" s="28"/>
      <c r="Z716" s="28"/>
      <c r="AA716" s="28"/>
      <c r="AB716" s="28"/>
      <c r="AC716" s="28"/>
      <c r="AD716" s="23"/>
    </row>
    <row r="717" spans="7:30" ht="12.75" customHeight="1" x14ac:dyDescent="0.45"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U717" s="28"/>
      <c r="V717" s="28"/>
      <c r="W717" s="28"/>
      <c r="X717" s="28"/>
      <c r="Y717" s="28"/>
      <c r="Z717" s="28"/>
      <c r="AA717" s="28"/>
      <c r="AB717" s="28"/>
      <c r="AC717" s="28"/>
      <c r="AD717" s="23"/>
    </row>
    <row r="718" spans="7:30" ht="12.75" customHeight="1" x14ac:dyDescent="0.45"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35"/>
      <c r="U718" s="28"/>
      <c r="V718" s="28"/>
      <c r="W718" s="28"/>
      <c r="X718" s="28"/>
      <c r="Y718" s="28"/>
      <c r="Z718" s="28"/>
      <c r="AA718" s="28"/>
      <c r="AB718" s="28"/>
      <c r="AC718" s="28"/>
      <c r="AD718" s="23"/>
    </row>
    <row r="719" spans="7:30" ht="12.75" customHeight="1" x14ac:dyDescent="0.45"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35"/>
      <c r="U719" s="28"/>
      <c r="V719" s="28"/>
      <c r="W719" s="28"/>
      <c r="X719" s="28"/>
      <c r="Y719" s="28"/>
      <c r="Z719" s="28"/>
      <c r="AA719" s="28"/>
      <c r="AB719" s="28"/>
      <c r="AC719" s="28"/>
      <c r="AD719" s="23"/>
    </row>
    <row r="720" spans="7:30" ht="12.75" customHeight="1" x14ac:dyDescent="0.45"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35"/>
      <c r="U720" s="28"/>
      <c r="V720" s="28"/>
      <c r="W720" s="28"/>
      <c r="X720" s="28"/>
      <c r="Y720" s="28"/>
      <c r="Z720" s="28"/>
      <c r="AA720" s="28"/>
      <c r="AB720" s="28"/>
      <c r="AC720" s="28"/>
      <c r="AD720" s="23"/>
    </row>
    <row r="721" spans="7:30" ht="12.75" customHeight="1" x14ac:dyDescent="0.45"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35"/>
      <c r="U721" s="28"/>
      <c r="V721" s="28"/>
      <c r="W721" s="28"/>
      <c r="X721" s="28"/>
      <c r="Y721" s="28"/>
      <c r="Z721" s="28"/>
      <c r="AA721" s="28"/>
      <c r="AB721" s="28"/>
      <c r="AC721" s="28"/>
      <c r="AD721" s="23"/>
    </row>
    <row r="722" spans="7:30" ht="12.75" customHeight="1" x14ac:dyDescent="0.45"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35"/>
      <c r="U722" s="28"/>
      <c r="V722" s="28"/>
      <c r="W722" s="28"/>
      <c r="X722" s="28"/>
      <c r="Y722" s="28"/>
      <c r="Z722" s="28"/>
      <c r="AA722" s="28"/>
      <c r="AB722" s="28"/>
      <c r="AC722" s="28"/>
      <c r="AD722" s="23"/>
    </row>
    <row r="723" spans="7:30" ht="12.75" customHeight="1" x14ac:dyDescent="0.45"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35"/>
      <c r="U723" s="28"/>
      <c r="V723" s="28"/>
      <c r="W723" s="28"/>
      <c r="X723" s="28"/>
      <c r="Y723" s="28"/>
      <c r="Z723" s="28"/>
      <c r="AA723" s="28"/>
      <c r="AB723" s="28"/>
      <c r="AC723" s="28"/>
      <c r="AD723" s="23"/>
    </row>
    <row r="724" spans="7:30" ht="12.75" customHeight="1" x14ac:dyDescent="0.45"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35"/>
      <c r="U724" s="28"/>
      <c r="V724" s="28"/>
      <c r="W724" s="28"/>
      <c r="X724" s="28"/>
      <c r="Y724" s="28"/>
      <c r="Z724" s="28"/>
      <c r="AA724" s="28"/>
      <c r="AB724" s="28"/>
      <c r="AC724" s="28"/>
      <c r="AD724" s="23"/>
    </row>
    <row r="725" spans="7:30" ht="12.75" customHeight="1" x14ac:dyDescent="0.45"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35"/>
      <c r="U725" s="28"/>
      <c r="V725" s="28"/>
      <c r="W725" s="28"/>
      <c r="X725" s="28"/>
      <c r="Y725" s="28"/>
      <c r="Z725" s="28"/>
      <c r="AA725" s="28"/>
      <c r="AB725" s="28"/>
      <c r="AC725" s="28"/>
      <c r="AD725" s="23"/>
    </row>
    <row r="726" spans="7:30" ht="12.75" customHeight="1" x14ac:dyDescent="0.45"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35"/>
      <c r="U726" s="28"/>
      <c r="V726" s="28"/>
      <c r="W726" s="28"/>
      <c r="X726" s="28"/>
      <c r="Y726" s="28"/>
      <c r="Z726" s="28"/>
      <c r="AA726" s="28"/>
      <c r="AB726" s="28"/>
      <c r="AC726" s="28"/>
      <c r="AD726" s="23"/>
    </row>
    <row r="727" spans="7:30" ht="12.75" customHeight="1" x14ac:dyDescent="0.45"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35"/>
      <c r="U727" s="28"/>
      <c r="V727" s="28"/>
      <c r="W727" s="28"/>
      <c r="X727" s="28"/>
      <c r="Y727" s="28"/>
      <c r="Z727" s="28"/>
      <c r="AA727" s="28"/>
      <c r="AB727" s="28"/>
      <c r="AC727" s="28"/>
      <c r="AD727" s="23"/>
    </row>
    <row r="728" spans="7:30" ht="12.75" customHeight="1" x14ac:dyDescent="0.45"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35"/>
      <c r="U728" s="28"/>
      <c r="V728" s="28"/>
      <c r="W728" s="28"/>
      <c r="X728" s="28"/>
      <c r="Y728" s="28"/>
      <c r="Z728" s="28"/>
      <c r="AA728" s="28"/>
      <c r="AB728" s="28"/>
      <c r="AC728" s="28"/>
      <c r="AD728" s="23"/>
    </row>
    <row r="729" spans="7:30" ht="12.75" customHeight="1" x14ac:dyDescent="0.45"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35"/>
      <c r="U729" s="28"/>
      <c r="V729" s="28"/>
      <c r="W729" s="28"/>
      <c r="X729" s="28"/>
      <c r="Y729" s="28"/>
      <c r="Z729" s="28"/>
      <c r="AA729" s="28"/>
      <c r="AB729" s="28"/>
      <c r="AC729" s="28"/>
      <c r="AD729" s="23"/>
    </row>
    <row r="730" spans="7:30" ht="12.75" customHeight="1" x14ac:dyDescent="0.45"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35"/>
      <c r="U730" s="28"/>
      <c r="V730" s="28"/>
      <c r="W730" s="28"/>
      <c r="X730" s="28"/>
      <c r="Y730" s="28"/>
      <c r="Z730" s="28"/>
      <c r="AA730" s="28"/>
      <c r="AB730" s="28"/>
      <c r="AC730" s="28"/>
      <c r="AD730" s="23"/>
    </row>
    <row r="731" spans="7:30" ht="12.75" customHeight="1" x14ac:dyDescent="0.45"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35"/>
      <c r="U731" s="28"/>
      <c r="V731" s="28"/>
      <c r="W731" s="28"/>
      <c r="X731" s="28"/>
      <c r="Y731" s="28"/>
      <c r="Z731" s="28"/>
      <c r="AA731" s="28"/>
      <c r="AB731" s="28"/>
      <c r="AC731" s="28"/>
      <c r="AD731" s="23"/>
    </row>
    <row r="732" spans="7:30" ht="12.75" customHeight="1" x14ac:dyDescent="0.45"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</row>
    <row r="733" spans="7:30" x14ac:dyDescent="0.45"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C019-06F2-48B1-9D49-53AE42EAF55E}">
  <dimension ref="A1:AD677"/>
  <sheetViews>
    <sheetView topLeftCell="A346" workbookViewId="0">
      <selection activeCell="I374" sqref="I374"/>
    </sheetView>
  </sheetViews>
  <sheetFormatPr defaultRowHeight="14.25" x14ac:dyDescent="0.45"/>
  <cols>
    <col min="1" max="1" width="8.73046875" style="26" customWidth="1"/>
    <col min="2" max="2" width="18.86328125" style="26" customWidth="1"/>
    <col min="3" max="3" width="38.1328125" style="26" customWidth="1"/>
    <col min="4" max="4" width="19.1328125" style="26" customWidth="1"/>
    <col min="5" max="5" width="23.59765625" style="26" bestFit="1" customWidth="1"/>
    <col min="6" max="6" width="11.73046875" style="26" bestFit="1" customWidth="1"/>
    <col min="7" max="7" width="9.59765625" style="28" customWidth="1"/>
    <col min="8" max="8" width="7.1328125" style="28" bestFit="1" customWidth="1"/>
    <col min="9" max="9" width="8.3984375" style="28" bestFit="1" customWidth="1"/>
    <col min="10" max="10" width="10.73046875" style="28" bestFit="1" customWidth="1"/>
    <col min="11" max="11" width="11.265625" style="28" bestFit="1" customWidth="1"/>
    <col min="12" max="12" width="9.73046875" style="28" bestFit="1" customWidth="1"/>
    <col min="13" max="13" width="8.73046875" style="28" bestFit="1" customWidth="1"/>
    <col min="14" max="14" width="9.73046875" style="28" customWidth="1"/>
    <col min="15" max="15" width="9.73046875" style="28" bestFit="1" customWidth="1"/>
    <col min="16" max="17" width="8.73046875" style="28" bestFit="1" customWidth="1"/>
    <col min="18" max="18" width="11.73046875" style="28" bestFit="1" customWidth="1"/>
    <col min="19" max="19" width="9.73046875" style="28" bestFit="1" customWidth="1"/>
    <col min="20" max="20" width="10.73046875" style="28" bestFit="1" customWidth="1"/>
    <col min="21" max="23" width="1.3984375" style="26" bestFit="1" customWidth="1"/>
    <col min="24" max="262" width="9.1328125" style="26"/>
    <col min="263" max="263" width="22" style="26" customWidth="1"/>
    <col min="264" max="264" width="11.59765625" style="26" customWidth="1"/>
    <col min="265" max="265" width="9.1328125" style="26"/>
    <col min="266" max="267" width="12.73046875" style="26" customWidth="1"/>
    <col min="268" max="268" width="11.1328125" style="26" customWidth="1"/>
    <col min="269" max="269" width="9.1328125" style="26"/>
    <col min="270" max="270" width="9.73046875" style="26" customWidth="1"/>
    <col min="271" max="271" width="11.265625" style="26" customWidth="1"/>
    <col min="272" max="273" width="9.1328125" style="26"/>
    <col min="274" max="274" width="12" style="26" customWidth="1"/>
    <col min="275" max="275" width="10.59765625" style="26" customWidth="1"/>
    <col min="276" max="276" width="12" style="26" customWidth="1"/>
    <col min="277" max="518" width="9.1328125" style="26"/>
    <col min="519" max="519" width="22" style="26" customWidth="1"/>
    <col min="520" max="520" width="11.59765625" style="26" customWidth="1"/>
    <col min="521" max="521" width="9.1328125" style="26"/>
    <col min="522" max="523" width="12.73046875" style="26" customWidth="1"/>
    <col min="524" max="524" width="11.1328125" style="26" customWidth="1"/>
    <col min="525" max="525" width="9.1328125" style="26"/>
    <col min="526" max="526" width="9.73046875" style="26" customWidth="1"/>
    <col min="527" max="527" width="11.265625" style="26" customWidth="1"/>
    <col min="528" max="529" width="9.1328125" style="26"/>
    <col min="530" max="530" width="12" style="26" customWidth="1"/>
    <col min="531" max="531" width="10.59765625" style="26" customWidth="1"/>
    <col min="532" max="532" width="12" style="26" customWidth="1"/>
    <col min="533" max="774" width="9.1328125" style="26"/>
    <col min="775" max="775" width="22" style="26" customWidth="1"/>
    <col min="776" max="776" width="11.59765625" style="26" customWidth="1"/>
    <col min="777" max="777" width="9.1328125" style="26"/>
    <col min="778" max="779" width="12.73046875" style="26" customWidth="1"/>
    <col min="780" max="780" width="11.1328125" style="26" customWidth="1"/>
    <col min="781" max="781" width="9.1328125" style="26"/>
    <col min="782" max="782" width="9.73046875" style="26" customWidth="1"/>
    <col min="783" max="783" width="11.265625" style="26" customWidth="1"/>
    <col min="784" max="785" width="9.1328125" style="26"/>
    <col min="786" max="786" width="12" style="26" customWidth="1"/>
    <col min="787" max="787" width="10.59765625" style="26" customWidth="1"/>
    <col min="788" max="788" width="12" style="26" customWidth="1"/>
    <col min="789" max="1030" width="9.1328125" style="26"/>
    <col min="1031" max="1031" width="22" style="26" customWidth="1"/>
    <col min="1032" max="1032" width="11.59765625" style="26" customWidth="1"/>
    <col min="1033" max="1033" width="9.1328125" style="26"/>
    <col min="1034" max="1035" width="12.73046875" style="26" customWidth="1"/>
    <col min="1036" max="1036" width="11.1328125" style="26" customWidth="1"/>
    <col min="1037" max="1037" width="9.1328125" style="26"/>
    <col min="1038" max="1038" width="9.73046875" style="26" customWidth="1"/>
    <col min="1039" max="1039" width="11.265625" style="26" customWidth="1"/>
    <col min="1040" max="1041" width="9.1328125" style="26"/>
    <col min="1042" max="1042" width="12" style="26" customWidth="1"/>
    <col min="1043" max="1043" width="10.59765625" style="26" customWidth="1"/>
    <col min="1044" max="1044" width="12" style="26" customWidth="1"/>
    <col min="1045" max="1286" width="9.1328125" style="26"/>
    <col min="1287" max="1287" width="22" style="26" customWidth="1"/>
    <col min="1288" max="1288" width="11.59765625" style="26" customWidth="1"/>
    <col min="1289" max="1289" width="9.1328125" style="26"/>
    <col min="1290" max="1291" width="12.73046875" style="26" customWidth="1"/>
    <col min="1292" max="1292" width="11.1328125" style="26" customWidth="1"/>
    <col min="1293" max="1293" width="9.1328125" style="26"/>
    <col min="1294" max="1294" width="9.73046875" style="26" customWidth="1"/>
    <col min="1295" max="1295" width="11.265625" style="26" customWidth="1"/>
    <col min="1296" max="1297" width="9.1328125" style="26"/>
    <col min="1298" max="1298" width="12" style="26" customWidth="1"/>
    <col min="1299" max="1299" width="10.59765625" style="26" customWidth="1"/>
    <col min="1300" max="1300" width="12" style="26" customWidth="1"/>
    <col min="1301" max="1542" width="9.1328125" style="26"/>
    <col min="1543" max="1543" width="22" style="26" customWidth="1"/>
    <col min="1544" max="1544" width="11.59765625" style="26" customWidth="1"/>
    <col min="1545" max="1545" width="9.1328125" style="26"/>
    <col min="1546" max="1547" width="12.73046875" style="26" customWidth="1"/>
    <col min="1548" max="1548" width="11.1328125" style="26" customWidth="1"/>
    <col min="1549" max="1549" width="9.1328125" style="26"/>
    <col min="1550" max="1550" width="9.73046875" style="26" customWidth="1"/>
    <col min="1551" max="1551" width="11.265625" style="26" customWidth="1"/>
    <col min="1552" max="1553" width="9.1328125" style="26"/>
    <col min="1554" max="1554" width="12" style="26" customWidth="1"/>
    <col min="1555" max="1555" width="10.59765625" style="26" customWidth="1"/>
    <col min="1556" max="1556" width="12" style="26" customWidth="1"/>
    <col min="1557" max="1798" width="9.1328125" style="26"/>
    <col min="1799" max="1799" width="22" style="26" customWidth="1"/>
    <col min="1800" max="1800" width="11.59765625" style="26" customWidth="1"/>
    <col min="1801" max="1801" width="9.1328125" style="26"/>
    <col min="1802" max="1803" width="12.73046875" style="26" customWidth="1"/>
    <col min="1804" max="1804" width="11.1328125" style="26" customWidth="1"/>
    <col min="1805" max="1805" width="9.1328125" style="26"/>
    <col min="1806" max="1806" width="9.73046875" style="26" customWidth="1"/>
    <col min="1807" max="1807" width="11.265625" style="26" customWidth="1"/>
    <col min="1808" max="1809" width="9.1328125" style="26"/>
    <col min="1810" max="1810" width="12" style="26" customWidth="1"/>
    <col min="1811" max="1811" width="10.59765625" style="26" customWidth="1"/>
    <col min="1812" max="1812" width="12" style="26" customWidth="1"/>
    <col min="1813" max="2054" width="9.1328125" style="26"/>
    <col min="2055" max="2055" width="22" style="26" customWidth="1"/>
    <col min="2056" max="2056" width="11.59765625" style="26" customWidth="1"/>
    <col min="2057" max="2057" width="9.1328125" style="26"/>
    <col min="2058" max="2059" width="12.73046875" style="26" customWidth="1"/>
    <col min="2060" max="2060" width="11.1328125" style="26" customWidth="1"/>
    <col min="2061" max="2061" width="9.1328125" style="26"/>
    <col min="2062" max="2062" width="9.73046875" style="26" customWidth="1"/>
    <col min="2063" max="2063" width="11.265625" style="26" customWidth="1"/>
    <col min="2064" max="2065" width="9.1328125" style="26"/>
    <col min="2066" max="2066" width="12" style="26" customWidth="1"/>
    <col min="2067" max="2067" width="10.59765625" style="26" customWidth="1"/>
    <col min="2068" max="2068" width="12" style="26" customWidth="1"/>
    <col min="2069" max="2310" width="9.1328125" style="26"/>
    <col min="2311" max="2311" width="22" style="26" customWidth="1"/>
    <col min="2312" max="2312" width="11.59765625" style="26" customWidth="1"/>
    <col min="2313" max="2313" width="9.1328125" style="26"/>
    <col min="2314" max="2315" width="12.73046875" style="26" customWidth="1"/>
    <col min="2316" max="2316" width="11.1328125" style="26" customWidth="1"/>
    <col min="2317" max="2317" width="9.1328125" style="26"/>
    <col min="2318" max="2318" width="9.73046875" style="26" customWidth="1"/>
    <col min="2319" max="2319" width="11.265625" style="26" customWidth="1"/>
    <col min="2320" max="2321" width="9.1328125" style="26"/>
    <col min="2322" max="2322" width="12" style="26" customWidth="1"/>
    <col min="2323" max="2323" width="10.59765625" style="26" customWidth="1"/>
    <col min="2324" max="2324" width="12" style="26" customWidth="1"/>
    <col min="2325" max="2566" width="9.1328125" style="26"/>
    <col min="2567" max="2567" width="22" style="26" customWidth="1"/>
    <col min="2568" max="2568" width="11.59765625" style="26" customWidth="1"/>
    <col min="2569" max="2569" width="9.1328125" style="26"/>
    <col min="2570" max="2571" width="12.73046875" style="26" customWidth="1"/>
    <col min="2572" max="2572" width="11.1328125" style="26" customWidth="1"/>
    <col min="2573" max="2573" width="9.1328125" style="26"/>
    <col min="2574" max="2574" width="9.73046875" style="26" customWidth="1"/>
    <col min="2575" max="2575" width="11.265625" style="26" customWidth="1"/>
    <col min="2576" max="2577" width="9.1328125" style="26"/>
    <col min="2578" max="2578" width="12" style="26" customWidth="1"/>
    <col min="2579" max="2579" width="10.59765625" style="26" customWidth="1"/>
    <col min="2580" max="2580" width="12" style="26" customWidth="1"/>
    <col min="2581" max="2822" width="9.1328125" style="26"/>
    <col min="2823" max="2823" width="22" style="26" customWidth="1"/>
    <col min="2824" max="2824" width="11.59765625" style="26" customWidth="1"/>
    <col min="2825" max="2825" width="9.1328125" style="26"/>
    <col min="2826" max="2827" width="12.73046875" style="26" customWidth="1"/>
    <col min="2828" max="2828" width="11.1328125" style="26" customWidth="1"/>
    <col min="2829" max="2829" width="9.1328125" style="26"/>
    <col min="2830" max="2830" width="9.73046875" style="26" customWidth="1"/>
    <col min="2831" max="2831" width="11.265625" style="26" customWidth="1"/>
    <col min="2832" max="2833" width="9.1328125" style="26"/>
    <col min="2834" max="2834" width="12" style="26" customWidth="1"/>
    <col min="2835" max="2835" width="10.59765625" style="26" customWidth="1"/>
    <col min="2836" max="2836" width="12" style="26" customWidth="1"/>
    <col min="2837" max="3078" width="9.1328125" style="26"/>
    <col min="3079" max="3079" width="22" style="26" customWidth="1"/>
    <col min="3080" max="3080" width="11.59765625" style="26" customWidth="1"/>
    <col min="3081" max="3081" width="9.1328125" style="26"/>
    <col min="3082" max="3083" width="12.73046875" style="26" customWidth="1"/>
    <col min="3084" max="3084" width="11.1328125" style="26" customWidth="1"/>
    <col min="3085" max="3085" width="9.1328125" style="26"/>
    <col min="3086" max="3086" width="9.73046875" style="26" customWidth="1"/>
    <col min="3087" max="3087" width="11.265625" style="26" customWidth="1"/>
    <col min="3088" max="3089" width="9.1328125" style="26"/>
    <col min="3090" max="3090" width="12" style="26" customWidth="1"/>
    <col min="3091" max="3091" width="10.59765625" style="26" customWidth="1"/>
    <col min="3092" max="3092" width="12" style="26" customWidth="1"/>
    <col min="3093" max="3334" width="9.1328125" style="26"/>
    <col min="3335" max="3335" width="22" style="26" customWidth="1"/>
    <col min="3336" max="3336" width="11.59765625" style="26" customWidth="1"/>
    <col min="3337" max="3337" width="9.1328125" style="26"/>
    <col min="3338" max="3339" width="12.73046875" style="26" customWidth="1"/>
    <col min="3340" max="3340" width="11.1328125" style="26" customWidth="1"/>
    <col min="3341" max="3341" width="9.1328125" style="26"/>
    <col min="3342" max="3342" width="9.73046875" style="26" customWidth="1"/>
    <col min="3343" max="3343" width="11.265625" style="26" customWidth="1"/>
    <col min="3344" max="3345" width="9.1328125" style="26"/>
    <col min="3346" max="3346" width="12" style="26" customWidth="1"/>
    <col min="3347" max="3347" width="10.59765625" style="26" customWidth="1"/>
    <col min="3348" max="3348" width="12" style="26" customWidth="1"/>
    <col min="3349" max="3590" width="9.1328125" style="26"/>
    <col min="3591" max="3591" width="22" style="26" customWidth="1"/>
    <col min="3592" max="3592" width="11.59765625" style="26" customWidth="1"/>
    <col min="3593" max="3593" width="9.1328125" style="26"/>
    <col min="3594" max="3595" width="12.73046875" style="26" customWidth="1"/>
    <col min="3596" max="3596" width="11.1328125" style="26" customWidth="1"/>
    <col min="3597" max="3597" width="9.1328125" style="26"/>
    <col min="3598" max="3598" width="9.73046875" style="26" customWidth="1"/>
    <col min="3599" max="3599" width="11.265625" style="26" customWidth="1"/>
    <col min="3600" max="3601" width="9.1328125" style="26"/>
    <col min="3602" max="3602" width="12" style="26" customWidth="1"/>
    <col min="3603" max="3603" width="10.59765625" style="26" customWidth="1"/>
    <col min="3604" max="3604" width="12" style="26" customWidth="1"/>
    <col min="3605" max="3846" width="9.1328125" style="26"/>
    <col min="3847" max="3847" width="22" style="26" customWidth="1"/>
    <col min="3848" max="3848" width="11.59765625" style="26" customWidth="1"/>
    <col min="3849" max="3849" width="9.1328125" style="26"/>
    <col min="3850" max="3851" width="12.73046875" style="26" customWidth="1"/>
    <col min="3852" max="3852" width="11.1328125" style="26" customWidth="1"/>
    <col min="3853" max="3853" width="9.1328125" style="26"/>
    <col min="3854" max="3854" width="9.73046875" style="26" customWidth="1"/>
    <col min="3855" max="3855" width="11.265625" style="26" customWidth="1"/>
    <col min="3856" max="3857" width="9.1328125" style="26"/>
    <col min="3858" max="3858" width="12" style="26" customWidth="1"/>
    <col min="3859" max="3859" width="10.59765625" style="26" customWidth="1"/>
    <col min="3860" max="3860" width="12" style="26" customWidth="1"/>
    <col min="3861" max="4102" width="9.1328125" style="26"/>
    <col min="4103" max="4103" width="22" style="26" customWidth="1"/>
    <col min="4104" max="4104" width="11.59765625" style="26" customWidth="1"/>
    <col min="4105" max="4105" width="9.1328125" style="26"/>
    <col min="4106" max="4107" width="12.73046875" style="26" customWidth="1"/>
    <col min="4108" max="4108" width="11.1328125" style="26" customWidth="1"/>
    <col min="4109" max="4109" width="9.1328125" style="26"/>
    <col min="4110" max="4110" width="9.73046875" style="26" customWidth="1"/>
    <col min="4111" max="4111" width="11.265625" style="26" customWidth="1"/>
    <col min="4112" max="4113" width="9.1328125" style="26"/>
    <col min="4114" max="4114" width="12" style="26" customWidth="1"/>
    <col min="4115" max="4115" width="10.59765625" style="26" customWidth="1"/>
    <col min="4116" max="4116" width="12" style="26" customWidth="1"/>
    <col min="4117" max="4358" width="9.1328125" style="26"/>
    <col min="4359" max="4359" width="22" style="26" customWidth="1"/>
    <col min="4360" max="4360" width="11.59765625" style="26" customWidth="1"/>
    <col min="4361" max="4361" width="9.1328125" style="26"/>
    <col min="4362" max="4363" width="12.73046875" style="26" customWidth="1"/>
    <col min="4364" max="4364" width="11.1328125" style="26" customWidth="1"/>
    <col min="4365" max="4365" width="9.1328125" style="26"/>
    <col min="4366" max="4366" width="9.73046875" style="26" customWidth="1"/>
    <col min="4367" max="4367" width="11.265625" style="26" customWidth="1"/>
    <col min="4368" max="4369" width="9.1328125" style="26"/>
    <col min="4370" max="4370" width="12" style="26" customWidth="1"/>
    <col min="4371" max="4371" width="10.59765625" style="26" customWidth="1"/>
    <col min="4372" max="4372" width="12" style="26" customWidth="1"/>
    <col min="4373" max="4614" width="9.1328125" style="26"/>
    <col min="4615" max="4615" width="22" style="26" customWidth="1"/>
    <col min="4616" max="4616" width="11.59765625" style="26" customWidth="1"/>
    <col min="4617" max="4617" width="9.1328125" style="26"/>
    <col min="4618" max="4619" width="12.73046875" style="26" customWidth="1"/>
    <col min="4620" max="4620" width="11.1328125" style="26" customWidth="1"/>
    <col min="4621" max="4621" width="9.1328125" style="26"/>
    <col min="4622" max="4622" width="9.73046875" style="26" customWidth="1"/>
    <col min="4623" max="4623" width="11.265625" style="26" customWidth="1"/>
    <col min="4624" max="4625" width="9.1328125" style="26"/>
    <col min="4626" max="4626" width="12" style="26" customWidth="1"/>
    <col min="4627" max="4627" width="10.59765625" style="26" customWidth="1"/>
    <col min="4628" max="4628" width="12" style="26" customWidth="1"/>
    <col min="4629" max="4870" width="9.1328125" style="26"/>
    <col min="4871" max="4871" width="22" style="26" customWidth="1"/>
    <col min="4872" max="4872" width="11.59765625" style="26" customWidth="1"/>
    <col min="4873" max="4873" width="9.1328125" style="26"/>
    <col min="4874" max="4875" width="12.73046875" style="26" customWidth="1"/>
    <col min="4876" max="4876" width="11.1328125" style="26" customWidth="1"/>
    <col min="4877" max="4877" width="9.1328125" style="26"/>
    <col min="4878" max="4878" width="9.73046875" style="26" customWidth="1"/>
    <col min="4879" max="4879" width="11.265625" style="26" customWidth="1"/>
    <col min="4880" max="4881" width="9.1328125" style="26"/>
    <col min="4882" max="4882" width="12" style="26" customWidth="1"/>
    <col min="4883" max="4883" width="10.59765625" style="26" customWidth="1"/>
    <col min="4884" max="4884" width="12" style="26" customWidth="1"/>
    <col min="4885" max="5126" width="9.1328125" style="26"/>
    <col min="5127" max="5127" width="22" style="26" customWidth="1"/>
    <col min="5128" max="5128" width="11.59765625" style="26" customWidth="1"/>
    <col min="5129" max="5129" width="9.1328125" style="26"/>
    <col min="5130" max="5131" width="12.73046875" style="26" customWidth="1"/>
    <col min="5132" max="5132" width="11.1328125" style="26" customWidth="1"/>
    <col min="5133" max="5133" width="9.1328125" style="26"/>
    <col min="5134" max="5134" width="9.73046875" style="26" customWidth="1"/>
    <col min="5135" max="5135" width="11.265625" style="26" customWidth="1"/>
    <col min="5136" max="5137" width="9.1328125" style="26"/>
    <col min="5138" max="5138" width="12" style="26" customWidth="1"/>
    <col min="5139" max="5139" width="10.59765625" style="26" customWidth="1"/>
    <col min="5140" max="5140" width="12" style="26" customWidth="1"/>
    <col min="5141" max="5382" width="9.1328125" style="26"/>
    <col min="5383" max="5383" width="22" style="26" customWidth="1"/>
    <col min="5384" max="5384" width="11.59765625" style="26" customWidth="1"/>
    <col min="5385" max="5385" width="9.1328125" style="26"/>
    <col min="5386" max="5387" width="12.73046875" style="26" customWidth="1"/>
    <col min="5388" max="5388" width="11.1328125" style="26" customWidth="1"/>
    <col min="5389" max="5389" width="9.1328125" style="26"/>
    <col min="5390" max="5390" width="9.73046875" style="26" customWidth="1"/>
    <col min="5391" max="5391" width="11.265625" style="26" customWidth="1"/>
    <col min="5392" max="5393" width="9.1328125" style="26"/>
    <col min="5394" max="5394" width="12" style="26" customWidth="1"/>
    <col min="5395" max="5395" width="10.59765625" style="26" customWidth="1"/>
    <col min="5396" max="5396" width="12" style="26" customWidth="1"/>
    <col min="5397" max="5638" width="9.1328125" style="26"/>
    <col min="5639" max="5639" width="22" style="26" customWidth="1"/>
    <col min="5640" max="5640" width="11.59765625" style="26" customWidth="1"/>
    <col min="5641" max="5641" width="9.1328125" style="26"/>
    <col min="5642" max="5643" width="12.73046875" style="26" customWidth="1"/>
    <col min="5644" max="5644" width="11.1328125" style="26" customWidth="1"/>
    <col min="5645" max="5645" width="9.1328125" style="26"/>
    <col min="5646" max="5646" width="9.73046875" style="26" customWidth="1"/>
    <col min="5647" max="5647" width="11.265625" style="26" customWidth="1"/>
    <col min="5648" max="5649" width="9.1328125" style="26"/>
    <col min="5650" max="5650" width="12" style="26" customWidth="1"/>
    <col min="5651" max="5651" width="10.59765625" style="26" customWidth="1"/>
    <col min="5652" max="5652" width="12" style="26" customWidth="1"/>
    <col min="5653" max="5894" width="9.1328125" style="26"/>
    <col min="5895" max="5895" width="22" style="26" customWidth="1"/>
    <col min="5896" max="5896" width="11.59765625" style="26" customWidth="1"/>
    <col min="5897" max="5897" width="9.1328125" style="26"/>
    <col min="5898" max="5899" width="12.73046875" style="26" customWidth="1"/>
    <col min="5900" max="5900" width="11.1328125" style="26" customWidth="1"/>
    <col min="5901" max="5901" width="9.1328125" style="26"/>
    <col min="5902" max="5902" width="9.73046875" style="26" customWidth="1"/>
    <col min="5903" max="5903" width="11.265625" style="26" customWidth="1"/>
    <col min="5904" max="5905" width="9.1328125" style="26"/>
    <col min="5906" max="5906" width="12" style="26" customWidth="1"/>
    <col min="5907" max="5907" width="10.59765625" style="26" customWidth="1"/>
    <col min="5908" max="5908" width="12" style="26" customWidth="1"/>
    <col min="5909" max="6150" width="9.1328125" style="26"/>
    <col min="6151" max="6151" width="22" style="26" customWidth="1"/>
    <col min="6152" max="6152" width="11.59765625" style="26" customWidth="1"/>
    <col min="6153" max="6153" width="9.1328125" style="26"/>
    <col min="6154" max="6155" width="12.73046875" style="26" customWidth="1"/>
    <col min="6156" max="6156" width="11.1328125" style="26" customWidth="1"/>
    <col min="6157" max="6157" width="9.1328125" style="26"/>
    <col min="6158" max="6158" width="9.73046875" style="26" customWidth="1"/>
    <col min="6159" max="6159" width="11.265625" style="26" customWidth="1"/>
    <col min="6160" max="6161" width="9.1328125" style="26"/>
    <col min="6162" max="6162" width="12" style="26" customWidth="1"/>
    <col min="6163" max="6163" width="10.59765625" style="26" customWidth="1"/>
    <col min="6164" max="6164" width="12" style="26" customWidth="1"/>
    <col min="6165" max="6406" width="9.1328125" style="26"/>
    <col min="6407" max="6407" width="22" style="26" customWidth="1"/>
    <col min="6408" max="6408" width="11.59765625" style="26" customWidth="1"/>
    <col min="6409" max="6409" width="9.1328125" style="26"/>
    <col min="6410" max="6411" width="12.73046875" style="26" customWidth="1"/>
    <col min="6412" max="6412" width="11.1328125" style="26" customWidth="1"/>
    <col min="6413" max="6413" width="9.1328125" style="26"/>
    <col min="6414" max="6414" width="9.73046875" style="26" customWidth="1"/>
    <col min="6415" max="6415" width="11.265625" style="26" customWidth="1"/>
    <col min="6416" max="6417" width="9.1328125" style="26"/>
    <col min="6418" max="6418" width="12" style="26" customWidth="1"/>
    <col min="6419" max="6419" width="10.59765625" style="26" customWidth="1"/>
    <col min="6420" max="6420" width="12" style="26" customWidth="1"/>
    <col min="6421" max="6662" width="9.1328125" style="26"/>
    <col min="6663" max="6663" width="22" style="26" customWidth="1"/>
    <col min="6664" max="6664" width="11.59765625" style="26" customWidth="1"/>
    <col min="6665" max="6665" width="9.1328125" style="26"/>
    <col min="6666" max="6667" width="12.73046875" style="26" customWidth="1"/>
    <col min="6668" max="6668" width="11.1328125" style="26" customWidth="1"/>
    <col min="6669" max="6669" width="9.1328125" style="26"/>
    <col min="6670" max="6670" width="9.73046875" style="26" customWidth="1"/>
    <col min="6671" max="6671" width="11.265625" style="26" customWidth="1"/>
    <col min="6672" max="6673" width="9.1328125" style="26"/>
    <col min="6674" max="6674" width="12" style="26" customWidth="1"/>
    <col min="6675" max="6675" width="10.59765625" style="26" customWidth="1"/>
    <col min="6676" max="6676" width="12" style="26" customWidth="1"/>
    <col min="6677" max="6918" width="9.1328125" style="26"/>
    <col min="6919" max="6919" width="22" style="26" customWidth="1"/>
    <col min="6920" max="6920" width="11.59765625" style="26" customWidth="1"/>
    <col min="6921" max="6921" width="9.1328125" style="26"/>
    <col min="6922" max="6923" width="12.73046875" style="26" customWidth="1"/>
    <col min="6924" max="6924" width="11.1328125" style="26" customWidth="1"/>
    <col min="6925" max="6925" width="9.1328125" style="26"/>
    <col min="6926" max="6926" width="9.73046875" style="26" customWidth="1"/>
    <col min="6927" max="6927" width="11.265625" style="26" customWidth="1"/>
    <col min="6928" max="6929" width="9.1328125" style="26"/>
    <col min="6930" max="6930" width="12" style="26" customWidth="1"/>
    <col min="6931" max="6931" width="10.59765625" style="26" customWidth="1"/>
    <col min="6932" max="6932" width="12" style="26" customWidth="1"/>
    <col min="6933" max="7174" width="9.1328125" style="26"/>
    <col min="7175" max="7175" width="22" style="26" customWidth="1"/>
    <col min="7176" max="7176" width="11.59765625" style="26" customWidth="1"/>
    <col min="7177" max="7177" width="9.1328125" style="26"/>
    <col min="7178" max="7179" width="12.73046875" style="26" customWidth="1"/>
    <col min="7180" max="7180" width="11.1328125" style="26" customWidth="1"/>
    <col min="7181" max="7181" width="9.1328125" style="26"/>
    <col min="7182" max="7182" width="9.73046875" style="26" customWidth="1"/>
    <col min="7183" max="7183" width="11.265625" style="26" customWidth="1"/>
    <col min="7184" max="7185" width="9.1328125" style="26"/>
    <col min="7186" max="7186" width="12" style="26" customWidth="1"/>
    <col min="7187" max="7187" width="10.59765625" style="26" customWidth="1"/>
    <col min="7188" max="7188" width="12" style="26" customWidth="1"/>
    <col min="7189" max="7430" width="9.1328125" style="26"/>
    <col min="7431" max="7431" width="22" style="26" customWidth="1"/>
    <col min="7432" max="7432" width="11.59765625" style="26" customWidth="1"/>
    <col min="7433" max="7433" width="9.1328125" style="26"/>
    <col min="7434" max="7435" width="12.73046875" style="26" customWidth="1"/>
    <col min="7436" max="7436" width="11.1328125" style="26" customWidth="1"/>
    <col min="7437" max="7437" width="9.1328125" style="26"/>
    <col min="7438" max="7438" width="9.73046875" style="26" customWidth="1"/>
    <col min="7439" max="7439" width="11.265625" style="26" customWidth="1"/>
    <col min="7440" max="7441" width="9.1328125" style="26"/>
    <col min="7442" max="7442" width="12" style="26" customWidth="1"/>
    <col min="7443" max="7443" width="10.59765625" style="26" customWidth="1"/>
    <col min="7444" max="7444" width="12" style="26" customWidth="1"/>
    <col min="7445" max="7686" width="9.1328125" style="26"/>
    <col min="7687" max="7687" width="22" style="26" customWidth="1"/>
    <col min="7688" max="7688" width="11.59765625" style="26" customWidth="1"/>
    <col min="7689" max="7689" width="9.1328125" style="26"/>
    <col min="7690" max="7691" width="12.73046875" style="26" customWidth="1"/>
    <col min="7692" max="7692" width="11.1328125" style="26" customWidth="1"/>
    <col min="7693" max="7693" width="9.1328125" style="26"/>
    <col min="7694" max="7694" width="9.73046875" style="26" customWidth="1"/>
    <col min="7695" max="7695" width="11.265625" style="26" customWidth="1"/>
    <col min="7696" max="7697" width="9.1328125" style="26"/>
    <col min="7698" max="7698" width="12" style="26" customWidth="1"/>
    <col min="7699" max="7699" width="10.59765625" style="26" customWidth="1"/>
    <col min="7700" max="7700" width="12" style="26" customWidth="1"/>
    <col min="7701" max="7942" width="9.1328125" style="26"/>
    <col min="7943" max="7943" width="22" style="26" customWidth="1"/>
    <col min="7944" max="7944" width="11.59765625" style="26" customWidth="1"/>
    <col min="7945" max="7945" width="9.1328125" style="26"/>
    <col min="7946" max="7947" width="12.73046875" style="26" customWidth="1"/>
    <col min="7948" max="7948" width="11.1328125" style="26" customWidth="1"/>
    <col min="7949" max="7949" width="9.1328125" style="26"/>
    <col min="7950" max="7950" width="9.73046875" style="26" customWidth="1"/>
    <col min="7951" max="7951" width="11.265625" style="26" customWidth="1"/>
    <col min="7952" max="7953" width="9.1328125" style="26"/>
    <col min="7954" max="7954" width="12" style="26" customWidth="1"/>
    <col min="7955" max="7955" width="10.59765625" style="26" customWidth="1"/>
    <col min="7956" max="7956" width="12" style="26" customWidth="1"/>
    <col min="7957" max="8198" width="9.1328125" style="26"/>
    <col min="8199" max="8199" width="22" style="26" customWidth="1"/>
    <col min="8200" max="8200" width="11.59765625" style="26" customWidth="1"/>
    <col min="8201" max="8201" width="9.1328125" style="26"/>
    <col min="8202" max="8203" width="12.73046875" style="26" customWidth="1"/>
    <col min="8204" max="8204" width="11.1328125" style="26" customWidth="1"/>
    <col min="8205" max="8205" width="9.1328125" style="26"/>
    <col min="8206" max="8206" width="9.73046875" style="26" customWidth="1"/>
    <col min="8207" max="8207" width="11.265625" style="26" customWidth="1"/>
    <col min="8208" max="8209" width="9.1328125" style="26"/>
    <col min="8210" max="8210" width="12" style="26" customWidth="1"/>
    <col min="8211" max="8211" width="10.59765625" style="26" customWidth="1"/>
    <col min="8212" max="8212" width="12" style="26" customWidth="1"/>
    <col min="8213" max="8454" width="9.1328125" style="26"/>
    <col min="8455" max="8455" width="22" style="26" customWidth="1"/>
    <col min="8456" max="8456" width="11.59765625" style="26" customWidth="1"/>
    <col min="8457" max="8457" width="9.1328125" style="26"/>
    <col min="8458" max="8459" width="12.73046875" style="26" customWidth="1"/>
    <col min="8460" max="8460" width="11.1328125" style="26" customWidth="1"/>
    <col min="8461" max="8461" width="9.1328125" style="26"/>
    <col min="8462" max="8462" width="9.73046875" style="26" customWidth="1"/>
    <col min="8463" max="8463" width="11.265625" style="26" customWidth="1"/>
    <col min="8464" max="8465" width="9.1328125" style="26"/>
    <col min="8466" max="8466" width="12" style="26" customWidth="1"/>
    <col min="8467" max="8467" width="10.59765625" style="26" customWidth="1"/>
    <col min="8468" max="8468" width="12" style="26" customWidth="1"/>
    <col min="8469" max="8710" width="9.1328125" style="26"/>
    <col min="8711" max="8711" width="22" style="26" customWidth="1"/>
    <col min="8712" max="8712" width="11.59765625" style="26" customWidth="1"/>
    <col min="8713" max="8713" width="9.1328125" style="26"/>
    <col min="8714" max="8715" width="12.73046875" style="26" customWidth="1"/>
    <col min="8716" max="8716" width="11.1328125" style="26" customWidth="1"/>
    <col min="8717" max="8717" width="9.1328125" style="26"/>
    <col min="8718" max="8718" width="9.73046875" style="26" customWidth="1"/>
    <col min="8719" max="8719" width="11.265625" style="26" customWidth="1"/>
    <col min="8720" max="8721" width="9.1328125" style="26"/>
    <col min="8722" max="8722" width="12" style="26" customWidth="1"/>
    <col min="8723" max="8723" width="10.59765625" style="26" customWidth="1"/>
    <col min="8724" max="8724" width="12" style="26" customWidth="1"/>
    <col min="8725" max="8966" width="9.1328125" style="26"/>
    <col min="8967" max="8967" width="22" style="26" customWidth="1"/>
    <col min="8968" max="8968" width="11.59765625" style="26" customWidth="1"/>
    <col min="8969" max="8969" width="9.1328125" style="26"/>
    <col min="8970" max="8971" width="12.73046875" style="26" customWidth="1"/>
    <col min="8972" max="8972" width="11.1328125" style="26" customWidth="1"/>
    <col min="8973" max="8973" width="9.1328125" style="26"/>
    <col min="8974" max="8974" width="9.73046875" style="26" customWidth="1"/>
    <col min="8975" max="8975" width="11.265625" style="26" customWidth="1"/>
    <col min="8976" max="8977" width="9.1328125" style="26"/>
    <col min="8978" max="8978" width="12" style="26" customWidth="1"/>
    <col min="8979" max="8979" width="10.59765625" style="26" customWidth="1"/>
    <col min="8980" max="8980" width="12" style="26" customWidth="1"/>
    <col min="8981" max="9222" width="9.1328125" style="26"/>
    <col min="9223" max="9223" width="22" style="26" customWidth="1"/>
    <col min="9224" max="9224" width="11.59765625" style="26" customWidth="1"/>
    <col min="9225" max="9225" width="9.1328125" style="26"/>
    <col min="9226" max="9227" width="12.73046875" style="26" customWidth="1"/>
    <col min="9228" max="9228" width="11.1328125" style="26" customWidth="1"/>
    <col min="9229" max="9229" width="9.1328125" style="26"/>
    <col min="9230" max="9230" width="9.73046875" style="26" customWidth="1"/>
    <col min="9231" max="9231" width="11.265625" style="26" customWidth="1"/>
    <col min="9232" max="9233" width="9.1328125" style="26"/>
    <col min="9234" max="9234" width="12" style="26" customWidth="1"/>
    <col min="9235" max="9235" width="10.59765625" style="26" customWidth="1"/>
    <col min="9236" max="9236" width="12" style="26" customWidth="1"/>
    <col min="9237" max="9478" width="9.1328125" style="26"/>
    <col min="9479" max="9479" width="22" style="26" customWidth="1"/>
    <col min="9480" max="9480" width="11.59765625" style="26" customWidth="1"/>
    <col min="9481" max="9481" width="9.1328125" style="26"/>
    <col min="9482" max="9483" width="12.73046875" style="26" customWidth="1"/>
    <col min="9484" max="9484" width="11.1328125" style="26" customWidth="1"/>
    <col min="9485" max="9485" width="9.1328125" style="26"/>
    <col min="9486" max="9486" width="9.73046875" style="26" customWidth="1"/>
    <col min="9487" max="9487" width="11.265625" style="26" customWidth="1"/>
    <col min="9488" max="9489" width="9.1328125" style="26"/>
    <col min="9490" max="9490" width="12" style="26" customWidth="1"/>
    <col min="9491" max="9491" width="10.59765625" style="26" customWidth="1"/>
    <col min="9492" max="9492" width="12" style="26" customWidth="1"/>
    <col min="9493" max="9734" width="9.1328125" style="26"/>
    <col min="9735" max="9735" width="22" style="26" customWidth="1"/>
    <col min="9736" max="9736" width="11.59765625" style="26" customWidth="1"/>
    <col min="9737" max="9737" width="9.1328125" style="26"/>
    <col min="9738" max="9739" width="12.73046875" style="26" customWidth="1"/>
    <col min="9740" max="9740" width="11.1328125" style="26" customWidth="1"/>
    <col min="9741" max="9741" width="9.1328125" style="26"/>
    <col min="9742" max="9742" width="9.73046875" style="26" customWidth="1"/>
    <col min="9743" max="9743" width="11.265625" style="26" customWidth="1"/>
    <col min="9744" max="9745" width="9.1328125" style="26"/>
    <col min="9746" max="9746" width="12" style="26" customWidth="1"/>
    <col min="9747" max="9747" width="10.59765625" style="26" customWidth="1"/>
    <col min="9748" max="9748" width="12" style="26" customWidth="1"/>
    <col min="9749" max="9990" width="9.1328125" style="26"/>
    <col min="9991" max="9991" width="22" style="26" customWidth="1"/>
    <col min="9992" max="9992" width="11.59765625" style="26" customWidth="1"/>
    <col min="9993" max="9993" width="9.1328125" style="26"/>
    <col min="9994" max="9995" width="12.73046875" style="26" customWidth="1"/>
    <col min="9996" max="9996" width="11.1328125" style="26" customWidth="1"/>
    <col min="9997" max="9997" width="9.1328125" style="26"/>
    <col min="9998" max="9998" width="9.73046875" style="26" customWidth="1"/>
    <col min="9999" max="9999" width="11.265625" style="26" customWidth="1"/>
    <col min="10000" max="10001" width="9.1328125" style="26"/>
    <col min="10002" max="10002" width="12" style="26" customWidth="1"/>
    <col min="10003" max="10003" width="10.59765625" style="26" customWidth="1"/>
    <col min="10004" max="10004" width="12" style="26" customWidth="1"/>
    <col min="10005" max="10246" width="9.1328125" style="26"/>
    <col min="10247" max="10247" width="22" style="26" customWidth="1"/>
    <col min="10248" max="10248" width="11.59765625" style="26" customWidth="1"/>
    <col min="10249" max="10249" width="9.1328125" style="26"/>
    <col min="10250" max="10251" width="12.73046875" style="26" customWidth="1"/>
    <col min="10252" max="10252" width="11.1328125" style="26" customWidth="1"/>
    <col min="10253" max="10253" width="9.1328125" style="26"/>
    <col min="10254" max="10254" width="9.73046875" style="26" customWidth="1"/>
    <col min="10255" max="10255" width="11.265625" style="26" customWidth="1"/>
    <col min="10256" max="10257" width="9.1328125" style="26"/>
    <col min="10258" max="10258" width="12" style="26" customWidth="1"/>
    <col min="10259" max="10259" width="10.59765625" style="26" customWidth="1"/>
    <col min="10260" max="10260" width="12" style="26" customWidth="1"/>
    <col min="10261" max="10502" width="9.1328125" style="26"/>
    <col min="10503" max="10503" width="22" style="26" customWidth="1"/>
    <col min="10504" max="10504" width="11.59765625" style="26" customWidth="1"/>
    <col min="10505" max="10505" width="9.1328125" style="26"/>
    <col min="10506" max="10507" width="12.73046875" style="26" customWidth="1"/>
    <col min="10508" max="10508" width="11.1328125" style="26" customWidth="1"/>
    <col min="10509" max="10509" width="9.1328125" style="26"/>
    <col min="10510" max="10510" width="9.73046875" style="26" customWidth="1"/>
    <col min="10511" max="10511" width="11.265625" style="26" customWidth="1"/>
    <col min="10512" max="10513" width="9.1328125" style="26"/>
    <col min="10514" max="10514" width="12" style="26" customWidth="1"/>
    <col min="10515" max="10515" width="10.59765625" style="26" customWidth="1"/>
    <col min="10516" max="10516" width="12" style="26" customWidth="1"/>
    <col min="10517" max="10758" width="9.1328125" style="26"/>
    <col min="10759" max="10759" width="22" style="26" customWidth="1"/>
    <col min="10760" max="10760" width="11.59765625" style="26" customWidth="1"/>
    <col min="10761" max="10761" width="9.1328125" style="26"/>
    <col min="10762" max="10763" width="12.73046875" style="26" customWidth="1"/>
    <col min="10764" max="10764" width="11.1328125" style="26" customWidth="1"/>
    <col min="10765" max="10765" width="9.1328125" style="26"/>
    <col min="10766" max="10766" width="9.73046875" style="26" customWidth="1"/>
    <col min="10767" max="10767" width="11.265625" style="26" customWidth="1"/>
    <col min="10768" max="10769" width="9.1328125" style="26"/>
    <col min="10770" max="10770" width="12" style="26" customWidth="1"/>
    <col min="10771" max="10771" width="10.59765625" style="26" customWidth="1"/>
    <col min="10772" max="10772" width="12" style="26" customWidth="1"/>
    <col min="10773" max="11014" width="9.1328125" style="26"/>
    <col min="11015" max="11015" width="22" style="26" customWidth="1"/>
    <col min="11016" max="11016" width="11.59765625" style="26" customWidth="1"/>
    <col min="11017" max="11017" width="9.1328125" style="26"/>
    <col min="11018" max="11019" width="12.73046875" style="26" customWidth="1"/>
    <col min="11020" max="11020" width="11.1328125" style="26" customWidth="1"/>
    <col min="11021" max="11021" width="9.1328125" style="26"/>
    <col min="11022" max="11022" width="9.73046875" style="26" customWidth="1"/>
    <col min="11023" max="11023" width="11.265625" style="26" customWidth="1"/>
    <col min="11024" max="11025" width="9.1328125" style="26"/>
    <col min="11026" max="11026" width="12" style="26" customWidth="1"/>
    <col min="11027" max="11027" width="10.59765625" style="26" customWidth="1"/>
    <col min="11028" max="11028" width="12" style="26" customWidth="1"/>
    <col min="11029" max="11270" width="9.1328125" style="26"/>
    <col min="11271" max="11271" width="22" style="26" customWidth="1"/>
    <col min="11272" max="11272" width="11.59765625" style="26" customWidth="1"/>
    <col min="11273" max="11273" width="9.1328125" style="26"/>
    <col min="11274" max="11275" width="12.73046875" style="26" customWidth="1"/>
    <col min="11276" max="11276" width="11.1328125" style="26" customWidth="1"/>
    <col min="11277" max="11277" width="9.1328125" style="26"/>
    <col min="11278" max="11278" width="9.73046875" style="26" customWidth="1"/>
    <col min="11279" max="11279" width="11.265625" style="26" customWidth="1"/>
    <col min="11280" max="11281" width="9.1328125" style="26"/>
    <col min="11282" max="11282" width="12" style="26" customWidth="1"/>
    <col min="11283" max="11283" width="10.59765625" style="26" customWidth="1"/>
    <col min="11284" max="11284" width="12" style="26" customWidth="1"/>
    <col min="11285" max="11526" width="9.1328125" style="26"/>
    <col min="11527" max="11527" width="22" style="26" customWidth="1"/>
    <col min="11528" max="11528" width="11.59765625" style="26" customWidth="1"/>
    <col min="11529" max="11529" width="9.1328125" style="26"/>
    <col min="11530" max="11531" width="12.73046875" style="26" customWidth="1"/>
    <col min="11532" max="11532" width="11.1328125" style="26" customWidth="1"/>
    <col min="11533" max="11533" width="9.1328125" style="26"/>
    <col min="11534" max="11534" width="9.73046875" style="26" customWidth="1"/>
    <col min="11535" max="11535" width="11.265625" style="26" customWidth="1"/>
    <col min="11536" max="11537" width="9.1328125" style="26"/>
    <col min="11538" max="11538" width="12" style="26" customWidth="1"/>
    <col min="11539" max="11539" width="10.59765625" style="26" customWidth="1"/>
    <col min="11540" max="11540" width="12" style="26" customWidth="1"/>
    <col min="11541" max="11782" width="9.1328125" style="26"/>
    <col min="11783" max="11783" width="22" style="26" customWidth="1"/>
    <col min="11784" max="11784" width="11.59765625" style="26" customWidth="1"/>
    <col min="11785" max="11785" width="9.1328125" style="26"/>
    <col min="11786" max="11787" width="12.73046875" style="26" customWidth="1"/>
    <col min="11788" max="11788" width="11.1328125" style="26" customWidth="1"/>
    <col min="11789" max="11789" width="9.1328125" style="26"/>
    <col min="11790" max="11790" width="9.73046875" style="26" customWidth="1"/>
    <col min="11791" max="11791" width="11.265625" style="26" customWidth="1"/>
    <col min="11792" max="11793" width="9.1328125" style="26"/>
    <col min="11794" max="11794" width="12" style="26" customWidth="1"/>
    <col min="11795" max="11795" width="10.59765625" style="26" customWidth="1"/>
    <col min="11796" max="11796" width="12" style="26" customWidth="1"/>
    <col min="11797" max="12038" width="9.1328125" style="26"/>
    <col min="12039" max="12039" width="22" style="26" customWidth="1"/>
    <col min="12040" max="12040" width="11.59765625" style="26" customWidth="1"/>
    <col min="12041" max="12041" width="9.1328125" style="26"/>
    <col min="12042" max="12043" width="12.73046875" style="26" customWidth="1"/>
    <col min="12044" max="12044" width="11.1328125" style="26" customWidth="1"/>
    <col min="12045" max="12045" width="9.1328125" style="26"/>
    <col min="12046" max="12046" width="9.73046875" style="26" customWidth="1"/>
    <col min="12047" max="12047" width="11.265625" style="26" customWidth="1"/>
    <col min="12048" max="12049" width="9.1328125" style="26"/>
    <col min="12050" max="12050" width="12" style="26" customWidth="1"/>
    <col min="12051" max="12051" width="10.59765625" style="26" customWidth="1"/>
    <col min="12052" max="12052" width="12" style="26" customWidth="1"/>
    <col min="12053" max="12294" width="9.1328125" style="26"/>
    <col min="12295" max="12295" width="22" style="26" customWidth="1"/>
    <col min="12296" max="12296" width="11.59765625" style="26" customWidth="1"/>
    <col min="12297" max="12297" width="9.1328125" style="26"/>
    <col min="12298" max="12299" width="12.73046875" style="26" customWidth="1"/>
    <col min="12300" max="12300" width="11.1328125" style="26" customWidth="1"/>
    <col min="12301" max="12301" width="9.1328125" style="26"/>
    <col min="12302" max="12302" width="9.73046875" style="26" customWidth="1"/>
    <col min="12303" max="12303" width="11.265625" style="26" customWidth="1"/>
    <col min="12304" max="12305" width="9.1328125" style="26"/>
    <col min="12306" max="12306" width="12" style="26" customWidth="1"/>
    <col min="12307" max="12307" width="10.59765625" style="26" customWidth="1"/>
    <col min="12308" max="12308" width="12" style="26" customWidth="1"/>
    <col min="12309" max="12550" width="9.1328125" style="26"/>
    <col min="12551" max="12551" width="22" style="26" customWidth="1"/>
    <col min="12552" max="12552" width="11.59765625" style="26" customWidth="1"/>
    <col min="12553" max="12553" width="9.1328125" style="26"/>
    <col min="12554" max="12555" width="12.73046875" style="26" customWidth="1"/>
    <col min="12556" max="12556" width="11.1328125" style="26" customWidth="1"/>
    <col min="12557" max="12557" width="9.1328125" style="26"/>
    <col min="12558" max="12558" width="9.73046875" style="26" customWidth="1"/>
    <col min="12559" max="12559" width="11.265625" style="26" customWidth="1"/>
    <col min="12560" max="12561" width="9.1328125" style="26"/>
    <col min="12562" max="12562" width="12" style="26" customWidth="1"/>
    <col min="12563" max="12563" width="10.59765625" style="26" customWidth="1"/>
    <col min="12564" max="12564" width="12" style="26" customWidth="1"/>
    <col min="12565" max="12806" width="9.1328125" style="26"/>
    <col min="12807" max="12807" width="22" style="26" customWidth="1"/>
    <col min="12808" max="12808" width="11.59765625" style="26" customWidth="1"/>
    <col min="12809" max="12809" width="9.1328125" style="26"/>
    <col min="12810" max="12811" width="12.73046875" style="26" customWidth="1"/>
    <col min="12812" max="12812" width="11.1328125" style="26" customWidth="1"/>
    <col min="12813" max="12813" width="9.1328125" style="26"/>
    <col min="12814" max="12814" width="9.73046875" style="26" customWidth="1"/>
    <col min="12815" max="12815" width="11.265625" style="26" customWidth="1"/>
    <col min="12816" max="12817" width="9.1328125" style="26"/>
    <col min="12818" max="12818" width="12" style="26" customWidth="1"/>
    <col min="12819" max="12819" width="10.59765625" style="26" customWidth="1"/>
    <col min="12820" max="12820" width="12" style="26" customWidth="1"/>
    <col min="12821" max="13062" width="9.1328125" style="26"/>
    <col min="13063" max="13063" width="22" style="26" customWidth="1"/>
    <col min="13064" max="13064" width="11.59765625" style="26" customWidth="1"/>
    <col min="13065" max="13065" width="9.1328125" style="26"/>
    <col min="13066" max="13067" width="12.73046875" style="26" customWidth="1"/>
    <col min="13068" max="13068" width="11.1328125" style="26" customWidth="1"/>
    <col min="13069" max="13069" width="9.1328125" style="26"/>
    <col min="13070" max="13070" width="9.73046875" style="26" customWidth="1"/>
    <col min="13071" max="13071" width="11.265625" style="26" customWidth="1"/>
    <col min="13072" max="13073" width="9.1328125" style="26"/>
    <col min="13074" max="13074" width="12" style="26" customWidth="1"/>
    <col min="13075" max="13075" width="10.59765625" style="26" customWidth="1"/>
    <col min="13076" max="13076" width="12" style="26" customWidth="1"/>
    <col min="13077" max="13318" width="9.1328125" style="26"/>
    <col min="13319" max="13319" width="22" style="26" customWidth="1"/>
    <col min="13320" max="13320" width="11.59765625" style="26" customWidth="1"/>
    <col min="13321" max="13321" width="9.1328125" style="26"/>
    <col min="13322" max="13323" width="12.73046875" style="26" customWidth="1"/>
    <col min="13324" max="13324" width="11.1328125" style="26" customWidth="1"/>
    <col min="13325" max="13325" width="9.1328125" style="26"/>
    <col min="13326" max="13326" width="9.73046875" style="26" customWidth="1"/>
    <col min="13327" max="13327" width="11.265625" style="26" customWidth="1"/>
    <col min="13328" max="13329" width="9.1328125" style="26"/>
    <col min="13330" max="13330" width="12" style="26" customWidth="1"/>
    <col min="13331" max="13331" width="10.59765625" style="26" customWidth="1"/>
    <col min="13332" max="13332" width="12" style="26" customWidth="1"/>
    <col min="13333" max="13574" width="9.1328125" style="26"/>
    <col min="13575" max="13575" width="22" style="26" customWidth="1"/>
    <col min="13576" max="13576" width="11.59765625" style="26" customWidth="1"/>
    <col min="13577" max="13577" width="9.1328125" style="26"/>
    <col min="13578" max="13579" width="12.73046875" style="26" customWidth="1"/>
    <col min="13580" max="13580" width="11.1328125" style="26" customWidth="1"/>
    <col min="13581" max="13581" width="9.1328125" style="26"/>
    <col min="13582" max="13582" width="9.73046875" style="26" customWidth="1"/>
    <col min="13583" max="13583" width="11.265625" style="26" customWidth="1"/>
    <col min="13584" max="13585" width="9.1328125" style="26"/>
    <col min="13586" max="13586" width="12" style="26" customWidth="1"/>
    <col min="13587" max="13587" width="10.59765625" style="26" customWidth="1"/>
    <col min="13588" max="13588" width="12" style="26" customWidth="1"/>
    <col min="13589" max="13830" width="9.1328125" style="26"/>
    <col min="13831" max="13831" width="22" style="26" customWidth="1"/>
    <col min="13832" max="13832" width="11.59765625" style="26" customWidth="1"/>
    <col min="13833" max="13833" width="9.1328125" style="26"/>
    <col min="13834" max="13835" width="12.73046875" style="26" customWidth="1"/>
    <col min="13836" max="13836" width="11.1328125" style="26" customWidth="1"/>
    <col min="13837" max="13837" width="9.1328125" style="26"/>
    <col min="13838" max="13838" width="9.73046875" style="26" customWidth="1"/>
    <col min="13839" max="13839" width="11.265625" style="26" customWidth="1"/>
    <col min="13840" max="13841" width="9.1328125" style="26"/>
    <col min="13842" max="13842" width="12" style="26" customWidth="1"/>
    <col min="13843" max="13843" width="10.59765625" style="26" customWidth="1"/>
    <col min="13844" max="13844" width="12" style="26" customWidth="1"/>
    <col min="13845" max="14086" width="9.1328125" style="26"/>
    <col min="14087" max="14087" width="22" style="26" customWidth="1"/>
    <col min="14088" max="14088" width="11.59765625" style="26" customWidth="1"/>
    <col min="14089" max="14089" width="9.1328125" style="26"/>
    <col min="14090" max="14091" width="12.73046875" style="26" customWidth="1"/>
    <col min="14092" max="14092" width="11.1328125" style="26" customWidth="1"/>
    <col min="14093" max="14093" width="9.1328125" style="26"/>
    <col min="14094" max="14094" width="9.73046875" style="26" customWidth="1"/>
    <col min="14095" max="14095" width="11.265625" style="26" customWidth="1"/>
    <col min="14096" max="14097" width="9.1328125" style="26"/>
    <col min="14098" max="14098" width="12" style="26" customWidth="1"/>
    <col min="14099" max="14099" width="10.59765625" style="26" customWidth="1"/>
    <col min="14100" max="14100" width="12" style="26" customWidth="1"/>
    <col min="14101" max="14342" width="9.1328125" style="26"/>
    <col min="14343" max="14343" width="22" style="26" customWidth="1"/>
    <col min="14344" max="14344" width="11.59765625" style="26" customWidth="1"/>
    <col min="14345" max="14345" width="9.1328125" style="26"/>
    <col min="14346" max="14347" width="12.73046875" style="26" customWidth="1"/>
    <col min="14348" max="14348" width="11.1328125" style="26" customWidth="1"/>
    <col min="14349" max="14349" width="9.1328125" style="26"/>
    <col min="14350" max="14350" width="9.73046875" style="26" customWidth="1"/>
    <col min="14351" max="14351" width="11.265625" style="26" customWidth="1"/>
    <col min="14352" max="14353" width="9.1328125" style="26"/>
    <col min="14354" max="14354" width="12" style="26" customWidth="1"/>
    <col min="14355" max="14355" width="10.59765625" style="26" customWidth="1"/>
    <col min="14356" max="14356" width="12" style="26" customWidth="1"/>
    <col min="14357" max="14598" width="9.1328125" style="26"/>
    <col min="14599" max="14599" width="22" style="26" customWidth="1"/>
    <col min="14600" max="14600" width="11.59765625" style="26" customWidth="1"/>
    <col min="14601" max="14601" width="9.1328125" style="26"/>
    <col min="14602" max="14603" width="12.73046875" style="26" customWidth="1"/>
    <col min="14604" max="14604" width="11.1328125" style="26" customWidth="1"/>
    <col min="14605" max="14605" width="9.1328125" style="26"/>
    <col min="14606" max="14606" width="9.73046875" style="26" customWidth="1"/>
    <col min="14607" max="14607" width="11.265625" style="26" customWidth="1"/>
    <col min="14608" max="14609" width="9.1328125" style="26"/>
    <col min="14610" max="14610" width="12" style="26" customWidth="1"/>
    <col min="14611" max="14611" width="10.59765625" style="26" customWidth="1"/>
    <col min="14612" max="14612" width="12" style="26" customWidth="1"/>
    <col min="14613" max="14854" width="9.1328125" style="26"/>
    <col min="14855" max="14855" width="22" style="26" customWidth="1"/>
    <col min="14856" max="14856" width="11.59765625" style="26" customWidth="1"/>
    <col min="14857" max="14857" width="9.1328125" style="26"/>
    <col min="14858" max="14859" width="12.73046875" style="26" customWidth="1"/>
    <col min="14860" max="14860" width="11.1328125" style="26" customWidth="1"/>
    <col min="14861" max="14861" width="9.1328125" style="26"/>
    <col min="14862" max="14862" width="9.73046875" style="26" customWidth="1"/>
    <col min="14863" max="14863" width="11.265625" style="26" customWidth="1"/>
    <col min="14864" max="14865" width="9.1328125" style="26"/>
    <col min="14866" max="14866" width="12" style="26" customWidth="1"/>
    <col min="14867" max="14867" width="10.59765625" style="26" customWidth="1"/>
    <col min="14868" max="14868" width="12" style="26" customWidth="1"/>
    <col min="14869" max="15110" width="9.1328125" style="26"/>
    <col min="15111" max="15111" width="22" style="26" customWidth="1"/>
    <col min="15112" max="15112" width="11.59765625" style="26" customWidth="1"/>
    <col min="15113" max="15113" width="9.1328125" style="26"/>
    <col min="15114" max="15115" width="12.73046875" style="26" customWidth="1"/>
    <col min="15116" max="15116" width="11.1328125" style="26" customWidth="1"/>
    <col min="15117" max="15117" width="9.1328125" style="26"/>
    <col min="15118" max="15118" width="9.73046875" style="26" customWidth="1"/>
    <col min="15119" max="15119" width="11.265625" style="26" customWidth="1"/>
    <col min="15120" max="15121" width="9.1328125" style="26"/>
    <col min="15122" max="15122" width="12" style="26" customWidth="1"/>
    <col min="15123" max="15123" width="10.59765625" style="26" customWidth="1"/>
    <col min="15124" max="15124" width="12" style="26" customWidth="1"/>
    <col min="15125" max="15366" width="9.1328125" style="26"/>
    <col min="15367" max="15367" width="22" style="26" customWidth="1"/>
    <col min="15368" max="15368" width="11.59765625" style="26" customWidth="1"/>
    <col min="15369" max="15369" width="9.1328125" style="26"/>
    <col min="15370" max="15371" width="12.73046875" style="26" customWidth="1"/>
    <col min="15372" max="15372" width="11.1328125" style="26" customWidth="1"/>
    <col min="15373" max="15373" width="9.1328125" style="26"/>
    <col min="15374" max="15374" width="9.73046875" style="26" customWidth="1"/>
    <col min="15375" max="15375" width="11.265625" style="26" customWidth="1"/>
    <col min="15376" max="15377" width="9.1328125" style="26"/>
    <col min="15378" max="15378" width="12" style="26" customWidth="1"/>
    <col min="15379" max="15379" width="10.59765625" style="26" customWidth="1"/>
    <col min="15380" max="15380" width="12" style="26" customWidth="1"/>
    <col min="15381" max="15622" width="9.1328125" style="26"/>
    <col min="15623" max="15623" width="22" style="26" customWidth="1"/>
    <col min="15624" max="15624" width="11.59765625" style="26" customWidth="1"/>
    <col min="15625" max="15625" width="9.1328125" style="26"/>
    <col min="15626" max="15627" width="12.73046875" style="26" customWidth="1"/>
    <col min="15628" max="15628" width="11.1328125" style="26" customWidth="1"/>
    <col min="15629" max="15629" width="9.1328125" style="26"/>
    <col min="15630" max="15630" width="9.73046875" style="26" customWidth="1"/>
    <col min="15631" max="15631" width="11.265625" style="26" customWidth="1"/>
    <col min="15632" max="15633" width="9.1328125" style="26"/>
    <col min="15634" max="15634" width="12" style="26" customWidth="1"/>
    <col min="15635" max="15635" width="10.59765625" style="26" customWidth="1"/>
    <col min="15636" max="15636" width="12" style="26" customWidth="1"/>
    <col min="15637" max="15878" width="9.1328125" style="26"/>
    <col min="15879" max="15879" width="22" style="26" customWidth="1"/>
    <col min="15880" max="15880" width="11.59765625" style="26" customWidth="1"/>
    <col min="15881" max="15881" width="9.1328125" style="26"/>
    <col min="15882" max="15883" width="12.73046875" style="26" customWidth="1"/>
    <col min="15884" max="15884" width="11.1328125" style="26" customWidth="1"/>
    <col min="15885" max="15885" width="9.1328125" style="26"/>
    <col min="15886" max="15886" width="9.73046875" style="26" customWidth="1"/>
    <col min="15887" max="15887" width="11.265625" style="26" customWidth="1"/>
    <col min="15888" max="15889" width="9.1328125" style="26"/>
    <col min="15890" max="15890" width="12" style="26" customWidth="1"/>
    <col min="15891" max="15891" width="10.59765625" style="26" customWidth="1"/>
    <col min="15892" max="15892" width="12" style="26" customWidth="1"/>
    <col min="15893" max="16134" width="9.1328125" style="26"/>
    <col min="16135" max="16135" width="22" style="26" customWidth="1"/>
    <col min="16136" max="16136" width="11.59765625" style="26" customWidth="1"/>
    <col min="16137" max="16137" width="9.1328125" style="26"/>
    <col min="16138" max="16139" width="12.73046875" style="26" customWidth="1"/>
    <col min="16140" max="16140" width="11.1328125" style="26" customWidth="1"/>
    <col min="16141" max="16141" width="9.1328125" style="26"/>
    <col min="16142" max="16142" width="9.73046875" style="26" customWidth="1"/>
    <col min="16143" max="16143" width="11.265625" style="26" customWidth="1"/>
    <col min="16144" max="16145" width="9.1328125" style="26"/>
    <col min="16146" max="16146" width="12" style="26" customWidth="1"/>
    <col min="16147" max="16147" width="10.59765625" style="26" customWidth="1"/>
    <col min="16148" max="16148" width="12" style="26" customWidth="1"/>
    <col min="16149" max="16384" width="9.1328125" style="26"/>
  </cols>
  <sheetData>
    <row r="1" spans="1:22" s="22" customFormat="1" ht="12.75" customHeight="1" x14ac:dyDescent="0.4">
      <c r="E1" s="22" t="s">
        <v>844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22" customFormat="1" ht="12.75" customHeight="1" x14ac:dyDescent="0.4"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>
        <f>+J2-L2-M2-N2-O2-P2-Q2-R2-S2</f>
        <v>0</v>
      </c>
    </row>
    <row r="3" spans="1:22" s="24" customFormat="1" ht="12.75" customHeight="1" x14ac:dyDescent="0.4">
      <c r="A3" s="1" t="s">
        <v>0</v>
      </c>
      <c r="B3" s="1" t="s">
        <v>1</v>
      </c>
      <c r="C3" s="1" t="s">
        <v>2</v>
      </c>
      <c r="D3" s="2" t="s">
        <v>3</v>
      </c>
      <c r="E3" s="24" t="s">
        <v>782</v>
      </c>
      <c r="F3" s="24" t="s">
        <v>783</v>
      </c>
      <c r="G3" s="25" t="s">
        <v>784</v>
      </c>
      <c r="H3" s="5" t="s">
        <v>9</v>
      </c>
      <c r="I3" s="5" t="s">
        <v>10</v>
      </c>
      <c r="J3" s="25" t="s">
        <v>785</v>
      </c>
      <c r="K3" s="25" t="s">
        <v>786</v>
      </c>
      <c r="L3" s="25" t="s">
        <v>787</v>
      </c>
      <c r="M3" s="25" t="s">
        <v>788</v>
      </c>
      <c r="N3" s="25" t="s">
        <v>789</v>
      </c>
      <c r="O3" s="25" t="s">
        <v>790</v>
      </c>
      <c r="P3" s="25" t="s">
        <v>791</v>
      </c>
      <c r="Q3" s="25" t="s">
        <v>792</v>
      </c>
      <c r="R3" s="25" t="s">
        <v>793</v>
      </c>
      <c r="S3" s="25" t="s">
        <v>794</v>
      </c>
      <c r="T3" s="25" t="s">
        <v>795</v>
      </c>
    </row>
    <row r="4" spans="1:22" ht="12.75" customHeight="1" x14ac:dyDescent="0.45">
      <c r="A4" s="6">
        <v>38839</v>
      </c>
      <c r="B4" s="7" t="s">
        <v>41</v>
      </c>
      <c r="C4" s="7" t="s">
        <v>42</v>
      </c>
      <c r="D4" s="8" t="s">
        <v>337</v>
      </c>
      <c r="E4" s="26" t="s">
        <v>796</v>
      </c>
      <c r="F4" s="27">
        <v>43110</v>
      </c>
      <c r="G4" s="28">
        <v>56</v>
      </c>
      <c r="J4" s="28">
        <v>640.64</v>
      </c>
      <c r="K4" s="28">
        <f t="shared" ref="K4:K23" si="0">SUM(J4)-S4</f>
        <v>640.64</v>
      </c>
      <c r="L4" s="28">
        <v>39.72</v>
      </c>
      <c r="M4" s="28">
        <v>9.2899999999999991</v>
      </c>
      <c r="N4" s="28">
        <v>62.29</v>
      </c>
      <c r="O4" s="28">
        <v>23.5</v>
      </c>
      <c r="P4" s="28">
        <v>6.41</v>
      </c>
      <c r="T4" s="23">
        <f t="shared" ref="T4:T27" si="1">+J4-L4-M4-N4-O4-P4-Q4-R4-S4</f>
        <v>499.43</v>
      </c>
    </row>
    <row r="5" spans="1:22" ht="12.75" customHeight="1" x14ac:dyDescent="0.45">
      <c r="A5" s="6">
        <v>38839</v>
      </c>
      <c r="B5" s="7" t="s">
        <v>41</v>
      </c>
      <c r="C5" s="7" t="s">
        <v>42</v>
      </c>
      <c r="D5" s="8" t="s">
        <v>337</v>
      </c>
      <c r="E5" s="26" t="s">
        <v>796</v>
      </c>
      <c r="F5" s="27">
        <v>43118</v>
      </c>
      <c r="G5" s="28">
        <v>7</v>
      </c>
      <c r="J5" s="28">
        <v>80.08</v>
      </c>
      <c r="K5" s="28">
        <f t="shared" si="0"/>
        <v>80.08</v>
      </c>
      <c r="L5" s="28">
        <v>4.96</v>
      </c>
      <c r="M5" s="28">
        <v>1.1599999999999999</v>
      </c>
      <c r="P5" s="28">
        <v>0.8</v>
      </c>
      <c r="T5" s="23">
        <f t="shared" si="1"/>
        <v>73.160000000000011</v>
      </c>
    </row>
    <row r="6" spans="1:22" ht="12.75" customHeight="1" x14ac:dyDescent="0.45">
      <c r="A6" s="6">
        <v>42933</v>
      </c>
      <c r="B6" s="7" t="s">
        <v>29</v>
      </c>
      <c r="C6" s="7" t="s">
        <v>30</v>
      </c>
      <c r="D6" s="8" t="s">
        <v>849</v>
      </c>
      <c r="E6" t="s">
        <v>797</v>
      </c>
      <c r="F6" s="27">
        <v>43110</v>
      </c>
      <c r="G6" s="28">
        <v>86.67</v>
      </c>
      <c r="J6" s="28">
        <v>958.34</v>
      </c>
      <c r="K6" s="28">
        <f t="shared" si="0"/>
        <v>954.24</v>
      </c>
      <c r="L6" s="28">
        <v>59.16</v>
      </c>
      <c r="M6" s="28">
        <v>13.84</v>
      </c>
      <c r="O6" s="28">
        <v>41.69</v>
      </c>
      <c r="P6" s="28">
        <v>9.58</v>
      </c>
      <c r="Q6" s="28">
        <v>14.38</v>
      </c>
      <c r="S6" s="28">
        <v>4.0999999999999996</v>
      </c>
      <c r="T6" s="23">
        <f t="shared" si="1"/>
        <v>815.59</v>
      </c>
      <c r="V6" s="28" t="s">
        <v>77</v>
      </c>
    </row>
    <row r="7" spans="1:22" ht="12.75" customHeight="1" x14ac:dyDescent="0.45">
      <c r="A7" s="6">
        <v>42933</v>
      </c>
      <c r="B7" s="7" t="s">
        <v>29</v>
      </c>
      <c r="C7" s="7" t="s">
        <v>30</v>
      </c>
      <c r="D7" s="8" t="s">
        <v>849</v>
      </c>
      <c r="E7" t="s">
        <v>797</v>
      </c>
      <c r="F7" s="27">
        <v>43124</v>
      </c>
      <c r="G7" s="28">
        <v>86.67</v>
      </c>
      <c r="J7" s="28">
        <v>958.34</v>
      </c>
      <c r="K7" s="28">
        <f t="shared" si="0"/>
        <v>954.24</v>
      </c>
      <c r="L7" s="28">
        <v>59.16</v>
      </c>
      <c r="M7" s="28">
        <v>13.84</v>
      </c>
      <c r="O7" s="28">
        <v>41.57</v>
      </c>
      <c r="P7" s="29">
        <v>9.58</v>
      </c>
      <c r="Q7" s="28">
        <v>14.38</v>
      </c>
      <c r="S7" s="28">
        <v>4.0999999999999996</v>
      </c>
      <c r="T7" s="23">
        <f t="shared" si="1"/>
        <v>815.70999999999992</v>
      </c>
    </row>
    <row r="8" spans="1:22" ht="12.75" customHeight="1" x14ac:dyDescent="0.45">
      <c r="A8" s="6">
        <v>41000</v>
      </c>
      <c r="B8" s="7" t="s">
        <v>393</v>
      </c>
      <c r="C8" s="7" t="s">
        <v>394</v>
      </c>
      <c r="D8" s="8" t="s">
        <v>850</v>
      </c>
      <c r="E8" s="26" t="s">
        <v>798</v>
      </c>
      <c r="F8" s="27">
        <v>43110</v>
      </c>
      <c r="G8" s="28">
        <v>86.67</v>
      </c>
      <c r="J8" s="28">
        <v>2869.96</v>
      </c>
      <c r="K8" s="28">
        <f t="shared" si="0"/>
        <v>2865.86</v>
      </c>
      <c r="L8" s="28">
        <v>177.68</v>
      </c>
      <c r="M8" s="28">
        <v>41.55</v>
      </c>
      <c r="N8" s="28">
        <v>514.95000000000005</v>
      </c>
      <c r="O8" s="28">
        <v>157.56</v>
      </c>
      <c r="P8" s="28">
        <v>28.7</v>
      </c>
      <c r="Q8" s="28">
        <v>10.76</v>
      </c>
      <c r="R8" s="28">
        <v>41.86</v>
      </c>
      <c r="S8" s="28">
        <v>4.0999999999999996</v>
      </c>
      <c r="T8" s="23">
        <f t="shared" si="1"/>
        <v>1892.8</v>
      </c>
    </row>
    <row r="9" spans="1:22" ht="12.75" customHeight="1" x14ac:dyDescent="0.45">
      <c r="A9" s="6">
        <v>41000</v>
      </c>
      <c r="B9" s="7" t="s">
        <v>393</v>
      </c>
      <c r="C9" s="7" t="s">
        <v>394</v>
      </c>
      <c r="D9" s="8" t="s">
        <v>850</v>
      </c>
      <c r="E9" s="26" t="s">
        <v>798</v>
      </c>
      <c r="F9" s="30">
        <v>43125</v>
      </c>
      <c r="G9" s="28">
        <v>86.67</v>
      </c>
      <c r="J9" s="29">
        <v>2869.96</v>
      </c>
      <c r="K9" s="28">
        <f t="shared" si="0"/>
        <v>2865.86</v>
      </c>
      <c r="L9" s="28">
        <v>177.68</v>
      </c>
      <c r="M9" s="28">
        <v>41.55</v>
      </c>
      <c r="N9" s="28">
        <v>427.39</v>
      </c>
      <c r="O9" s="28">
        <v>157.44</v>
      </c>
      <c r="P9" s="28">
        <v>28.7</v>
      </c>
      <c r="Q9" s="28">
        <v>10.76</v>
      </c>
      <c r="R9" s="28">
        <v>41.86</v>
      </c>
      <c r="S9" s="28">
        <v>4.0999999999999996</v>
      </c>
      <c r="T9" s="23">
        <f t="shared" si="1"/>
        <v>1980.4800000000002</v>
      </c>
    </row>
    <row r="10" spans="1:22" ht="12.75" customHeight="1" x14ac:dyDescent="0.45">
      <c r="A10" s="6">
        <v>37322</v>
      </c>
      <c r="B10" s="7" t="s">
        <v>29</v>
      </c>
      <c r="C10" s="7" t="s">
        <v>30</v>
      </c>
      <c r="D10" s="8" t="s">
        <v>851</v>
      </c>
      <c r="E10" s="26" t="s">
        <v>799</v>
      </c>
      <c r="F10" s="27">
        <v>43110</v>
      </c>
      <c r="G10" s="28">
        <v>86.67</v>
      </c>
      <c r="J10" s="28">
        <v>1906.68</v>
      </c>
      <c r="K10" s="28">
        <f t="shared" si="0"/>
        <v>1887.13</v>
      </c>
      <c r="L10" s="28">
        <v>117</v>
      </c>
      <c r="M10" s="28">
        <v>27.36</v>
      </c>
      <c r="N10" s="28">
        <v>228.08</v>
      </c>
      <c r="O10" s="28">
        <v>95.38</v>
      </c>
      <c r="P10" s="28">
        <v>19.07</v>
      </c>
      <c r="Q10" s="29">
        <v>28.6</v>
      </c>
      <c r="S10" s="28">
        <v>19.55</v>
      </c>
      <c r="T10" s="23">
        <f t="shared" si="1"/>
        <v>1371.6400000000003</v>
      </c>
    </row>
    <row r="11" spans="1:22" ht="12.75" customHeight="1" x14ac:dyDescent="0.45">
      <c r="A11" s="6">
        <v>37322</v>
      </c>
      <c r="B11" s="7" t="s">
        <v>29</v>
      </c>
      <c r="C11" s="7" t="s">
        <v>30</v>
      </c>
      <c r="D11" s="8" t="s">
        <v>851</v>
      </c>
      <c r="E11" s="26" t="s">
        <v>799</v>
      </c>
      <c r="F11" s="27">
        <v>43124</v>
      </c>
      <c r="G11" s="28" t="s">
        <v>77</v>
      </c>
      <c r="I11" s="28">
        <v>16</v>
      </c>
      <c r="J11" s="28">
        <v>352.02</v>
      </c>
      <c r="K11" s="28">
        <f t="shared" si="0"/>
        <v>352.02</v>
      </c>
      <c r="L11" s="28">
        <v>21.83</v>
      </c>
      <c r="M11" s="28">
        <v>5.0999999999999996</v>
      </c>
      <c r="N11" s="28">
        <v>2.4900000000000002</v>
      </c>
      <c r="O11" s="28">
        <v>6.91</v>
      </c>
      <c r="P11" s="28">
        <v>3.52</v>
      </c>
      <c r="Q11" s="28">
        <v>5.28</v>
      </c>
      <c r="T11" s="23">
        <f t="shared" si="1"/>
        <v>306.89</v>
      </c>
    </row>
    <row r="12" spans="1:22" ht="12.75" customHeight="1" x14ac:dyDescent="0.45">
      <c r="A12" s="6">
        <v>37322</v>
      </c>
      <c r="B12" s="7" t="s">
        <v>29</v>
      </c>
      <c r="C12" s="7" t="s">
        <v>30</v>
      </c>
      <c r="D12" s="8" t="s">
        <v>851</v>
      </c>
      <c r="E12" s="26" t="s">
        <v>799</v>
      </c>
      <c r="F12" s="27">
        <v>43125</v>
      </c>
      <c r="G12" s="28">
        <v>86.67</v>
      </c>
      <c r="J12" s="29">
        <v>1906.68</v>
      </c>
      <c r="K12" s="28">
        <f t="shared" si="0"/>
        <v>1887.13</v>
      </c>
      <c r="L12" s="28">
        <v>117</v>
      </c>
      <c r="M12" s="28">
        <v>27.36</v>
      </c>
      <c r="N12" s="28">
        <v>179.27</v>
      </c>
      <c r="O12" s="28">
        <v>95.26</v>
      </c>
      <c r="P12" s="28">
        <v>19.07</v>
      </c>
      <c r="Q12" s="28">
        <v>28.6</v>
      </c>
      <c r="S12" s="28">
        <v>19.55</v>
      </c>
      <c r="T12" s="23">
        <f t="shared" si="1"/>
        <v>1420.5700000000004</v>
      </c>
    </row>
    <row r="13" spans="1:22" ht="12.75" customHeight="1" x14ac:dyDescent="0.45">
      <c r="A13" s="6">
        <v>40126</v>
      </c>
      <c r="B13" s="7" t="s">
        <v>304</v>
      </c>
      <c r="C13" s="7" t="s">
        <v>305</v>
      </c>
      <c r="D13" s="8" t="s">
        <v>852</v>
      </c>
      <c r="E13" s="26" t="s">
        <v>800</v>
      </c>
      <c r="F13" s="27">
        <v>43110</v>
      </c>
      <c r="G13" s="28">
        <v>86.67</v>
      </c>
      <c r="J13" s="28">
        <v>2083.34</v>
      </c>
      <c r="K13" s="28">
        <f t="shared" si="0"/>
        <v>1860.6000000000001</v>
      </c>
      <c r="L13" s="28">
        <v>115.36</v>
      </c>
      <c r="M13" s="28">
        <v>26.98</v>
      </c>
      <c r="N13" s="28">
        <v>263.64</v>
      </c>
      <c r="O13" s="28">
        <v>94.25</v>
      </c>
      <c r="P13" s="28">
        <v>20.83</v>
      </c>
      <c r="S13" s="28">
        <v>222.74</v>
      </c>
      <c r="T13" s="23">
        <f t="shared" si="1"/>
        <v>1339.5400000000002</v>
      </c>
    </row>
    <row r="14" spans="1:22" ht="12.75" customHeight="1" x14ac:dyDescent="0.45">
      <c r="A14" s="6">
        <v>40126</v>
      </c>
      <c r="B14" s="7" t="s">
        <v>304</v>
      </c>
      <c r="C14" s="7" t="s">
        <v>305</v>
      </c>
      <c r="D14" s="8" t="s">
        <v>852</v>
      </c>
      <c r="E14" s="26" t="s">
        <v>800</v>
      </c>
      <c r="F14" s="27">
        <v>43125</v>
      </c>
      <c r="G14" s="28">
        <v>86.67</v>
      </c>
      <c r="J14" s="28">
        <v>2083.34</v>
      </c>
      <c r="K14" s="28">
        <f t="shared" si="0"/>
        <v>1860.6000000000001</v>
      </c>
      <c r="L14" s="28">
        <v>115.36</v>
      </c>
      <c r="M14" s="28">
        <v>26.98</v>
      </c>
      <c r="N14" s="28">
        <v>206.23</v>
      </c>
      <c r="O14" s="28">
        <v>94.13</v>
      </c>
      <c r="P14" s="28">
        <v>20.83</v>
      </c>
      <c r="S14" s="28">
        <v>222.74</v>
      </c>
      <c r="T14" s="23">
        <f t="shared" si="1"/>
        <v>1397.0700000000004</v>
      </c>
    </row>
    <row r="15" spans="1:22" ht="12.75" customHeight="1" x14ac:dyDescent="0.45">
      <c r="A15" s="6">
        <v>42171</v>
      </c>
      <c r="B15" s="7" t="s">
        <v>41</v>
      </c>
      <c r="C15" s="7" t="s">
        <v>42</v>
      </c>
      <c r="D15" s="8" t="s">
        <v>838</v>
      </c>
      <c r="E15" t="s">
        <v>845</v>
      </c>
      <c r="F15" s="27">
        <v>43110</v>
      </c>
      <c r="G15" s="28">
        <v>18</v>
      </c>
      <c r="J15" s="28">
        <v>180</v>
      </c>
      <c r="K15" s="28">
        <f t="shared" si="0"/>
        <v>180</v>
      </c>
      <c r="L15" s="28">
        <v>11.16</v>
      </c>
      <c r="M15" s="28">
        <v>2.61</v>
      </c>
      <c r="N15" s="28">
        <v>13.58</v>
      </c>
      <c r="O15" s="28">
        <v>4.3099999999999996</v>
      </c>
      <c r="P15" s="28">
        <v>1.8</v>
      </c>
      <c r="T15" s="23">
        <f t="shared" si="1"/>
        <v>146.53999999999996</v>
      </c>
    </row>
    <row r="16" spans="1:22" ht="12.75" customHeight="1" x14ac:dyDescent="0.45">
      <c r="A16" s="6">
        <v>42171</v>
      </c>
      <c r="B16" s="7" t="s">
        <v>41</v>
      </c>
      <c r="C16" s="7" t="s">
        <v>42</v>
      </c>
      <c r="D16" s="8" t="s">
        <v>838</v>
      </c>
      <c r="E16" t="s">
        <v>845</v>
      </c>
      <c r="F16" s="27">
        <v>43118</v>
      </c>
      <c r="G16" s="28">
        <v>7</v>
      </c>
      <c r="J16" s="28">
        <v>70</v>
      </c>
      <c r="K16" s="28">
        <f t="shared" si="0"/>
        <v>70</v>
      </c>
      <c r="L16" s="28">
        <v>4.34</v>
      </c>
      <c r="M16" s="28">
        <v>1.02</v>
      </c>
      <c r="N16" s="28">
        <v>2.58</v>
      </c>
      <c r="O16" s="28">
        <v>0.45</v>
      </c>
      <c r="P16" s="28">
        <v>0.7</v>
      </c>
      <c r="T16" s="23">
        <f t="shared" si="1"/>
        <v>60.91</v>
      </c>
    </row>
    <row r="17" spans="1:20" ht="12.75" customHeight="1" x14ac:dyDescent="0.45">
      <c r="A17" s="6">
        <v>42254</v>
      </c>
      <c r="B17" s="7" t="s">
        <v>41</v>
      </c>
      <c r="C17" s="7" t="s">
        <v>42</v>
      </c>
      <c r="D17" s="8" t="s">
        <v>43</v>
      </c>
      <c r="E17" s="26" t="s">
        <v>802</v>
      </c>
      <c r="F17" s="27">
        <v>43119</v>
      </c>
      <c r="G17" s="28">
        <v>7</v>
      </c>
      <c r="J17" s="28">
        <v>72.8</v>
      </c>
      <c r="K17" s="28">
        <f t="shared" si="0"/>
        <v>72.8</v>
      </c>
      <c r="L17" s="28">
        <v>4.51</v>
      </c>
      <c r="M17" s="28">
        <v>1.06</v>
      </c>
      <c r="N17" s="28">
        <v>2.86</v>
      </c>
      <c r="O17" s="28">
        <v>0.5</v>
      </c>
      <c r="P17" s="28">
        <v>0.73</v>
      </c>
      <c r="T17" s="23">
        <f t="shared" si="1"/>
        <v>63.139999999999993</v>
      </c>
    </row>
    <row r="18" spans="1:20" ht="12.75" customHeight="1" x14ac:dyDescent="0.45">
      <c r="A18" s="6">
        <v>42254</v>
      </c>
      <c r="B18" s="7" t="s">
        <v>41</v>
      </c>
      <c r="C18" s="7" t="s">
        <v>42</v>
      </c>
      <c r="D18" s="8" t="s">
        <v>43</v>
      </c>
      <c r="E18" s="26" t="s">
        <v>802</v>
      </c>
      <c r="F18" s="27">
        <v>43104</v>
      </c>
      <c r="G18" s="28">
        <v>37.5</v>
      </c>
      <c r="J18" s="28">
        <v>390</v>
      </c>
      <c r="K18" s="28">
        <f t="shared" si="0"/>
        <v>390</v>
      </c>
      <c r="L18" s="28">
        <v>24.18</v>
      </c>
      <c r="M18" s="28">
        <v>5.66</v>
      </c>
      <c r="N18" s="28">
        <v>42.9</v>
      </c>
      <c r="O18" s="28">
        <v>16.32</v>
      </c>
      <c r="P18" s="28">
        <v>3.9</v>
      </c>
      <c r="T18" s="23">
        <f t="shared" si="1"/>
        <v>297.04000000000002</v>
      </c>
    </row>
    <row r="19" spans="1:20" ht="12.75" customHeight="1" x14ac:dyDescent="0.45">
      <c r="A19" s="6">
        <v>42086</v>
      </c>
      <c r="B19" s="7" t="s">
        <v>228</v>
      </c>
      <c r="C19" s="7" t="s">
        <v>229</v>
      </c>
      <c r="D19" s="8" t="s">
        <v>853</v>
      </c>
      <c r="E19" s="26" t="s">
        <v>803</v>
      </c>
      <c r="F19" s="27">
        <v>43110</v>
      </c>
      <c r="G19" s="28">
        <v>86.67</v>
      </c>
      <c r="J19" s="28">
        <v>2056.2600000000002</v>
      </c>
      <c r="K19" s="28">
        <f t="shared" si="0"/>
        <v>1996.3200000000002</v>
      </c>
      <c r="L19" s="28">
        <v>123.77</v>
      </c>
      <c r="M19" s="28">
        <v>28.95</v>
      </c>
      <c r="N19" s="28">
        <v>206.53</v>
      </c>
      <c r="O19" s="28">
        <v>102.13</v>
      </c>
      <c r="P19" s="28">
        <v>20.56</v>
      </c>
      <c r="Q19" s="28">
        <v>30.84</v>
      </c>
      <c r="S19" s="28">
        <v>59.94</v>
      </c>
      <c r="T19" s="23">
        <f t="shared" si="1"/>
        <v>1483.5400000000002</v>
      </c>
    </row>
    <row r="20" spans="1:20" ht="12.75" customHeight="1" x14ac:dyDescent="0.45">
      <c r="A20" s="6">
        <v>42086</v>
      </c>
      <c r="B20" s="7" t="s">
        <v>228</v>
      </c>
      <c r="C20" s="7" t="s">
        <v>229</v>
      </c>
      <c r="D20" s="8" t="s">
        <v>853</v>
      </c>
      <c r="E20" s="26" t="s">
        <v>803</v>
      </c>
      <c r="F20" s="27">
        <v>43125</v>
      </c>
      <c r="G20" s="28">
        <v>86.67</v>
      </c>
      <c r="J20" s="28">
        <v>2056.2600000000002</v>
      </c>
      <c r="K20" s="28">
        <f t="shared" si="0"/>
        <v>1996.3200000000002</v>
      </c>
      <c r="L20" s="28">
        <v>123.77</v>
      </c>
      <c r="M20" s="28">
        <v>28.95</v>
      </c>
      <c r="N20" s="28">
        <v>165.93</v>
      </c>
      <c r="O20" s="28">
        <v>102.01</v>
      </c>
      <c r="P20" s="28">
        <v>20.56</v>
      </c>
      <c r="Q20" s="28">
        <v>30.84</v>
      </c>
      <c r="S20" s="28">
        <v>59.94</v>
      </c>
      <c r="T20" s="23">
        <f t="shared" si="1"/>
        <v>1524.2600000000002</v>
      </c>
    </row>
    <row r="21" spans="1:20" ht="12.75" customHeight="1" x14ac:dyDescent="0.45">
      <c r="A21" s="6">
        <v>42086</v>
      </c>
      <c r="B21" s="7" t="s">
        <v>228</v>
      </c>
      <c r="C21" s="7" t="s">
        <v>229</v>
      </c>
      <c r="D21" s="8" t="s">
        <v>853</v>
      </c>
      <c r="E21" s="26" t="s">
        <v>803</v>
      </c>
      <c r="F21" s="27">
        <v>43131</v>
      </c>
      <c r="I21" s="28">
        <v>16</v>
      </c>
      <c r="J21" s="28">
        <v>379.62</v>
      </c>
      <c r="K21" s="28">
        <f t="shared" si="0"/>
        <v>379.62</v>
      </c>
      <c r="L21" s="28">
        <v>23.54</v>
      </c>
      <c r="M21" s="28">
        <v>5.5</v>
      </c>
      <c r="P21" s="28">
        <v>3.8</v>
      </c>
      <c r="Q21" s="28">
        <v>5.69</v>
      </c>
      <c r="T21" s="23">
        <f t="shared" si="1"/>
        <v>341.09</v>
      </c>
    </row>
    <row r="22" spans="1:20" ht="12.75" customHeight="1" x14ac:dyDescent="0.45">
      <c r="A22" s="6">
        <v>42464</v>
      </c>
      <c r="B22" s="7" t="s">
        <v>41</v>
      </c>
      <c r="C22" s="7" t="s">
        <v>42</v>
      </c>
      <c r="D22" s="8" t="s">
        <v>43</v>
      </c>
      <c r="E22" s="26" t="s">
        <v>804</v>
      </c>
      <c r="F22" s="27">
        <v>43104</v>
      </c>
      <c r="G22" s="28">
        <v>37.5</v>
      </c>
      <c r="J22" s="28">
        <v>390</v>
      </c>
      <c r="K22" s="28">
        <v>390</v>
      </c>
      <c r="L22" s="28">
        <v>24.18</v>
      </c>
      <c r="M22" s="28">
        <v>5.66</v>
      </c>
      <c r="N22" s="28">
        <v>42.9</v>
      </c>
      <c r="O22" s="28">
        <v>16.32</v>
      </c>
      <c r="P22" s="28">
        <v>3.9</v>
      </c>
      <c r="T22" s="23">
        <f t="shared" si="1"/>
        <v>297.04000000000002</v>
      </c>
    </row>
    <row r="23" spans="1:20" ht="12.75" customHeight="1" x14ac:dyDescent="0.45">
      <c r="A23" s="6">
        <v>42464</v>
      </c>
      <c r="B23" s="7" t="s">
        <v>41</v>
      </c>
      <c r="C23" s="7" t="s">
        <v>42</v>
      </c>
      <c r="D23" s="8" t="s">
        <v>43</v>
      </c>
      <c r="E23" s="26" t="s">
        <v>804</v>
      </c>
      <c r="F23" s="27">
        <v>43119</v>
      </c>
      <c r="G23" s="28">
        <v>7</v>
      </c>
      <c r="J23" s="28">
        <v>72.8</v>
      </c>
      <c r="K23" s="28">
        <f t="shared" si="0"/>
        <v>72.8</v>
      </c>
      <c r="L23" s="28">
        <v>4.51</v>
      </c>
      <c r="M23" s="28">
        <v>1.06</v>
      </c>
      <c r="N23" s="28">
        <v>2.86</v>
      </c>
      <c r="O23" s="28">
        <v>0.5</v>
      </c>
      <c r="P23" s="28">
        <v>0.73</v>
      </c>
      <c r="T23" s="23">
        <f t="shared" si="1"/>
        <v>63.139999999999993</v>
      </c>
    </row>
    <row r="24" spans="1:20" ht="12.75" customHeight="1" x14ac:dyDescent="0.45">
      <c r="A24" s="6">
        <v>42156</v>
      </c>
      <c r="B24" s="7" t="s">
        <v>41</v>
      </c>
      <c r="C24" s="7" t="s">
        <v>42</v>
      </c>
      <c r="D24" s="8" t="s">
        <v>838</v>
      </c>
      <c r="E24" t="s">
        <v>811</v>
      </c>
      <c r="F24" s="27">
        <v>43104</v>
      </c>
      <c r="G24" s="28">
        <v>28</v>
      </c>
      <c r="J24" s="28">
        <v>280</v>
      </c>
      <c r="K24" s="28">
        <f>SUM(J24)-S24</f>
        <v>280</v>
      </c>
      <c r="L24" s="28">
        <v>17.36</v>
      </c>
      <c r="M24" s="28">
        <v>4.0599999999999996</v>
      </c>
      <c r="N24" s="28">
        <v>26.4</v>
      </c>
      <c r="O24" s="28">
        <v>9.94</v>
      </c>
      <c r="P24" s="28">
        <v>2.8</v>
      </c>
      <c r="T24" s="23">
        <f>+J24-L24-M24-N24-O24-P24-Q24-R24-S24</f>
        <v>219.43999999999997</v>
      </c>
    </row>
    <row r="25" spans="1:20" ht="12.75" customHeight="1" x14ac:dyDescent="0.45">
      <c r="A25" s="41">
        <v>36703</v>
      </c>
      <c r="B25" s="7" t="s">
        <v>304</v>
      </c>
      <c r="C25" s="7" t="s">
        <v>305</v>
      </c>
      <c r="D25" s="8" t="s">
        <v>854</v>
      </c>
      <c r="E25" s="26" t="s">
        <v>805</v>
      </c>
      <c r="F25" s="27">
        <v>43110</v>
      </c>
      <c r="G25" s="28">
        <v>86.67</v>
      </c>
      <c r="J25" s="28">
        <v>2212.08</v>
      </c>
      <c r="K25" s="28">
        <f t="shared" ref="K25:K27" si="2">SUM(J25)-S25</f>
        <v>1762.3</v>
      </c>
      <c r="L25" s="28">
        <v>109.26</v>
      </c>
      <c r="M25" s="28">
        <v>25.55</v>
      </c>
      <c r="N25" s="28">
        <v>239.06</v>
      </c>
      <c r="O25" s="28">
        <v>98.55</v>
      </c>
      <c r="P25" s="28">
        <v>22.12</v>
      </c>
      <c r="R25" s="28">
        <v>91.03</v>
      </c>
      <c r="S25" s="28">
        <v>449.78</v>
      </c>
      <c r="T25" s="23">
        <f t="shared" si="1"/>
        <v>1176.7299999999998</v>
      </c>
    </row>
    <row r="26" spans="1:20" ht="12.75" customHeight="1" x14ac:dyDescent="0.45">
      <c r="A26" s="41">
        <v>36703</v>
      </c>
      <c r="B26" s="7" t="s">
        <v>304</v>
      </c>
      <c r="C26" s="7" t="s">
        <v>305</v>
      </c>
      <c r="D26" s="8" t="s">
        <v>854</v>
      </c>
      <c r="E26" s="26" t="s">
        <v>805</v>
      </c>
      <c r="F26" s="27">
        <v>43125</v>
      </c>
      <c r="G26" s="28">
        <v>86.67</v>
      </c>
      <c r="J26" s="28">
        <v>2212.08</v>
      </c>
      <c r="K26" s="28">
        <f t="shared" si="2"/>
        <v>1762.3</v>
      </c>
      <c r="L26" s="28">
        <v>109.26</v>
      </c>
      <c r="M26" s="28">
        <v>25.55</v>
      </c>
      <c r="N26" s="28">
        <v>185.04</v>
      </c>
      <c r="O26" s="28">
        <v>98.43</v>
      </c>
      <c r="P26" s="28">
        <v>22.12</v>
      </c>
      <c r="R26" s="28">
        <v>145.30000000000001</v>
      </c>
      <c r="S26" s="28">
        <v>449.78</v>
      </c>
      <c r="T26" s="23">
        <f t="shared" si="1"/>
        <v>1176.5999999999997</v>
      </c>
    </row>
    <row r="27" spans="1:20" ht="12.75" customHeight="1" x14ac:dyDescent="0.45">
      <c r="A27" s="41">
        <v>36703</v>
      </c>
      <c r="B27" s="7" t="s">
        <v>304</v>
      </c>
      <c r="C27" s="7" t="s">
        <v>305</v>
      </c>
      <c r="D27" s="8" t="s">
        <v>854</v>
      </c>
      <c r="E27" s="26" t="s">
        <v>805</v>
      </c>
      <c r="F27" s="27">
        <v>43124</v>
      </c>
      <c r="I27" s="28">
        <v>4</v>
      </c>
      <c r="J27" s="28">
        <v>102.1</v>
      </c>
      <c r="K27" s="28">
        <f t="shared" si="2"/>
        <v>102.1</v>
      </c>
      <c r="L27" s="28">
        <v>6.33</v>
      </c>
      <c r="M27" s="28">
        <v>1.48</v>
      </c>
      <c r="O27" s="28">
        <v>10</v>
      </c>
      <c r="P27" s="28">
        <v>1.02</v>
      </c>
      <c r="T27" s="23">
        <f t="shared" si="1"/>
        <v>83.27</v>
      </c>
    </row>
    <row r="28" spans="1:20" ht="12.75" customHeight="1" x14ac:dyDescent="0.45">
      <c r="T28" s="23"/>
    </row>
    <row r="29" spans="1:20" s="22" customFormat="1" ht="12.75" customHeight="1" x14ac:dyDescent="0.4">
      <c r="E29" s="22" t="s">
        <v>806</v>
      </c>
      <c r="G29" s="23">
        <f t="shared" ref="G29:T29" si="3">SUM(G4:G28)</f>
        <v>1245.04</v>
      </c>
      <c r="H29" s="23"/>
      <c r="I29" s="23"/>
      <c r="J29" s="23">
        <f t="shared" si="3"/>
        <v>27183.380000000005</v>
      </c>
      <c r="K29" s="23">
        <f t="shared" si="3"/>
        <v>25662.959999999995</v>
      </c>
      <c r="L29" s="23">
        <f t="shared" si="3"/>
        <v>1591.08</v>
      </c>
      <c r="M29" s="23">
        <f t="shared" si="3"/>
        <v>372.12</v>
      </c>
      <c r="N29" s="23">
        <f t="shared" si="3"/>
        <v>2814.98</v>
      </c>
      <c r="O29" s="23">
        <f t="shared" si="3"/>
        <v>1267.1500000000001</v>
      </c>
      <c r="P29" s="23">
        <f t="shared" si="3"/>
        <v>271.83</v>
      </c>
      <c r="Q29" s="23">
        <f t="shared" si="3"/>
        <v>180.13</v>
      </c>
      <c r="R29" s="23">
        <f t="shared" si="3"/>
        <v>320.05</v>
      </c>
      <c r="S29" s="23">
        <f t="shared" si="3"/>
        <v>1520.42</v>
      </c>
      <c r="T29" s="23">
        <f t="shared" si="3"/>
        <v>18845.620000000003</v>
      </c>
    </row>
    <row r="30" spans="1:20" ht="12.75" customHeight="1" x14ac:dyDescent="0.45">
      <c r="T30" s="23"/>
    </row>
    <row r="31" spans="1:20" ht="12.75" customHeight="1" x14ac:dyDescent="0.45">
      <c r="A31" s="6">
        <v>38839</v>
      </c>
      <c r="B31" s="7" t="s">
        <v>41</v>
      </c>
      <c r="C31" s="7" t="s">
        <v>42</v>
      </c>
      <c r="D31" s="8" t="s">
        <v>337</v>
      </c>
      <c r="E31" s="26" t="s">
        <v>796</v>
      </c>
      <c r="F31" s="27">
        <v>43139</v>
      </c>
      <c r="G31" s="28">
        <v>56</v>
      </c>
      <c r="J31" s="28">
        <v>640.64</v>
      </c>
      <c r="K31" s="28">
        <f t="shared" ref="K31:K36" si="4">SUM(J31)-S31</f>
        <v>640.64</v>
      </c>
      <c r="L31" s="28">
        <v>39.72</v>
      </c>
      <c r="M31" s="28">
        <v>9.2899999999999991</v>
      </c>
      <c r="N31" s="28">
        <v>50.44</v>
      </c>
      <c r="O31" s="28">
        <v>23.38</v>
      </c>
      <c r="P31" s="28">
        <v>6.41</v>
      </c>
      <c r="T31" s="23">
        <f t="shared" ref="T31:T59" si="5">+J31-L31-M31-N31-O31-P31-Q31-R31-S31</f>
        <v>511.40000000000003</v>
      </c>
    </row>
    <row r="32" spans="1:20" ht="12.75" customHeight="1" x14ac:dyDescent="0.45">
      <c r="A32" s="6">
        <v>38839</v>
      </c>
      <c r="B32" s="7" t="s">
        <v>41</v>
      </c>
      <c r="C32" s="7" t="s">
        <v>42</v>
      </c>
      <c r="D32" s="8" t="s">
        <v>337</v>
      </c>
      <c r="E32" s="26" t="s">
        <v>796</v>
      </c>
      <c r="F32" s="27">
        <v>43151</v>
      </c>
      <c r="G32" s="28">
        <v>10</v>
      </c>
      <c r="J32" s="28">
        <v>114.4</v>
      </c>
      <c r="K32" s="28">
        <f t="shared" si="4"/>
        <v>114.4</v>
      </c>
      <c r="L32" s="28">
        <v>7.09</v>
      </c>
      <c r="M32" s="28">
        <v>1.66</v>
      </c>
      <c r="O32" s="28">
        <v>0.18</v>
      </c>
      <c r="P32" s="28">
        <v>1.1399999999999999</v>
      </c>
      <c r="T32" s="23">
        <f t="shared" si="5"/>
        <v>104.33</v>
      </c>
    </row>
    <row r="33" spans="1:22" ht="12.75" customHeight="1" x14ac:dyDescent="0.45">
      <c r="A33" s="6">
        <v>42933</v>
      </c>
      <c r="B33" s="7" t="s">
        <v>29</v>
      </c>
      <c r="C33" s="7" t="s">
        <v>30</v>
      </c>
      <c r="D33" s="8" t="s">
        <v>849</v>
      </c>
      <c r="E33" t="s">
        <v>797</v>
      </c>
      <c r="F33" s="27">
        <v>43140</v>
      </c>
      <c r="I33" s="28">
        <v>16</v>
      </c>
      <c r="J33" s="28">
        <v>176.94</v>
      </c>
      <c r="K33" s="28">
        <f t="shared" si="4"/>
        <v>176.94</v>
      </c>
      <c r="L33" s="28">
        <v>10.97</v>
      </c>
      <c r="M33" s="28">
        <v>2.57</v>
      </c>
      <c r="O33" s="28">
        <v>1.43</v>
      </c>
      <c r="P33" s="28">
        <v>1.77</v>
      </c>
      <c r="Q33" s="28">
        <v>2.65</v>
      </c>
      <c r="T33" s="23">
        <f t="shared" si="5"/>
        <v>157.54999999999998</v>
      </c>
      <c r="V33" s="28" t="s">
        <v>77</v>
      </c>
    </row>
    <row r="34" spans="1:22" ht="12.75" customHeight="1" x14ac:dyDescent="0.45">
      <c r="A34" s="6">
        <v>42933</v>
      </c>
      <c r="B34" s="7" t="s">
        <v>29</v>
      </c>
      <c r="C34" s="7" t="s">
        <v>30</v>
      </c>
      <c r="D34" s="8" t="s">
        <v>849</v>
      </c>
      <c r="E34" t="s">
        <v>797</v>
      </c>
      <c r="F34" s="27">
        <v>43144</v>
      </c>
      <c r="G34" s="28">
        <v>86.67</v>
      </c>
      <c r="J34" s="28">
        <v>958.34</v>
      </c>
      <c r="K34" s="28">
        <f t="shared" si="4"/>
        <v>958.34</v>
      </c>
      <c r="L34" s="28">
        <v>59.42</v>
      </c>
      <c r="M34" s="28">
        <v>13.9</v>
      </c>
      <c r="O34" s="28">
        <v>41.8</v>
      </c>
      <c r="P34" s="28">
        <v>9.58</v>
      </c>
      <c r="Q34" s="28">
        <v>14.38</v>
      </c>
      <c r="T34" s="23">
        <f t="shared" si="5"/>
        <v>819.2600000000001</v>
      </c>
    </row>
    <row r="35" spans="1:22" ht="12.75" customHeight="1" x14ac:dyDescent="0.45">
      <c r="A35" s="6">
        <v>42933</v>
      </c>
      <c r="B35" s="7" t="s">
        <v>29</v>
      </c>
      <c r="C35" s="7" t="s">
        <v>30</v>
      </c>
      <c r="D35" s="8" t="s">
        <v>849</v>
      </c>
      <c r="E35" t="s">
        <v>797</v>
      </c>
      <c r="F35" s="27">
        <v>43147</v>
      </c>
      <c r="I35" s="28">
        <v>24</v>
      </c>
      <c r="J35" s="28">
        <v>265.41000000000003</v>
      </c>
      <c r="K35" s="28">
        <f t="shared" si="4"/>
        <v>265.41000000000003</v>
      </c>
      <c r="L35" s="28">
        <v>16.46</v>
      </c>
      <c r="M35" s="28">
        <v>3.85</v>
      </c>
      <c r="O35" s="28">
        <v>3.55</v>
      </c>
      <c r="P35" s="28">
        <v>2.65</v>
      </c>
      <c r="Q35" s="28">
        <v>3.98</v>
      </c>
      <c r="T35" s="23">
        <f t="shared" si="5"/>
        <v>234.92000000000002</v>
      </c>
    </row>
    <row r="36" spans="1:22" ht="12.75" customHeight="1" x14ac:dyDescent="0.45">
      <c r="A36" s="6">
        <v>42933</v>
      </c>
      <c r="B36" s="7" t="s">
        <v>29</v>
      </c>
      <c r="C36" s="7" t="s">
        <v>30</v>
      </c>
      <c r="D36" s="8" t="s">
        <v>849</v>
      </c>
      <c r="E36" t="s">
        <v>797</v>
      </c>
      <c r="F36" s="27">
        <v>43159</v>
      </c>
      <c r="G36" s="28">
        <v>86.67</v>
      </c>
      <c r="J36" s="28">
        <v>958.34</v>
      </c>
      <c r="K36" s="28">
        <f t="shared" si="4"/>
        <v>958.34</v>
      </c>
      <c r="L36" s="28">
        <v>59.42</v>
      </c>
      <c r="M36" s="28">
        <v>13.9</v>
      </c>
      <c r="O36" s="28">
        <v>41.8</v>
      </c>
      <c r="P36" s="28">
        <v>9.58</v>
      </c>
      <c r="Q36" s="28">
        <v>14.38</v>
      </c>
      <c r="T36" s="23">
        <f t="shared" si="5"/>
        <v>819.2600000000001</v>
      </c>
    </row>
    <row r="37" spans="1:22" ht="12.75" customHeight="1" x14ac:dyDescent="0.45">
      <c r="A37" s="6">
        <v>41000</v>
      </c>
      <c r="B37" s="7" t="s">
        <v>393</v>
      </c>
      <c r="C37" s="7" t="s">
        <v>394</v>
      </c>
      <c r="D37" s="8" t="s">
        <v>850</v>
      </c>
      <c r="E37" s="26" t="s">
        <v>798</v>
      </c>
      <c r="F37" s="27">
        <v>43132</v>
      </c>
      <c r="I37" s="28">
        <v>16</v>
      </c>
      <c r="J37" s="28">
        <v>529.84</v>
      </c>
      <c r="K37" s="28">
        <f t="shared" ref="K37:K59" si="6">SUM(J37)-S37</f>
        <v>529.84</v>
      </c>
      <c r="L37" s="28">
        <v>32.85</v>
      </c>
      <c r="M37" s="28">
        <v>7.68</v>
      </c>
      <c r="N37" s="28">
        <v>37.57</v>
      </c>
      <c r="O37" s="28">
        <v>21.95</v>
      </c>
      <c r="P37" s="28">
        <v>5.3</v>
      </c>
      <c r="Q37" s="28">
        <v>1.99</v>
      </c>
      <c r="T37" s="23">
        <f t="shared" si="5"/>
        <v>422.5</v>
      </c>
    </row>
    <row r="38" spans="1:22" ht="12.75" customHeight="1" x14ac:dyDescent="0.45">
      <c r="A38" s="6">
        <v>41000</v>
      </c>
      <c r="B38" s="7" t="s">
        <v>393</v>
      </c>
      <c r="C38" s="7" t="s">
        <v>394</v>
      </c>
      <c r="D38" s="8" t="s">
        <v>850</v>
      </c>
      <c r="E38" s="26" t="s">
        <v>798</v>
      </c>
      <c r="F38" s="27">
        <v>43140</v>
      </c>
      <c r="I38" s="28">
        <v>24</v>
      </c>
      <c r="J38" s="28">
        <v>794.76</v>
      </c>
      <c r="K38" s="28">
        <f t="shared" si="6"/>
        <v>794.76</v>
      </c>
      <c r="L38" s="28">
        <v>49.28</v>
      </c>
      <c r="M38" s="28">
        <v>11.52</v>
      </c>
      <c r="N38" s="28">
        <v>68.930000000000007</v>
      </c>
      <c r="O38" s="28">
        <v>37.32</v>
      </c>
      <c r="P38" s="28">
        <v>7.95</v>
      </c>
      <c r="Q38" s="28">
        <v>2.98</v>
      </c>
      <c r="T38" s="23">
        <f t="shared" si="5"/>
        <v>616.77999999999986</v>
      </c>
    </row>
    <row r="39" spans="1:22" ht="12.75" customHeight="1" x14ac:dyDescent="0.45">
      <c r="A39" s="6">
        <v>41000</v>
      </c>
      <c r="B39" s="7" t="s">
        <v>393</v>
      </c>
      <c r="C39" s="7" t="s">
        <v>394</v>
      </c>
      <c r="D39" s="8" t="s">
        <v>850</v>
      </c>
      <c r="E39" s="26" t="s">
        <v>798</v>
      </c>
      <c r="F39" s="27">
        <v>43144</v>
      </c>
      <c r="G39" s="28">
        <v>86.67</v>
      </c>
      <c r="J39" s="28">
        <v>2869.96</v>
      </c>
      <c r="K39" s="28">
        <f t="shared" si="6"/>
        <v>2865.86</v>
      </c>
      <c r="L39" s="28">
        <v>177.68</v>
      </c>
      <c r="M39" s="28">
        <v>41.55</v>
      </c>
      <c r="N39" s="28">
        <v>427.39</v>
      </c>
      <c r="O39" s="28">
        <v>157.44</v>
      </c>
      <c r="P39" s="28">
        <v>28.7</v>
      </c>
      <c r="Q39" s="28">
        <v>10.76</v>
      </c>
      <c r="R39" s="28">
        <v>41.86</v>
      </c>
      <c r="S39" s="28">
        <v>4.0999999999999996</v>
      </c>
      <c r="T39" s="23">
        <f t="shared" si="5"/>
        <v>1980.4800000000002</v>
      </c>
    </row>
    <row r="40" spans="1:22" ht="12.75" customHeight="1" x14ac:dyDescent="0.45">
      <c r="A40" s="6">
        <v>41000</v>
      </c>
      <c r="B40" s="7" t="s">
        <v>393</v>
      </c>
      <c r="C40" s="7" t="s">
        <v>394</v>
      </c>
      <c r="D40" s="8" t="s">
        <v>850</v>
      </c>
      <c r="E40" s="26" t="s">
        <v>798</v>
      </c>
      <c r="F40" s="27">
        <v>43157</v>
      </c>
      <c r="G40" s="28">
        <v>86.67</v>
      </c>
      <c r="J40" s="28">
        <v>2869.96</v>
      </c>
      <c r="K40" s="28">
        <f t="shared" si="6"/>
        <v>2865.86</v>
      </c>
      <c r="L40" s="28">
        <v>177.68</v>
      </c>
      <c r="M40" s="28">
        <v>41.55</v>
      </c>
      <c r="N40" s="28">
        <v>427.39</v>
      </c>
      <c r="O40" s="28">
        <v>157.44</v>
      </c>
      <c r="P40" s="28">
        <v>28.7</v>
      </c>
      <c r="Q40" s="28">
        <v>10.76</v>
      </c>
      <c r="R40" s="28">
        <v>41.86</v>
      </c>
      <c r="S40" s="28">
        <v>4.0999999999999996</v>
      </c>
      <c r="T40" s="23">
        <f t="shared" si="5"/>
        <v>1980.4800000000002</v>
      </c>
    </row>
    <row r="41" spans="1:22" ht="12.75" customHeight="1" x14ac:dyDescent="0.45">
      <c r="A41" s="6">
        <v>37322</v>
      </c>
      <c r="B41" s="7" t="s">
        <v>29</v>
      </c>
      <c r="C41" s="7" t="s">
        <v>30</v>
      </c>
      <c r="D41" s="8" t="s">
        <v>851</v>
      </c>
      <c r="E41" s="26" t="s">
        <v>799</v>
      </c>
      <c r="F41" s="27">
        <v>43140</v>
      </c>
      <c r="I41" s="28">
        <v>16</v>
      </c>
      <c r="J41" s="28">
        <v>352.02</v>
      </c>
      <c r="K41" s="28">
        <f t="shared" si="6"/>
        <v>352.02</v>
      </c>
      <c r="L41" s="28">
        <v>21.83</v>
      </c>
      <c r="M41" s="28">
        <v>5.0999999999999996</v>
      </c>
      <c r="N41" s="28">
        <v>2.4900000000000002</v>
      </c>
      <c r="O41" s="28">
        <v>6.91</v>
      </c>
      <c r="P41" s="28">
        <v>3.52</v>
      </c>
      <c r="Q41" s="28">
        <v>5.28</v>
      </c>
      <c r="T41" s="23">
        <f t="shared" si="5"/>
        <v>306.89</v>
      </c>
    </row>
    <row r="42" spans="1:22" ht="12.75" customHeight="1" x14ac:dyDescent="0.45">
      <c r="A42" s="6">
        <v>37322</v>
      </c>
      <c r="B42" s="7" t="s">
        <v>29</v>
      </c>
      <c r="C42" s="7" t="s">
        <v>30</v>
      </c>
      <c r="D42" s="8" t="s">
        <v>851</v>
      </c>
      <c r="E42" s="26" t="s">
        <v>799</v>
      </c>
      <c r="F42" s="27">
        <v>43144</v>
      </c>
      <c r="G42" s="28">
        <v>86.67</v>
      </c>
      <c r="J42" s="28">
        <v>1906.68</v>
      </c>
      <c r="K42" s="28">
        <f t="shared" si="6"/>
        <v>1887.13</v>
      </c>
      <c r="L42" s="28">
        <v>117</v>
      </c>
      <c r="M42" s="28">
        <v>27.36</v>
      </c>
      <c r="N42" s="28">
        <v>179.27</v>
      </c>
      <c r="O42" s="28">
        <v>95.26</v>
      </c>
      <c r="P42" s="28">
        <v>19.07</v>
      </c>
      <c r="Q42" s="28">
        <v>28.6</v>
      </c>
      <c r="S42" s="28">
        <v>19.55</v>
      </c>
      <c r="T42" s="23">
        <f t="shared" si="5"/>
        <v>1420.5700000000004</v>
      </c>
    </row>
    <row r="43" spans="1:22" ht="12.75" customHeight="1" x14ac:dyDescent="0.45">
      <c r="A43" s="6">
        <v>37322</v>
      </c>
      <c r="B43" s="7" t="s">
        <v>29</v>
      </c>
      <c r="C43" s="7" t="s">
        <v>30</v>
      </c>
      <c r="D43" s="8" t="s">
        <v>851</v>
      </c>
      <c r="E43" s="26" t="s">
        <v>799</v>
      </c>
      <c r="F43" s="27">
        <v>43151</v>
      </c>
      <c r="I43" s="28">
        <v>16</v>
      </c>
      <c r="J43" s="28">
        <v>352.02</v>
      </c>
      <c r="K43" s="28">
        <f t="shared" si="6"/>
        <v>352.02</v>
      </c>
      <c r="L43" s="28">
        <v>21.83</v>
      </c>
      <c r="M43" s="28">
        <v>5.0999999999999996</v>
      </c>
      <c r="N43" s="28">
        <v>2.4900000000000002</v>
      </c>
      <c r="O43" s="28">
        <v>6.91</v>
      </c>
      <c r="P43" s="28">
        <v>3.52</v>
      </c>
      <c r="Q43" s="28">
        <v>5.28</v>
      </c>
      <c r="T43" s="23">
        <f t="shared" si="5"/>
        <v>306.89</v>
      </c>
    </row>
    <row r="44" spans="1:22" ht="12.75" customHeight="1" x14ac:dyDescent="0.45">
      <c r="A44" s="6">
        <v>37322</v>
      </c>
      <c r="B44" s="7" t="s">
        <v>29</v>
      </c>
      <c r="C44" s="7" t="s">
        <v>30</v>
      </c>
      <c r="D44" s="8" t="s">
        <v>851</v>
      </c>
      <c r="E44" s="26" t="s">
        <v>799</v>
      </c>
      <c r="F44" s="27">
        <v>43157</v>
      </c>
      <c r="G44" s="28">
        <v>86.67</v>
      </c>
      <c r="J44" s="28">
        <v>1906.68</v>
      </c>
      <c r="K44" s="28">
        <f t="shared" si="6"/>
        <v>1887.13</v>
      </c>
      <c r="L44" s="28">
        <v>117</v>
      </c>
      <c r="M44" s="28">
        <v>27.36</v>
      </c>
      <c r="N44" s="28">
        <v>179.27</v>
      </c>
      <c r="O44" s="28">
        <v>95.26</v>
      </c>
      <c r="P44" s="28">
        <v>19.07</v>
      </c>
      <c r="Q44" s="28">
        <v>28.6</v>
      </c>
      <c r="S44" s="28">
        <v>19.55</v>
      </c>
      <c r="T44" s="23">
        <f t="shared" si="5"/>
        <v>1420.5700000000004</v>
      </c>
    </row>
    <row r="45" spans="1:22" ht="12.75" customHeight="1" x14ac:dyDescent="0.45">
      <c r="A45" s="6">
        <v>40126</v>
      </c>
      <c r="B45" s="7" t="s">
        <v>304</v>
      </c>
      <c r="C45" s="7" t="s">
        <v>305</v>
      </c>
      <c r="D45" s="8" t="s">
        <v>852</v>
      </c>
      <c r="E45" s="26" t="s">
        <v>800</v>
      </c>
      <c r="F45" s="27">
        <v>43144</v>
      </c>
      <c r="G45" s="28">
        <v>86.67</v>
      </c>
      <c r="J45" s="28">
        <v>2083.34</v>
      </c>
      <c r="K45" s="28">
        <f t="shared" si="6"/>
        <v>1860.6000000000001</v>
      </c>
      <c r="L45" s="28">
        <v>115.36</v>
      </c>
      <c r="M45" s="28">
        <v>26.98</v>
      </c>
      <c r="N45" s="28">
        <v>206.23</v>
      </c>
      <c r="O45" s="28">
        <v>94.13</v>
      </c>
      <c r="P45" s="28">
        <v>20.83</v>
      </c>
      <c r="S45" s="28">
        <v>222.74</v>
      </c>
      <c r="T45" s="23">
        <f t="shared" si="5"/>
        <v>1397.0700000000004</v>
      </c>
    </row>
    <row r="46" spans="1:22" ht="12.75" customHeight="1" x14ac:dyDescent="0.45">
      <c r="A46" s="6">
        <v>40126</v>
      </c>
      <c r="B46" s="7" t="s">
        <v>304</v>
      </c>
      <c r="C46" s="7" t="s">
        <v>305</v>
      </c>
      <c r="D46" s="8" t="s">
        <v>852</v>
      </c>
      <c r="E46" s="26" t="s">
        <v>800</v>
      </c>
      <c r="F46" s="27">
        <v>43151</v>
      </c>
      <c r="I46" s="28">
        <v>40</v>
      </c>
      <c r="J46" s="28">
        <v>961.55</v>
      </c>
      <c r="K46" s="28">
        <f t="shared" si="6"/>
        <v>961.55</v>
      </c>
      <c r="L46" s="28">
        <v>59.62</v>
      </c>
      <c r="M46" s="28">
        <v>13.94</v>
      </c>
      <c r="N46" s="28">
        <v>88.95</v>
      </c>
      <c r="O46" s="28">
        <v>41.99</v>
      </c>
      <c r="P46" s="28">
        <v>9.6199999999999992</v>
      </c>
      <c r="T46" s="23">
        <f t="shared" si="5"/>
        <v>747.42999999999984</v>
      </c>
    </row>
    <row r="47" spans="1:22" ht="12.75" customHeight="1" x14ac:dyDescent="0.45">
      <c r="A47" s="6">
        <v>40126</v>
      </c>
      <c r="B47" s="7" t="s">
        <v>304</v>
      </c>
      <c r="C47" s="7" t="s">
        <v>305</v>
      </c>
      <c r="D47" s="8" t="s">
        <v>852</v>
      </c>
      <c r="E47" s="26" t="s">
        <v>800</v>
      </c>
      <c r="F47" s="27">
        <v>43157</v>
      </c>
      <c r="G47" s="28">
        <v>86.67</v>
      </c>
      <c r="J47" s="28">
        <v>2083.34</v>
      </c>
      <c r="K47" s="28">
        <f t="shared" si="6"/>
        <v>1860.6000000000001</v>
      </c>
      <c r="L47" s="28">
        <v>115.36</v>
      </c>
      <c r="M47" s="28">
        <v>26.98</v>
      </c>
      <c r="N47" s="28">
        <v>206.23</v>
      </c>
      <c r="O47" s="28">
        <v>94.13</v>
      </c>
      <c r="P47" s="28">
        <v>20.83</v>
      </c>
      <c r="S47" s="28">
        <v>222.74</v>
      </c>
      <c r="T47" s="23">
        <f t="shared" si="5"/>
        <v>1397.0700000000004</v>
      </c>
    </row>
    <row r="48" spans="1:22" ht="12.75" customHeight="1" x14ac:dyDescent="0.45">
      <c r="A48" s="6">
        <v>42281</v>
      </c>
      <c r="B48" s="7" t="s">
        <v>41</v>
      </c>
      <c r="C48" s="7" t="s">
        <v>42</v>
      </c>
      <c r="D48" s="8" t="s">
        <v>43</v>
      </c>
      <c r="E48" s="26" t="s">
        <v>801</v>
      </c>
      <c r="F48" s="27">
        <v>43139</v>
      </c>
      <c r="G48" s="28">
        <v>31.5</v>
      </c>
      <c r="J48" s="28">
        <v>327.60000000000002</v>
      </c>
      <c r="K48" s="28">
        <f t="shared" si="6"/>
        <v>327.60000000000002</v>
      </c>
      <c r="L48" s="28">
        <v>20.309999999999999</v>
      </c>
      <c r="M48" s="28">
        <v>4.75</v>
      </c>
      <c r="N48" s="28">
        <v>17.66</v>
      </c>
      <c r="O48" s="28">
        <v>12.64</v>
      </c>
      <c r="P48" s="28">
        <v>3.28</v>
      </c>
      <c r="T48" s="23">
        <f t="shared" si="5"/>
        <v>268.96000000000004</v>
      </c>
    </row>
    <row r="49" spans="1:20" ht="12.75" customHeight="1" x14ac:dyDescent="0.45">
      <c r="A49" s="6">
        <v>42171</v>
      </c>
      <c r="B49" s="7" t="s">
        <v>41</v>
      </c>
      <c r="C49" s="7" t="s">
        <v>42</v>
      </c>
      <c r="D49" s="8" t="s">
        <v>838</v>
      </c>
      <c r="E49" t="s">
        <v>846</v>
      </c>
      <c r="F49" s="27">
        <v>43139</v>
      </c>
      <c r="G49" s="28">
        <v>28</v>
      </c>
      <c r="J49" s="28">
        <v>280</v>
      </c>
      <c r="K49" s="28">
        <f t="shared" si="6"/>
        <v>280</v>
      </c>
      <c r="L49" s="28">
        <v>17.36</v>
      </c>
      <c r="M49" s="28">
        <v>4.0599999999999996</v>
      </c>
      <c r="N49" s="28">
        <v>21.4</v>
      </c>
      <c r="O49" s="28">
        <v>9.8800000000000008</v>
      </c>
      <c r="P49" s="28">
        <v>2.8</v>
      </c>
      <c r="T49" s="23">
        <f t="shared" si="5"/>
        <v>224.49999999999997</v>
      </c>
    </row>
    <row r="50" spans="1:20" ht="12.75" customHeight="1" x14ac:dyDescent="0.45">
      <c r="A50" s="6">
        <v>42171</v>
      </c>
      <c r="B50" s="7" t="s">
        <v>41</v>
      </c>
      <c r="C50" s="7" t="s">
        <v>42</v>
      </c>
      <c r="D50" s="8" t="s">
        <v>838</v>
      </c>
      <c r="E50" t="s">
        <v>846</v>
      </c>
      <c r="F50" s="27">
        <v>43151</v>
      </c>
      <c r="G50" s="28">
        <v>7</v>
      </c>
      <c r="J50" s="28">
        <v>70</v>
      </c>
      <c r="K50" s="28">
        <f t="shared" si="6"/>
        <v>70</v>
      </c>
      <c r="L50" s="28">
        <v>4.34</v>
      </c>
      <c r="M50" s="28">
        <v>1.02</v>
      </c>
      <c r="O50" s="28">
        <v>0.43</v>
      </c>
      <c r="P50" s="28">
        <v>0.7</v>
      </c>
      <c r="T50" s="23">
        <f t="shared" si="5"/>
        <v>63.509999999999991</v>
      </c>
    </row>
    <row r="51" spans="1:20" ht="12.75" customHeight="1" x14ac:dyDescent="0.45">
      <c r="A51" s="6">
        <v>42254</v>
      </c>
      <c r="B51" s="7" t="s">
        <v>41</v>
      </c>
      <c r="C51" s="7" t="s">
        <v>42</v>
      </c>
      <c r="D51" s="8" t="s">
        <v>43</v>
      </c>
      <c r="E51" s="26" t="s">
        <v>802</v>
      </c>
      <c r="F51" s="27">
        <v>43140</v>
      </c>
      <c r="G51" s="28">
        <v>32.5</v>
      </c>
      <c r="J51" s="28">
        <v>338</v>
      </c>
      <c r="K51" s="28">
        <f t="shared" si="6"/>
        <v>338</v>
      </c>
      <c r="L51" s="28">
        <v>20.96</v>
      </c>
      <c r="M51" s="28">
        <v>4.9000000000000004</v>
      </c>
      <c r="N51" s="28">
        <v>28.36</v>
      </c>
      <c r="O51" s="28">
        <v>13.24</v>
      </c>
      <c r="P51" s="28">
        <v>3.38</v>
      </c>
      <c r="T51" s="23">
        <f t="shared" si="5"/>
        <v>267.16000000000003</v>
      </c>
    </row>
    <row r="52" spans="1:20" ht="12.75" customHeight="1" x14ac:dyDescent="0.45">
      <c r="A52" s="6">
        <v>42254</v>
      </c>
      <c r="B52" s="7" t="s">
        <v>41</v>
      </c>
      <c r="C52" s="7" t="s">
        <v>42</v>
      </c>
      <c r="D52" s="8" t="s">
        <v>43</v>
      </c>
      <c r="E52" s="26" t="s">
        <v>802</v>
      </c>
      <c r="F52" s="27">
        <v>43153</v>
      </c>
      <c r="G52" s="28">
        <v>9.5</v>
      </c>
      <c r="J52" s="28">
        <v>98.8</v>
      </c>
      <c r="K52" s="28">
        <f t="shared" si="6"/>
        <v>98.8</v>
      </c>
      <c r="L52" s="28">
        <v>6.13</v>
      </c>
      <c r="M52" s="28">
        <v>1.43</v>
      </c>
      <c r="N52" s="28">
        <v>2.76</v>
      </c>
      <c r="O52" s="28">
        <v>1</v>
      </c>
      <c r="P52" s="28">
        <v>0.99</v>
      </c>
      <c r="T52" s="23">
        <f t="shared" si="5"/>
        <v>86.49</v>
      </c>
    </row>
    <row r="53" spans="1:20" ht="12.75" customHeight="1" x14ac:dyDescent="0.45">
      <c r="A53" s="6">
        <v>42086</v>
      </c>
      <c r="B53" s="7" t="s">
        <v>228</v>
      </c>
      <c r="C53" s="7" t="s">
        <v>229</v>
      </c>
      <c r="D53" s="8" t="s">
        <v>853</v>
      </c>
      <c r="E53" s="26" t="s">
        <v>803</v>
      </c>
      <c r="F53" s="27">
        <v>43144</v>
      </c>
      <c r="G53" s="28">
        <v>86.67</v>
      </c>
      <c r="J53" s="28">
        <v>2056.2600000000002</v>
      </c>
      <c r="K53" s="28">
        <f t="shared" si="6"/>
        <v>1996.3200000000002</v>
      </c>
      <c r="L53" s="28">
        <v>123.77</v>
      </c>
      <c r="M53" s="28">
        <v>28.95</v>
      </c>
      <c r="N53" s="28">
        <v>165.93</v>
      </c>
      <c r="O53" s="28">
        <v>102.01</v>
      </c>
      <c r="P53" s="28">
        <v>20.56</v>
      </c>
      <c r="Q53" s="28">
        <v>30.84</v>
      </c>
      <c r="S53" s="28">
        <v>59.94</v>
      </c>
      <c r="T53" s="23">
        <f t="shared" si="5"/>
        <v>1524.2600000000002</v>
      </c>
    </row>
    <row r="54" spans="1:20" ht="12.75" customHeight="1" x14ac:dyDescent="0.45">
      <c r="A54" s="6">
        <v>42086</v>
      </c>
      <c r="B54" s="7" t="s">
        <v>228</v>
      </c>
      <c r="C54" s="7" t="s">
        <v>229</v>
      </c>
      <c r="D54" s="8" t="s">
        <v>853</v>
      </c>
      <c r="E54" s="26" t="s">
        <v>803</v>
      </c>
      <c r="F54" s="27">
        <v>43157</v>
      </c>
      <c r="G54" s="28">
        <v>86.67</v>
      </c>
      <c r="J54" s="28">
        <v>2056.2600000000002</v>
      </c>
      <c r="K54" s="28">
        <f t="shared" si="6"/>
        <v>1996.3200000000002</v>
      </c>
      <c r="L54" s="28">
        <v>123.77</v>
      </c>
      <c r="M54" s="28">
        <v>28.95</v>
      </c>
      <c r="N54" s="28">
        <v>165.93</v>
      </c>
      <c r="O54" s="28">
        <v>102.01</v>
      </c>
      <c r="P54" s="28">
        <v>20.56</v>
      </c>
      <c r="Q54" s="28">
        <v>30.84</v>
      </c>
      <c r="S54" s="28">
        <v>59.94</v>
      </c>
      <c r="T54" s="23">
        <f t="shared" si="5"/>
        <v>1524.2600000000002</v>
      </c>
    </row>
    <row r="55" spans="1:20" ht="12.75" customHeight="1" x14ac:dyDescent="0.45">
      <c r="A55" s="6">
        <v>42464</v>
      </c>
      <c r="B55" s="7" t="s">
        <v>41</v>
      </c>
      <c r="C55" s="7" t="s">
        <v>42</v>
      </c>
      <c r="D55" s="8" t="s">
        <v>43</v>
      </c>
      <c r="E55" s="26" t="s">
        <v>804</v>
      </c>
      <c r="F55" s="27">
        <v>43140</v>
      </c>
      <c r="G55" s="28">
        <v>32.5</v>
      </c>
      <c r="J55" s="28">
        <v>338</v>
      </c>
      <c r="K55" s="28">
        <f t="shared" si="6"/>
        <v>338</v>
      </c>
      <c r="L55" s="28">
        <v>20.96</v>
      </c>
      <c r="M55" s="28">
        <v>4.9000000000000004</v>
      </c>
      <c r="N55" s="28">
        <v>28.36</v>
      </c>
      <c r="O55" s="28">
        <v>13.24</v>
      </c>
      <c r="P55" s="28">
        <v>3.38</v>
      </c>
      <c r="T55" s="23">
        <f t="shared" si="5"/>
        <v>267.16000000000003</v>
      </c>
    </row>
    <row r="56" spans="1:20" ht="12.75" customHeight="1" x14ac:dyDescent="0.45">
      <c r="A56" s="6">
        <v>42464</v>
      </c>
      <c r="B56" s="7" t="s">
        <v>41</v>
      </c>
      <c r="C56" s="7" t="s">
        <v>42</v>
      </c>
      <c r="D56" s="8" t="s">
        <v>43</v>
      </c>
      <c r="E56" s="26" t="s">
        <v>804</v>
      </c>
      <c r="F56" s="27">
        <v>43153</v>
      </c>
      <c r="G56" s="28">
        <v>9.5</v>
      </c>
      <c r="J56" s="28">
        <v>98.8</v>
      </c>
      <c r="K56" s="28">
        <f t="shared" si="6"/>
        <v>98.8</v>
      </c>
      <c r="L56" s="28">
        <v>6.13</v>
      </c>
      <c r="M56" s="28">
        <v>1.43</v>
      </c>
      <c r="N56" s="28">
        <v>2.76</v>
      </c>
      <c r="O56" s="28">
        <v>1</v>
      </c>
      <c r="P56" s="28">
        <v>0.99</v>
      </c>
      <c r="T56" s="23">
        <f t="shared" si="5"/>
        <v>86.49</v>
      </c>
    </row>
    <row r="57" spans="1:20" ht="12.75" customHeight="1" x14ac:dyDescent="0.45">
      <c r="A57" s="41">
        <v>36703</v>
      </c>
      <c r="B57" s="7" t="s">
        <v>304</v>
      </c>
      <c r="C57" s="7" t="s">
        <v>305</v>
      </c>
      <c r="D57" s="8" t="s">
        <v>854</v>
      </c>
      <c r="E57" s="26" t="s">
        <v>805</v>
      </c>
      <c r="F57" s="27">
        <v>43144</v>
      </c>
      <c r="G57" s="28">
        <v>86.67</v>
      </c>
      <c r="J57" s="28">
        <v>2212.08</v>
      </c>
      <c r="K57" s="28">
        <f t="shared" si="6"/>
        <v>1762.3</v>
      </c>
      <c r="L57" s="28">
        <v>109.26</v>
      </c>
      <c r="M57" s="28">
        <v>25.55</v>
      </c>
      <c r="N57" s="28">
        <v>185.04</v>
      </c>
      <c r="O57" s="28">
        <v>98.43</v>
      </c>
      <c r="P57" s="28">
        <v>22.12</v>
      </c>
      <c r="R57" s="28">
        <v>145.30000000000001</v>
      </c>
      <c r="S57" s="28">
        <v>449.78</v>
      </c>
      <c r="T57" s="23">
        <f t="shared" si="5"/>
        <v>1176.5999999999997</v>
      </c>
    </row>
    <row r="58" spans="1:20" ht="12.75" customHeight="1" x14ac:dyDescent="0.45">
      <c r="A58" s="41">
        <v>36703</v>
      </c>
      <c r="B58" s="7" t="s">
        <v>304</v>
      </c>
      <c r="C58" s="7" t="s">
        <v>305</v>
      </c>
      <c r="D58" s="8" t="s">
        <v>854</v>
      </c>
      <c r="E58" s="26" t="s">
        <v>805</v>
      </c>
      <c r="F58" s="27">
        <v>43157</v>
      </c>
      <c r="G58" s="28">
        <v>86.67</v>
      </c>
      <c r="J58" s="28">
        <v>2212.08</v>
      </c>
      <c r="K58" s="28">
        <f t="shared" si="6"/>
        <v>1762.3</v>
      </c>
      <c r="L58" s="28">
        <v>109.26</v>
      </c>
      <c r="M58" s="28">
        <v>25.55</v>
      </c>
      <c r="N58" s="28">
        <v>185.04</v>
      </c>
      <c r="O58" s="28">
        <v>98.43</v>
      </c>
      <c r="P58" s="28">
        <v>22.12</v>
      </c>
      <c r="R58" s="28">
        <v>145.30000000000001</v>
      </c>
      <c r="S58" s="28">
        <v>449.78</v>
      </c>
      <c r="T58" s="23">
        <f t="shared" si="5"/>
        <v>1176.5999999999997</v>
      </c>
    </row>
    <row r="59" spans="1:20" ht="12.75" customHeight="1" x14ac:dyDescent="0.45">
      <c r="A59" s="41">
        <v>36703</v>
      </c>
      <c r="B59" s="7" t="s">
        <v>304</v>
      </c>
      <c r="C59" s="7" t="s">
        <v>305</v>
      </c>
      <c r="D59" s="8" t="s">
        <v>854</v>
      </c>
      <c r="E59" s="26" t="s">
        <v>805</v>
      </c>
      <c r="F59" s="27">
        <v>43152</v>
      </c>
      <c r="I59" s="28">
        <v>8</v>
      </c>
      <c r="J59" s="28">
        <v>204.2</v>
      </c>
      <c r="K59" s="28">
        <f t="shared" si="6"/>
        <v>204.2</v>
      </c>
      <c r="L59" s="28">
        <v>12.66</v>
      </c>
      <c r="M59" s="28">
        <v>2.96</v>
      </c>
      <c r="N59" s="28">
        <v>5</v>
      </c>
      <c r="O59" s="28">
        <v>11.98</v>
      </c>
      <c r="P59" s="28">
        <v>2.04</v>
      </c>
      <c r="T59" s="23">
        <f t="shared" si="5"/>
        <v>169.56</v>
      </c>
    </row>
    <row r="60" spans="1:20" ht="12.75" customHeight="1" x14ac:dyDescent="0.45">
      <c r="T60" s="23"/>
    </row>
    <row r="61" spans="1:20" s="22" customFormat="1" ht="12.75" customHeight="1" x14ac:dyDescent="0.4">
      <c r="E61" s="22" t="s">
        <v>807</v>
      </c>
      <c r="G61" s="23">
        <f t="shared" ref="G61:T61" si="7">SUM(G31:G60)</f>
        <v>1256.5400000000002</v>
      </c>
      <c r="H61" s="23"/>
      <c r="I61" s="23"/>
      <c r="J61" s="23">
        <f t="shared" si="7"/>
        <v>30116.3</v>
      </c>
      <c r="K61" s="23">
        <f t="shared" si="7"/>
        <v>28604.079999999994</v>
      </c>
      <c r="L61" s="23">
        <f t="shared" si="7"/>
        <v>1773.48</v>
      </c>
      <c r="M61" s="23">
        <f t="shared" si="7"/>
        <v>414.7399999999999</v>
      </c>
      <c r="N61" s="23">
        <f t="shared" si="7"/>
        <v>2684.8900000000003</v>
      </c>
      <c r="O61" s="23">
        <f t="shared" si="7"/>
        <v>1385.17</v>
      </c>
      <c r="P61" s="23">
        <f t="shared" si="7"/>
        <v>301.16000000000003</v>
      </c>
      <c r="Q61" s="23">
        <f t="shared" si="7"/>
        <v>191.32</v>
      </c>
      <c r="R61" s="23">
        <f t="shared" si="7"/>
        <v>374.32000000000005</v>
      </c>
      <c r="S61" s="23">
        <f t="shared" si="7"/>
        <v>1512.22</v>
      </c>
      <c r="T61" s="23">
        <f t="shared" si="7"/>
        <v>21479.000000000004</v>
      </c>
    </row>
    <row r="62" spans="1:20" ht="12.75" customHeight="1" x14ac:dyDescent="0.45">
      <c r="T62" s="23"/>
    </row>
    <row r="63" spans="1:20" ht="12.75" customHeight="1" x14ac:dyDescent="0.45">
      <c r="A63" s="6">
        <v>38839</v>
      </c>
      <c r="B63" s="7" t="s">
        <v>41</v>
      </c>
      <c r="C63" s="7" t="s">
        <v>42</v>
      </c>
      <c r="D63" s="8" t="s">
        <v>337</v>
      </c>
      <c r="E63" s="26" t="s">
        <v>796</v>
      </c>
      <c r="F63" s="27">
        <v>43167</v>
      </c>
      <c r="G63" s="28">
        <v>31.5</v>
      </c>
      <c r="J63" s="28">
        <v>360.36</v>
      </c>
      <c r="K63" s="28">
        <f t="shared" ref="K63:K81" si="8">SUM(J63)-S63</f>
        <v>360.36</v>
      </c>
      <c r="L63" s="28">
        <v>22.34</v>
      </c>
      <c r="M63" s="28">
        <v>5.23</v>
      </c>
      <c r="N63" s="28">
        <v>20.62</v>
      </c>
      <c r="O63" s="28">
        <v>7.75</v>
      </c>
      <c r="P63" s="28">
        <v>3.6</v>
      </c>
      <c r="T63" s="23">
        <f t="shared" ref="T63:T84" si="9">+J63-L63-M63-N63-O63-P63-Q63-R63-S63</f>
        <v>300.82</v>
      </c>
    </row>
    <row r="64" spans="1:20" ht="12.75" customHeight="1" x14ac:dyDescent="0.45">
      <c r="A64" s="6">
        <v>38839</v>
      </c>
      <c r="B64" s="7" t="s">
        <v>41</v>
      </c>
      <c r="C64" s="7" t="s">
        <v>42</v>
      </c>
      <c r="D64" s="8" t="s">
        <v>337</v>
      </c>
      <c r="E64" s="26" t="s">
        <v>796</v>
      </c>
      <c r="F64" s="27">
        <v>43189</v>
      </c>
      <c r="G64" s="28">
        <v>70</v>
      </c>
      <c r="J64" s="28">
        <v>800.8</v>
      </c>
      <c r="K64" s="28">
        <f t="shared" si="8"/>
        <v>800.8</v>
      </c>
      <c r="L64" s="28">
        <v>49.65</v>
      </c>
      <c r="M64" s="28">
        <v>11.61</v>
      </c>
      <c r="N64" s="28">
        <v>69.66</v>
      </c>
      <c r="O64" s="28">
        <v>32.67</v>
      </c>
      <c r="P64" s="28">
        <v>8.01</v>
      </c>
      <c r="T64" s="23">
        <f t="shared" si="9"/>
        <v>629.20000000000005</v>
      </c>
    </row>
    <row r="65" spans="1:22" ht="12.75" customHeight="1" x14ac:dyDescent="0.45">
      <c r="A65" s="6">
        <v>42933</v>
      </c>
      <c r="B65" s="7" t="s">
        <v>29</v>
      </c>
      <c r="C65" s="7" t="s">
        <v>30</v>
      </c>
      <c r="D65" s="8" t="s">
        <v>849</v>
      </c>
      <c r="E65" t="s">
        <v>797</v>
      </c>
      <c r="F65" s="27">
        <v>43172</v>
      </c>
      <c r="G65" s="28">
        <v>86.67</v>
      </c>
      <c r="J65" s="28">
        <v>958.34</v>
      </c>
      <c r="K65" s="28">
        <f t="shared" si="8"/>
        <v>958.34</v>
      </c>
      <c r="L65" s="28">
        <v>59.42</v>
      </c>
      <c r="M65" s="28">
        <v>13.9</v>
      </c>
      <c r="O65" s="28">
        <v>41.8</v>
      </c>
      <c r="P65" s="28">
        <v>9.58</v>
      </c>
      <c r="Q65" s="28">
        <v>14.38</v>
      </c>
      <c r="T65" s="23">
        <f t="shared" si="9"/>
        <v>819.2600000000001</v>
      </c>
      <c r="V65" s="31" t="s">
        <v>77</v>
      </c>
    </row>
    <row r="66" spans="1:22" ht="12.75" customHeight="1" x14ac:dyDescent="0.45">
      <c r="A66" s="6">
        <v>42933</v>
      </c>
      <c r="B66" s="7" t="s">
        <v>29</v>
      </c>
      <c r="C66" s="7" t="s">
        <v>30</v>
      </c>
      <c r="D66" s="8" t="s">
        <v>849</v>
      </c>
      <c r="E66" t="s">
        <v>797</v>
      </c>
      <c r="F66" s="27">
        <v>43187</v>
      </c>
      <c r="G66" s="28">
        <v>86.67</v>
      </c>
      <c r="J66" s="28">
        <v>958.34</v>
      </c>
      <c r="K66" s="28">
        <f t="shared" si="8"/>
        <v>958.34</v>
      </c>
      <c r="L66" s="28">
        <v>59.42</v>
      </c>
      <c r="M66" s="28">
        <v>13.9</v>
      </c>
      <c r="O66" s="28">
        <v>41.8</v>
      </c>
      <c r="P66" s="28">
        <v>9.58</v>
      </c>
      <c r="Q66" s="28">
        <v>14.38</v>
      </c>
      <c r="T66" s="23">
        <f t="shared" si="9"/>
        <v>819.2600000000001</v>
      </c>
      <c r="V66" s="28"/>
    </row>
    <row r="67" spans="1:22" ht="12.75" customHeight="1" x14ac:dyDescent="0.45">
      <c r="A67" s="6">
        <v>41000</v>
      </c>
      <c r="B67" s="7" t="s">
        <v>393</v>
      </c>
      <c r="C67" s="7" t="s">
        <v>394</v>
      </c>
      <c r="D67" s="8" t="s">
        <v>850</v>
      </c>
      <c r="E67" s="26" t="s">
        <v>798</v>
      </c>
      <c r="F67" s="27">
        <v>43172</v>
      </c>
      <c r="G67" s="28">
        <v>86.67</v>
      </c>
      <c r="J67" s="28">
        <v>2869.96</v>
      </c>
      <c r="K67" s="28">
        <f t="shared" si="8"/>
        <v>2865.86</v>
      </c>
      <c r="L67" s="28">
        <v>177.68</v>
      </c>
      <c r="M67" s="28">
        <v>41.55</v>
      </c>
      <c r="N67" s="28">
        <v>427.39</v>
      </c>
      <c r="O67" s="28">
        <v>157.44</v>
      </c>
      <c r="P67" s="28">
        <v>28.7</v>
      </c>
      <c r="Q67" s="28">
        <v>10.76</v>
      </c>
      <c r="R67" s="28">
        <v>41.86</v>
      </c>
      <c r="S67" s="28">
        <v>4.0999999999999996</v>
      </c>
      <c r="T67" s="23">
        <f t="shared" si="9"/>
        <v>1980.4800000000002</v>
      </c>
      <c r="V67" s="28" t="s">
        <v>77</v>
      </c>
    </row>
    <row r="68" spans="1:22" ht="12.75" customHeight="1" x14ac:dyDescent="0.45">
      <c r="A68" s="6">
        <v>41000</v>
      </c>
      <c r="B68" s="7" t="s">
        <v>393</v>
      </c>
      <c r="C68" s="7" t="s">
        <v>394</v>
      </c>
      <c r="D68" s="8" t="s">
        <v>850</v>
      </c>
      <c r="E68" s="26" t="s">
        <v>798</v>
      </c>
      <c r="F68" s="27">
        <v>43187</v>
      </c>
      <c r="G68" s="28">
        <v>86.67</v>
      </c>
      <c r="J68" s="28">
        <v>2869.96</v>
      </c>
      <c r="K68" s="28">
        <f t="shared" si="8"/>
        <v>2865.86</v>
      </c>
      <c r="L68" s="28">
        <v>177.68</v>
      </c>
      <c r="M68" s="28">
        <v>41.55</v>
      </c>
      <c r="N68" s="28">
        <v>427.39</v>
      </c>
      <c r="O68" s="28">
        <v>157.44</v>
      </c>
      <c r="P68" s="28">
        <v>28.7</v>
      </c>
      <c r="Q68" s="28">
        <v>10.76</v>
      </c>
      <c r="R68" s="28">
        <v>41.86</v>
      </c>
      <c r="S68" s="28">
        <v>4.0999999999999996</v>
      </c>
      <c r="T68" s="23">
        <f t="shared" si="9"/>
        <v>1980.4800000000002</v>
      </c>
    </row>
    <row r="69" spans="1:22" ht="12.75" customHeight="1" x14ac:dyDescent="0.45">
      <c r="A69" s="6">
        <v>37322</v>
      </c>
      <c r="B69" s="7" t="s">
        <v>29</v>
      </c>
      <c r="C69" s="7" t="s">
        <v>30</v>
      </c>
      <c r="D69" s="8" t="s">
        <v>833</v>
      </c>
      <c r="E69" s="26" t="s">
        <v>799</v>
      </c>
      <c r="F69" s="27">
        <v>43172</v>
      </c>
      <c r="G69" s="28">
        <v>86.67</v>
      </c>
      <c r="J69" s="28">
        <v>1963.89</v>
      </c>
      <c r="K69" s="28">
        <f t="shared" si="8"/>
        <v>1944.3400000000001</v>
      </c>
      <c r="L69" s="28">
        <v>120.55</v>
      </c>
      <c r="M69" s="28">
        <v>28.19</v>
      </c>
      <c r="N69" s="28">
        <v>186.61</v>
      </c>
      <c r="O69" s="28">
        <v>98.57</v>
      </c>
      <c r="P69" s="28">
        <v>19.64</v>
      </c>
      <c r="Q69" s="28">
        <v>29.46</v>
      </c>
      <c r="S69" s="28">
        <v>19.55</v>
      </c>
      <c r="T69" s="23">
        <f t="shared" si="9"/>
        <v>1461.32</v>
      </c>
    </row>
    <row r="70" spans="1:22" ht="12.75" customHeight="1" x14ac:dyDescent="0.45">
      <c r="A70" s="6">
        <v>37322</v>
      </c>
      <c r="B70" s="7" t="s">
        <v>29</v>
      </c>
      <c r="C70" s="7" t="s">
        <v>30</v>
      </c>
      <c r="D70" s="8" t="s">
        <v>833</v>
      </c>
      <c r="E70" s="26" t="s">
        <v>799</v>
      </c>
      <c r="F70" s="27">
        <v>43187</v>
      </c>
      <c r="G70" s="28">
        <v>86.67</v>
      </c>
      <c r="J70" s="28">
        <v>1963.89</v>
      </c>
      <c r="K70" s="28">
        <f t="shared" si="8"/>
        <v>1944.3400000000001</v>
      </c>
      <c r="L70" s="28">
        <v>120.55</v>
      </c>
      <c r="M70" s="28">
        <v>28.19</v>
      </c>
      <c r="N70" s="28">
        <v>186.61</v>
      </c>
      <c r="O70" s="28">
        <v>98.57</v>
      </c>
      <c r="P70" s="28">
        <v>19.64</v>
      </c>
      <c r="Q70" s="28">
        <v>29.46</v>
      </c>
      <c r="S70" s="28">
        <v>19.55</v>
      </c>
      <c r="T70" s="23">
        <f t="shared" si="9"/>
        <v>1461.32</v>
      </c>
    </row>
    <row r="71" spans="1:22" ht="12.75" customHeight="1" x14ac:dyDescent="0.45">
      <c r="A71" s="6">
        <v>40126</v>
      </c>
      <c r="B71" s="7" t="s">
        <v>304</v>
      </c>
      <c r="C71" s="7" t="s">
        <v>305</v>
      </c>
      <c r="D71" s="8" t="s">
        <v>852</v>
      </c>
      <c r="E71" s="26" t="s">
        <v>800</v>
      </c>
      <c r="F71" s="27">
        <v>43172</v>
      </c>
      <c r="G71" s="28">
        <v>86.67</v>
      </c>
      <c r="J71" s="28">
        <v>2083.34</v>
      </c>
      <c r="K71" s="28">
        <f t="shared" si="8"/>
        <v>1860.6000000000001</v>
      </c>
      <c r="L71" s="28">
        <v>115.36</v>
      </c>
      <c r="M71" s="28">
        <v>26.98</v>
      </c>
      <c r="N71" s="28">
        <v>206.23</v>
      </c>
      <c r="O71" s="28">
        <v>94.13</v>
      </c>
      <c r="P71" s="28">
        <v>20.83</v>
      </c>
      <c r="S71" s="28">
        <v>222.74</v>
      </c>
      <c r="T71" s="23">
        <f t="shared" si="9"/>
        <v>1397.0700000000004</v>
      </c>
    </row>
    <row r="72" spans="1:22" ht="12.75" customHeight="1" x14ac:dyDescent="0.45">
      <c r="A72" s="6">
        <v>40126</v>
      </c>
      <c r="B72" s="7" t="s">
        <v>304</v>
      </c>
      <c r="C72" s="7" t="s">
        <v>305</v>
      </c>
      <c r="D72" s="8" t="s">
        <v>852</v>
      </c>
      <c r="E72" s="26" t="s">
        <v>800</v>
      </c>
      <c r="F72" s="27">
        <v>43187</v>
      </c>
      <c r="G72" s="28">
        <v>86.67</v>
      </c>
      <c r="J72" s="28">
        <v>2083.34</v>
      </c>
      <c r="K72" s="28">
        <f t="shared" si="8"/>
        <v>1860.6000000000001</v>
      </c>
      <c r="L72" s="28">
        <v>115.36</v>
      </c>
      <c r="M72" s="28">
        <v>26.98</v>
      </c>
      <c r="N72" s="28">
        <v>206.23</v>
      </c>
      <c r="O72" s="28">
        <v>94.13</v>
      </c>
      <c r="P72" s="28">
        <v>20.83</v>
      </c>
      <c r="S72" s="28">
        <v>222.74</v>
      </c>
      <c r="T72" s="23">
        <f t="shared" si="9"/>
        <v>1397.0700000000004</v>
      </c>
    </row>
    <row r="73" spans="1:22" ht="12.75" customHeight="1" x14ac:dyDescent="0.45">
      <c r="A73" s="6">
        <v>42281</v>
      </c>
      <c r="B73" s="7" t="s">
        <v>41</v>
      </c>
      <c r="C73" s="7" t="s">
        <v>42</v>
      </c>
      <c r="D73" s="8" t="s">
        <v>43</v>
      </c>
      <c r="E73" s="26" t="s">
        <v>801</v>
      </c>
      <c r="F73" s="27">
        <v>43167</v>
      </c>
      <c r="G73" s="28">
        <v>28</v>
      </c>
      <c r="J73" s="28">
        <v>291.2</v>
      </c>
      <c r="K73" s="28">
        <f t="shared" si="8"/>
        <v>291.2</v>
      </c>
      <c r="L73" s="28">
        <v>18.05</v>
      </c>
      <c r="M73" s="28">
        <v>4.22</v>
      </c>
      <c r="N73" s="28">
        <v>14.02</v>
      </c>
      <c r="O73" s="28">
        <v>10.53</v>
      </c>
      <c r="P73" s="28">
        <v>2.91</v>
      </c>
      <c r="T73" s="23">
        <f t="shared" si="9"/>
        <v>241.46999999999994</v>
      </c>
    </row>
    <row r="74" spans="1:22" ht="12.75" customHeight="1" x14ac:dyDescent="0.45">
      <c r="A74" s="6">
        <v>42281</v>
      </c>
      <c r="B74" s="7" t="s">
        <v>41</v>
      </c>
      <c r="C74" s="7" t="s">
        <v>42</v>
      </c>
      <c r="D74" s="8" t="s">
        <v>43</v>
      </c>
      <c r="E74" s="26" t="s">
        <v>801</v>
      </c>
      <c r="F74" s="27">
        <v>43178</v>
      </c>
      <c r="G74" s="28">
        <v>7</v>
      </c>
      <c r="J74" s="28">
        <v>72.8</v>
      </c>
      <c r="K74" s="28">
        <f t="shared" si="8"/>
        <v>72.8</v>
      </c>
      <c r="L74" s="28">
        <v>4.51</v>
      </c>
      <c r="M74" s="28">
        <v>1.06</v>
      </c>
      <c r="O74" s="28">
        <v>0.48</v>
      </c>
      <c r="P74" s="28">
        <v>0.73</v>
      </c>
      <c r="T74" s="23">
        <f t="shared" si="9"/>
        <v>66.019999999999982</v>
      </c>
    </row>
    <row r="75" spans="1:22" ht="12.75" customHeight="1" x14ac:dyDescent="0.45">
      <c r="A75" s="6">
        <v>42171</v>
      </c>
      <c r="B75" s="7" t="s">
        <v>41</v>
      </c>
      <c r="C75" s="7" t="s">
        <v>42</v>
      </c>
      <c r="D75" s="8" t="s">
        <v>838</v>
      </c>
      <c r="E75" t="s">
        <v>845</v>
      </c>
      <c r="F75" s="27">
        <v>43167</v>
      </c>
      <c r="G75" s="28">
        <v>31.5</v>
      </c>
      <c r="J75" s="28">
        <v>315</v>
      </c>
      <c r="K75" s="28">
        <f t="shared" si="8"/>
        <v>315</v>
      </c>
      <c r="L75" s="28">
        <v>19.53</v>
      </c>
      <c r="M75" s="28">
        <v>4.57</v>
      </c>
      <c r="N75" s="28">
        <v>25.6</v>
      </c>
      <c r="O75" s="28">
        <v>11.91</v>
      </c>
      <c r="P75" s="28">
        <v>3.15</v>
      </c>
      <c r="T75" s="23">
        <f t="shared" si="9"/>
        <v>250.24</v>
      </c>
    </row>
    <row r="76" spans="1:22" ht="12.75" customHeight="1" x14ac:dyDescent="0.45">
      <c r="A76" s="6">
        <v>42254</v>
      </c>
      <c r="B76" s="7" t="s">
        <v>41</v>
      </c>
      <c r="C76" s="7" t="s">
        <v>42</v>
      </c>
      <c r="D76" s="8" t="s">
        <v>43</v>
      </c>
      <c r="E76" s="26" t="s">
        <v>802</v>
      </c>
      <c r="F76" s="27">
        <v>43167</v>
      </c>
      <c r="G76" s="28">
        <v>33.5</v>
      </c>
      <c r="J76" s="28">
        <v>348.4</v>
      </c>
      <c r="K76" s="28">
        <f t="shared" si="8"/>
        <v>348.4</v>
      </c>
      <c r="L76" s="28">
        <v>21.6</v>
      </c>
      <c r="M76" s="28">
        <v>5.05</v>
      </c>
      <c r="N76" s="28">
        <v>29.61</v>
      </c>
      <c r="O76" s="28">
        <v>13.85</v>
      </c>
      <c r="P76" s="28">
        <v>3.48</v>
      </c>
      <c r="T76" s="23">
        <f t="shared" si="9"/>
        <v>274.80999999999989</v>
      </c>
    </row>
    <row r="77" spans="1:22" ht="12.75" customHeight="1" x14ac:dyDescent="0.45">
      <c r="A77" s="6">
        <v>42254</v>
      </c>
      <c r="B77" s="7" t="s">
        <v>41</v>
      </c>
      <c r="C77" s="7" t="s">
        <v>42</v>
      </c>
      <c r="D77" s="8" t="s">
        <v>43</v>
      </c>
      <c r="E77" s="26" t="s">
        <v>802</v>
      </c>
      <c r="F77" s="27">
        <v>43182</v>
      </c>
      <c r="G77" s="28">
        <v>7.5</v>
      </c>
      <c r="J77" s="28">
        <v>78</v>
      </c>
      <c r="K77" s="28">
        <f t="shared" si="8"/>
        <v>78</v>
      </c>
      <c r="L77" s="28">
        <v>4.84</v>
      </c>
      <c r="M77" s="28">
        <v>1.1299999999999999</v>
      </c>
      <c r="N77" s="28">
        <v>0.68</v>
      </c>
      <c r="O77" s="28">
        <v>0.59</v>
      </c>
      <c r="P77" s="28">
        <v>0.78</v>
      </c>
      <c r="T77" s="23">
        <f t="shared" si="9"/>
        <v>69.97999999999999</v>
      </c>
    </row>
    <row r="78" spans="1:22" ht="12.75" customHeight="1" x14ac:dyDescent="0.45">
      <c r="A78" s="6">
        <v>42086</v>
      </c>
      <c r="B78" s="7" t="s">
        <v>228</v>
      </c>
      <c r="C78" s="7" t="s">
        <v>229</v>
      </c>
      <c r="D78" s="8" t="s">
        <v>835</v>
      </c>
      <c r="E78" s="26" t="s">
        <v>803</v>
      </c>
      <c r="F78" s="27">
        <v>43172</v>
      </c>
      <c r="G78" s="28">
        <v>86.67</v>
      </c>
      <c r="J78" s="28">
        <v>2159.08</v>
      </c>
      <c r="K78" s="28">
        <f t="shared" si="8"/>
        <v>2099.14</v>
      </c>
      <c r="L78" s="28">
        <v>130.15</v>
      </c>
      <c r="M78" s="28">
        <v>30.44</v>
      </c>
      <c r="N78" s="28">
        <v>178.27</v>
      </c>
      <c r="O78" s="28">
        <v>107.97</v>
      </c>
      <c r="P78" s="28">
        <v>21.59</v>
      </c>
      <c r="Q78" s="28">
        <v>32.39</v>
      </c>
      <c r="S78" s="28">
        <v>59.94</v>
      </c>
      <c r="T78" s="23">
        <f t="shared" si="9"/>
        <v>1598.3299999999997</v>
      </c>
    </row>
    <row r="79" spans="1:22" ht="12.75" customHeight="1" x14ac:dyDescent="0.45">
      <c r="A79" s="6">
        <v>42086</v>
      </c>
      <c r="B79" s="7" t="s">
        <v>228</v>
      </c>
      <c r="C79" s="7" t="s">
        <v>229</v>
      </c>
      <c r="D79" s="8" t="s">
        <v>835</v>
      </c>
      <c r="E79" s="26" t="s">
        <v>803</v>
      </c>
      <c r="F79" s="27">
        <v>43187</v>
      </c>
      <c r="G79" s="28">
        <v>86.67</v>
      </c>
      <c r="J79" s="28">
        <v>2159.08</v>
      </c>
      <c r="K79" s="28">
        <f t="shared" si="8"/>
        <v>2099.14</v>
      </c>
      <c r="L79" s="28">
        <v>130.15</v>
      </c>
      <c r="M79" s="28">
        <v>30.44</v>
      </c>
      <c r="N79" s="28">
        <v>178.27</v>
      </c>
      <c r="O79" s="28">
        <v>107.97</v>
      </c>
      <c r="P79" s="28">
        <v>21.59</v>
      </c>
      <c r="Q79" s="28">
        <v>32.39</v>
      </c>
      <c r="S79" s="28">
        <v>59.94</v>
      </c>
      <c r="T79" s="23">
        <f t="shared" si="9"/>
        <v>1598.3299999999997</v>
      </c>
    </row>
    <row r="80" spans="1:22" ht="12.75" customHeight="1" x14ac:dyDescent="0.45">
      <c r="A80" s="6">
        <v>42464</v>
      </c>
      <c r="B80" s="7" t="s">
        <v>41</v>
      </c>
      <c r="C80" s="7" t="s">
        <v>42</v>
      </c>
      <c r="D80" s="8" t="s">
        <v>43</v>
      </c>
      <c r="E80" s="26" t="s">
        <v>804</v>
      </c>
      <c r="F80" s="27">
        <v>43167</v>
      </c>
      <c r="G80" s="28">
        <v>33.5</v>
      </c>
      <c r="J80" s="28">
        <v>348.4</v>
      </c>
      <c r="K80" s="28">
        <f t="shared" si="8"/>
        <v>348.4</v>
      </c>
      <c r="L80" s="28">
        <v>21.6</v>
      </c>
      <c r="M80" s="28">
        <v>5.05</v>
      </c>
      <c r="N80" s="28">
        <v>29.61</v>
      </c>
      <c r="O80" s="28">
        <v>13.85</v>
      </c>
      <c r="P80" s="28">
        <v>3.48</v>
      </c>
      <c r="T80" s="23">
        <f t="shared" si="9"/>
        <v>274.80999999999989</v>
      </c>
    </row>
    <row r="81" spans="1:23" ht="12.75" customHeight="1" x14ac:dyDescent="0.45">
      <c r="A81" s="6">
        <v>42464</v>
      </c>
      <c r="B81" s="7" t="s">
        <v>41</v>
      </c>
      <c r="C81" s="7" t="s">
        <v>42</v>
      </c>
      <c r="D81" s="8" t="s">
        <v>43</v>
      </c>
      <c r="E81" s="26" t="s">
        <v>804</v>
      </c>
      <c r="F81" s="27">
        <v>43182</v>
      </c>
      <c r="G81" s="28">
        <v>7.5</v>
      </c>
      <c r="J81" s="28">
        <v>78</v>
      </c>
      <c r="K81" s="28">
        <f t="shared" si="8"/>
        <v>78</v>
      </c>
      <c r="L81" s="28">
        <v>4.84</v>
      </c>
      <c r="M81" s="28">
        <v>1.1299999999999999</v>
      </c>
      <c r="N81" s="28">
        <v>0.68</v>
      </c>
      <c r="O81" s="28">
        <v>0.59</v>
      </c>
      <c r="P81" s="28">
        <v>0.78</v>
      </c>
      <c r="T81" s="23">
        <f t="shared" si="9"/>
        <v>69.97999999999999</v>
      </c>
    </row>
    <row r="82" spans="1:23" ht="12.75" customHeight="1" x14ac:dyDescent="0.45">
      <c r="A82" s="41">
        <v>36703</v>
      </c>
      <c r="B82" s="7" t="s">
        <v>304</v>
      </c>
      <c r="C82" s="7" t="s">
        <v>305</v>
      </c>
      <c r="D82" s="8" t="s">
        <v>854</v>
      </c>
      <c r="E82" s="26" t="s">
        <v>805</v>
      </c>
      <c r="F82" s="27">
        <v>43164</v>
      </c>
      <c r="I82" s="28">
        <v>16</v>
      </c>
      <c r="J82" s="28">
        <v>408.4</v>
      </c>
      <c r="K82" s="28">
        <f t="shared" ref="K82:K84" si="10">SUM(J82)-S82</f>
        <v>408.4</v>
      </c>
      <c r="L82" s="28">
        <v>25.32</v>
      </c>
      <c r="M82" s="28">
        <v>5.92</v>
      </c>
      <c r="N82" s="28">
        <v>25.42</v>
      </c>
      <c r="O82" s="28">
        <v>20.149999999999999</v>
      </c>
      <c r="P82" s="28">
        <v>4.08</v>
      </c>
      <c r="T82" s="23">
        <f t="shared" si="9"/>
        <v>327.51</v>
      </c>
    </row>
    <row r="83" spans="1:23" ht="12.75" customHeight="1" x14ac:dyDescent="0.45">
      <c r="A83" s="41">
        <v>36703</v>
      </c>
      <c r="B83" s="7" t="s">
        <v>304</v>
      </c>
      <c r="C83" s="7" t="s">
        <v>305</v>
      </c>
      <c r="D83" s="8" t="s">
        <v>854</v>
      </c>
      <c r="E83" s="26" t="s">
        <v>805</v>
      </c>
      <c r="F83" s="27">
        <v>43171</v>
      </c>
      <c r="G83" s="28">
        <v>86.67</v>
      </c>
      <c r="J83" s="28">
        <v>2212.08</v>
      </c>
      <c r="K83" s="28">
        <f t="shared" si="10"/>
        <v>1762.3</v>
      </c>
      <c r="L83" s="28">
        <v>109.26</v>
      </c>
      <c r="M83" s="28">
        <v>25.55</v>
      </c>
      <c r="N83" s="28">
        <v>185.04</v>
      </c>
      <c r="O83" s="28">
        <v>98.43</v>
      </c>
      <c r="P83" s="28">
        <v>22.12</v>
      </c>
      <c r="R83" s="28">
        <v>145.30000000000001</v>
      </c>
      <c r="S83" s="28">
        <v>449.78</v>
      </c>
      <c r="T83" s="23">
        <f t="shared" si="9"/>
        <v>1176.5999999999997</v>
      </c>
    </row>
    <row r="84" spans="1:23" ht="12.75" customHeight="1" x14ac:dyDescent="0.45">
      <c r="A84" s="41">
        <v>36703</v>
      </c>
      <c r="B84" s="7" t="s">
        <v>304</v>
      </c>
      <c r="C84" s="7" t="s">
        <v>305</v>
      </c>
      <c r="D84" s="8" t="s">
        <v>854</v>
      </c>
      <c r="E84" s="26" t="s">
        <v>805</v>
      </c>
      <c r="F84" s="27">
        <v>43187</v>
      </c>
      <c r="G84" s="28">
        <v>86.67</v>
      </c>
      <c r="J84" s="28">
        <v>2212.08</v>
      </c>
      <c r="K84" s="28">
        <f t="shared" si="10"/>
        <v>1762.3</v>
      </c>
      <c r="L84" s="28">
        <v>109.26</v>
      </c>
      <c r="M84" s="28">
        <v>25.55</v>
      </c>
      <c r="N84" s="28">
        <v>185.04</v>
      </c>
      <c r="O84" s="28">
        <v>98.43</v>
      </c>
      <c r="P84" s="28">
        <v>22.12</v>
      </c>
      <c r="R84" s="28">
        <v>145.30000000000001</v>
      </c>
      <c r="S84" s="28">
        <v>449.78</v>
      </c>
      <c r="T84" s="23">
        <f t="shared" si="9"/>
        <v>1176.5999999999997</v>
      </c>
    </row>
    <row r="85" spans="1:23" ht="12.75" customHeight="1" x14ac:dyDescent="0.45">
      <c r="T85" s="23"/>
    </row>
    <row r="86" spans="1:23" s="22" customFormat="1" ht="12.75" customHeight="1" x14ac:dyDescent="0.4">
      <c r="E86" s="22" t="s">
        <v>808</v>
      </c>
      <c r="G86" s="23">
        <f t="shared" ref="G86:T86" si="11">SUM(G63:G85)</f>
        <v>1290.04</v>
      </c>
      <c r="H86" s="23"/>
      <c r="I86" s="23"/>
      <c r="J86" s="23">
        <f t="shared" si="11"/>
        <v>27594.740000000013</v>
      </c>
      <c r="K86" s="23">
        <f t="shared" si="11"/>
        <v>26082.520000000004</v>
      </c>
      <c r="L86" s="23">
        <f t="shared" si="11"/>
        <v>1617.1199999999997</v>
      </c>
      <c r="M86" s="23">
        <f t="shared" si="11"/>
        <v>378.19000000000005</v>
      </c>
      <c r="N86" s="23">
        <f t="shared" si="11"/>
        <v>2582.98</v>
      </c>
      <c r="O86" s="23">
        <f t="shared" si="11"/>
        <v>1309.05</v>
      </c>
      <c r="P86" s="23">
        <f t="shared" si="11"/>
        <v>275.92</v>
      </c>
      <c r="Q86" s="23">
        <f t="shared" si="11"/>
        <v>173.98000000000002</v>
      </c>
      <c r="R86" s="23">
        <f t="shared" si="11"/>
        <v>374.32000000000005</v>
      </c>
      <c r="S86" s="23">
        <f t="shared" si="11"/>
        <v>1512.22</v>
      </c>
      <c r="T86" s="23">
        <f t="shared" si="11"/>
        <v>19370.959999999995</v>
      </c>
    </row>
    <row r="87" spans="1:23" ht="12.75" customHeight="1" x14ac:dyDescent="0.45">
      <c r="T87" s="23"/>
    </row>
    <row r="88" spans="1:23" s="22" customFormat="1" ht="12.75" customHeight="1" x14ac:dyDescent="0.4">
      <c r="E88" s="22" t="s">
        <v>809</v>
      </c>
      <c r="G88" s="23">
        <f t="shared" ref="G88:T88" si="12">+G29+G61+G86</f>
        <v>3791.62</v>
      </c>
      <c r="H88" s="23"/>
      <c r="I88" s="23"/>
      <c r="J88" s="23">
        <f t="shared" si="12"/>
        <v>84894.420000000013</v>
      </c>
      <c r="K88" s="23">
        <f t="shared" si="12"/>
        <v>80349.56</v>
      </c>
      <c r="L88" s="23">
        <f t="shared" si="12"/>
        <v>4981.6799999999994</v>
      </c>
      <c r="M88" s="23">
        <f t="shared" si="12"/>
        <v>1165.05</v>
      </c>
      <c r="N88" s="23">
        <f t="shared" si="12"/>
        <v>8082.85</v>
      </c>
      <c r="O88" s="23">
        <f t="shared" si="12"/>
        <v>3961.37</v>
      </c>
      <c r="P88" s="23">
        <f t="shared" si="12"/>
        <v>848.91000000000008</v>
      </c>
      <c r="Q88" s="23">
        <f t="shared" si="12"/>
        <v>545.43000000000006</v>
      </c>
      <c r="R88" s="23">
        <f t="shared" si="12"/>
        <v>1068.69</v>
      </c>
      <c r="S88" s="23">
        <f t="shared" si="12"/>
        <v>4544.8600000000006</v>
      </c>
      <c r="T88" s="23">
        <f t="shared" si="12"/>
        <v>59695.58</v>
      </c>
    </row>
    <row r="89" spans="1:23" ht="12.75" customHeight="1" x14ac:dyDescent="0.45">
      <c r="T89" s="23"/>
    </row>
    <row r="90" spans="1:23" ht="12.75" customHeight="1" x14ac:dyDescent="0.45">
      <c r="A90" s="6">
        <v>38839</v>
      </c>
      <c r="B90" s="7" t="s">
        <v>41</v>
      </c>
      <c r="C90" s="7" t="s">
        <v>42</v>
      </c>
      <c r="D90" s="8" t="s">
        <v>337</v>
      </c>
      <c r="E90" s="26" t="s">
        <v>796</v>
      </c>
      <c r="F90" s="27">
        <v>43202</v>
      </c>
      <c r="G90" s="28">
        <v>63</v>
      </c>
      <c r="J90" s="28">
        <v>720.72</v>
      </c>
      <c r="K90" s="28">
        <f t="shared" ref="K90:K110" si="13">SUM(J90)-S90</f>
        <v>720.72</v>
      </c>
      <c r="L90" s="28">
        <v>44.68</v>
      </c>
      <c r="M90" s="28">
        <v>10.45</v>
      </c>
      <c r="N90" s="28">
        <v>60.05</v>
      </c>
      <c r="O90" s="28">
        <v>28.02</v>
      </c>
      <c r="P90" s="28">
        <v>7.21</v>
      </c>
      <c r="T90" s="23">
        <f t="shared" ref="T90:T113" si="14">+J90-L90-M90-N90-O90-P90-Q90-R90-S90</f>
        <v>570.31000000000006</v>
      </c>
      <c r="W90" s="28"/>
    </row>
    <row r="91" spans="1:23" ht="12.75" customHeight="1" x14ac:dyDescent="0.45">
      <c r="A91" s="6">
        <v>42933</v>
      </c>
      <c r="B91" s="7" t="s">
        <v>29</v>
      </c>
      <c r="C91" s="7" t="s">
        <v>30</v>
      </c>
      <c r="D91" s="8" t="s">
        <v>849</v>
      </c>
      <c r="E91" t="s">
        <v>797</v>
      </c>
      <c r="F91" s="27">
        <v>43201</v>
      </c>
      <c r="G91" s="28">
        <v>86.67</v>
      </c>
      <c r="J91" s="28">
        <v>958.34</v>
      </c>
      <c r="K91" s="28">
        <f t="shared" si="13"/>
        <v>958.34</v>
      </c>
      <c r="L91" s="28">
        <v>59.42</v>
      </c>
      <c r="M91" s="28">
        <v>13.9</v>
      </c>
      <c r="N91" s="28">
        <v>0</v>
      </c>
      <c r="O91" s="28">
        <v>41.8</v>
      </c>
      <c r="P91" s="28">
        <v>9.58</v>
      </c>
      <c r="Q91" s="28">
        <v>14.38</v>
      </c>
      <c r="T91" s="23">
        <f t="shared" si="14"/>
        <v>819.2600000000001</v>
      </c>
      <c r="W91" s="28"/>
    </row>
    <row r="92" spans="1:23" ht="12.75" customHeight="1" x14ac:dyDescent="0.45">
      <c r="A92" s="6">
        <v>42933</v>
      </c>
      <c r="B92" s="7" t="s">
        <v>29</v>
      </c>
      <c r="C92" s="7" t="s">
        <v>30</v>
      </c>
      <c r="D92" s="8" t="s">
        <v>849</v>
      </c>
      <c r="E92" t="s">
        <v>797</v>
      </c>
      <c r="F92" s="27">
        <v>43216</v>
      </c>
      <c r="G92" s="28">
        <v>86.67</v>
      </c>
      <c r="J92" s="28">
        <v>958.34</v>
      </c>
      <c r="K92" s="28">
        <f t="shared" si="13"/>
        <v>958.34</v>
      </c>
      <c r="L92" s="28">
        <v>59.42</v>
      </c>
      <c r="M92" s="28">
        <v>13.9</v>
      </c>
      <c r="N92" s="28">
        <v>0</v>
      </c>
      <c r="O92" s="28">
        <v>41.8</v>
      </c>
      <c r="P92" s="28">
        <v>9.58</v>
      </c>
      <c r="Q92" s="28">
        <v>14.38</v>
      </c>
      <c r="T92" s="23">
        <f t="shared" si="14"/>
        <v>819.2600000000001</v>
      </c>
      <c r="W92" s="28"/>
    </row>
    <row r="93" spans="1:23" ht="12.75" customHeight="1" x14ac:dyDescent="0.45">
      <c r="A93" s="6">
        <v>41000</v>
      </c>
      <c r="B93" s="7" t="s">
        <v>393</v>
      </c>
      <c r="C93" s="7" t="s">
        <v>394</v>
      </c>
      <c r="D93" s="8" t="s">
        <v>831</v>
      </c>
      <c r="E93" s="26" t="s">
        <v>798</v>
      </c>
      <c r="F93" s="27">
        <v>43201</v>
      </c>
      <c r="G93" s="28">
        <v>86.67</v>
      </c>
      <c r="J93" s="28">
        <v>2984.76</v>
      </c>
      <c r="K93" s="28">
        <f t="shared" si="13"/>
        <v>2980.6600000000003</v>
      </c>
      <c r="L93" s="28">
        <v>184.8</v>
      </c>
      <c r="M93" s="28">
        <v>43.22</v>
      </c>
      <c r="N93" s="28">
        <v>452.64</v>
      </c>
      <c r="O93" s="28">
        <v>164.1</v>
      </c>
      <c r="P93" s="28">
        <v>29.85</v>
      </c>
      <c r="Q93" s="28">
        <v>11.19</v>
      </c>
      <c r="R93" s="28">
        <v>41.86</v>
      </c>
      <c r="S93" s="28">
        <v>4.0999999999999996</v>
      </c>
      <c r="T93" s="23">
        <f t="shared" si="14"/>
        <v>2053.0000000000005</v>
      </c>
      <c r="W93" s="28"/>
    </row>
    <row r="94" spans="1:23" ht="12.75" customHeight="1" x14ac:dyDescent="0.45">
      <c r="A94" s="6">
        <v>41000</v>
      </c>
      <c r="B94" s="7" t="s">
        <v>393</v>
      </c>
      <c r="C94" s="7" t="s">
        <v>394</v>
      </c>
      <c r="D94" s="8" t="s">
        <v>831</v>
      </c>
      <c r="E94" s="26" t="s">
        <v>798</v>
      </c>
      <c r="F94" s="27">
        <v>43203</v>
      </c>
      <c r="I94" s="28">
        <v>24</v>
      </c>
      <c r="J94" s="28">
        <v>826.56</v>
      </c>
      <c r="K94" s="28">
        <f t="shared" si="13"/>
        <v>826.56</v>
      </c>
      <c r="L94" s="28">
        <v>51.25</v>
      </c>
      <c r="M94" s="28">
        <v>11.99</v>
      </c>
      <c r="N94" s="28">
        <v>72.75</v>
      </c>
      <c r="O94" s="28">
        <v>39.159999999999997</v>
      </c>
      <c r="P94" s="28">
        <v>8.27</v>
      </c>
      <c r="Q94" s="28">
        <v>3.1</v>
      </c>
      <c r="T94" s="23">
        <f t="shared" si="14"/>
        <v>640.04</v>
      </c>
      <c r="W94" s="28"/>
    </row>
    <row r="95" spans="1:23" ht="12.75" customHeight="1" x14ac:dyDescent="0.45">
      <c r="A95" s="6">
        <v>41000</v>
      </c>
      <c r="B95" s="7" t="s">
        <v>393</v>
      </c>
      <c r="C95" s="7" t="s">
        <v>394</v>
      </c>
      <c r="D95" s="8" t="s">
        <v>831</v>
      </c>
      <c r="E95" s="26" t="s">
        <v>798</v>
      </c>
      <c r="F95" s="27">
        <v>43216</v>
      </c>
      <c r="G95" s="28">
        <v>86.67</v>
      </c>
      <c r="J95" s="28">
        <v>2984.76</v>
      </c>
      <c r="K95" s="28">
        <f t="shared" si="13"/>
        <v>2980.6600000000003</v>
      </c>
      <c r="L95" s="28">
        <v>184.8</v>
      </c>
      <c r="M95" s="28">
        <v>43.22</v>
      </c>
      <c r="N95" s="28">
        <v>452.64</v>
      </c>
      <c r="O95" s="28">
        <v>164.1</v>
      </c>
      <c r="P95" s="28">
        <v>29.85</v>
      </c>
      <c r="Q95" s="28">
        <v>11.19</v>
      </c>
      <c r="R95" s="28">
        <v>41.86</v>
      </c>
      <c r="S95" s="28">
        <v>4.0999999999999996</v>
      </c>
      <c r="T95" s="23">
        <f t="shared" si="14"/>
        <v>2053.0000000000005</v>
      </c>
      <c r="W95" s="28"/>
    </row>
    <row r="96" spans="1:23" ht="12.75" customHeight="1" x14ac:dyDescent="0.45">
      <c r="A96" s="6">
        <v>37322</v>
      </c>
      <c r="B96" s="7" t="s">
        <v>29</v>
      </c>
      <c r="C96" s="7" t="s">
        <v>30</v>
      </c>
      <c r="D96" s="8" t="s">
        <v>833</v>
      </c>
      <c r="E96" s="26" t="s">
        <v>799</v>
      </c>
      <c r="F96" s="27">
        <v>43201</v>
      </c>
      <c r="G96" s="28">
        <v>86.67</v>
      </c>
      <c r="J96" s="28">
        <v>1963.89</v>
      </c>
      <c r="K96" s="28">
        <f t="shared" si="13"/>
        <v>1944.3400000000001</v>
      </c>
      <c r="L96" s="28">
        <v>120.55</v>
      </c>
      <c r="M96" s="28">
        <v>28.19</v>
      </c>
      <c r="N96" s="28">
        <v>186.61</v>
      </c>
      <c r="O96" s="28">
        <v>98.57</v>
      </c>
      <c r="P96" s="28">
        <v>19.64</v>
      </c>
      <c r="Q96" s="28">
        <v>29.46</v>
      </c>
      <c r="S96" s="28">
        <v>19.55</v>
      </c>
      <c r="T96" s="23">
        <f t="shared" si="14"/>
        <v>1461.32</v>
      </c>
      <c r="W96" s="28"/>
    </row>
    <row r="97" spans="1:23" ht="12.75" customHeight="1" x14ac:dyDescent="0.45">
      <c r="A97" s="6">
        <v>37322</v>
      </c>
      <c r="B97" s="7" t="s">
        <v>29</v>
      </c>
      <c r="C97" s="7" t="s">
        <v>30</v>
      </c>
      <c r="D97" s="8" t="s">
        <v>833</v>
      </c>
      <c r="E97" s="26" t="s">
        <v>799</v>
      </c>
      <c r="F97" s="27">
        <v>39556</v>
      </c>
      <c r="I97" s="28">
        <v>16</v>
      </c>
      <c r="J97" s="28">
        <v>362.58</v>
      </c>
      <c r="K97" s="28">
        <f t="shared" si="13"/>
        <v>362.58</v>
      </c>
      <c r="L97" s="28">
        <v>22.48</v>
      </c>
      <c r="M97" s="28">
        <v>5.26</v>
      </c>
      <c r="N97" s="28">
        <v>3.55</v>
      </c>
      <c r="O97" s="28">
        <v>7.44</v>
      </c>
      <c r="P97" s="28">
        <v>3.63</v>
      </c>
      <c r="Q97" s="28">
        <v>5.44</v>
      </c>
      <c r="T97" s="23">
        <f t="shared" si="14"/>
        <v>314.77999999999997</v>
      </c>
      <c r="W97" s="28"/>
    </row>
    <row r="98" spans="1:23" ht="12.75" customHeight="1" x14ac:dyDescent="0.45">
      <c r="A98" s="6">
        <v>37322</v>
      </c>
      <c r="B98" s="7" t="s">
        <v>29</v>
      </c>
      <c r="C98" s="7" t="s">
        <v>30</v>
      </c>
      <c r="D98" s="8" t="s">
        <v>833</v>
      </c>
      <c r="E98" s="26" t="s">
        <v>799</v>
      </c>
      <c r="F98" s="27">
        <v>43220</v>
      </c>
      <c r="G98" s="28">
        <v>86.67</v>
      </c>
      <c r="J98" s="28">
        <v>1963.89</v>
      </c>
      <c r="K98" s="28">
        <f t="shared" si="13"/>
        <v>1944.3400000000001</v>
      </c>
      <c r="L98" s="28">
        <v>120.55</v>
      </c>
      <c r="M98" s="28">
        <v>28.19</v>
      </c>
      <c r="N98" s="28">
        <v>186.61</v>
      </c>
      <c r="O98" s="28">
        <v>98.57</v>
      </c>
      <c r="P98" s="28">
        <v>19.64</v>
      </c>
      <c r="Q98" s="28">
        <v>29.46</v>
      </c>
      <c r="S98" s="28">
        <v>19.55</v>
      </c>
      <c r="T98" s="23">
        <f t="shared" si="14"/>
        <v>1461.32</v>
      </c>
      <c r="W98" s="28"/>
    </row>
    <row r="99" spans="1:23" ht="12.75" customHeight="1" x14ac:dyDescent="0.45">
      <c r="A99" s="6">
        <v>40126</v>
      </c>
      <c r="B99" s="7" t="s">
        <v>304</v>
      </c>
      <c r="C99" s="7" t="s">
        <v>305</v>
      </c>
      <c r="D99" s="8" t="s">
        <v>832</v>
      </c>
      <c r="E99" s="26" t="s">
        <v>800</v>
      </c>
      <c r="F99" s="27">
        <v>43201</v>
      </c>
      <c r="G99" s="28">
        <v>86.67</v>
      </c>
      <c r="J99" s="28">
        <v>2166.6799999999998</v>
      </c>
      <c r="K99" s="28">
        <f t="shared" si="13"/>
        <v>1943.9399999999998</v>
      </c>
      <c r="L99" s="28">
        <v>120.52</v>
      </c>
      <c r="M99" s="28">
        <v>28.19</v>
      </c>
      <c r="N99" s="28">
        <v>224.56</v>
      </c>
      <c r="O99" s="28">
        <v>98.97</v>
      </c>
      <c r="P99" s="28">
        <v>21.67</v>
      </c>
      <c r="S99" s="28">
        <v>222.74</v>
      </c>
      <c r="T99" s="23">
        <f t="shared" si="14"/>
        <v>1450.0299999999997</v>
      </c>
      <c r="W99" s="28"/>
    </row>
    <row r="100" spans="1:23" ht="12.75" customHeight="1" x14ac:dyDescent="0.45">
      <c r="A100" s="6">
        <v>40126</v>
      </c>
      <c r="B100" s="7" t="s">
        <v>304</v>
      </c>
      <c r="C100" s="7" t="s">
        <v>305</v>
      </c>
      <c r="D100" s="8" t="s">
        <v>832</v>
      </c>
      <c r="E100" s="26" t="s">
        <v>800</v>
      </c>
      <c r="F100" s="27">
        <v>43216</v>
      </c>
      <c r="G100" s="28">
        <v>86.67</v>
      </c>
      <c r="J100" s="28">
        <v>2166.6799999999998</v>
      </c>
      <c r="K100" s="28">
        <f t="shared" si="13"/>
        <v>1943.9399999999998</v>
      </c>
      <c r="L100" s="28">
        <v>120.52</v>
      </c>
      <c r="M100" s="28">
        <v>28.19</v>
      </c>
      <c r="N100" s="28">
        <v>224.56</v>
      </c>
      <c r="O100" s="28">
        <v>98.97</v>
      </c>
      <c r="P100" s="28">
        <v>21.67</v>
      </c>
      <c r="S100" s="28">
        <v>222.74</v>
      </c>
      <c r="T100" s="23">
        <f t="shared" si="14"/>
        <v>1450.0299999999997</v>
      </c>
      <c r="W100" s="28"/>
    </row>
    <row r="101" spans="1:23" ht="12.75" customHeight="1" x14ac:dyDescent="0.45">
      <c r="A101" s="6">
        <v>42281</v>
      </c>
      <c r="B101" s="7" t="s">
        <v>41</v>
      </c>
      <c r="C101" s="7" t="s">
        <v>42</v>
      </c>
      <c r="D101" s="8" t="s">
        <v>43</v>
      </c>
      <c r="E101" s="26" t="s">
        <v>801</v>
      </c>
      <c r="F101" s="27">
        <v>43195</v>
      </c>
      <c r="G101" s="28">
        <v>35</v>
      </c>
      <c r="J101" s="28">
        <v>364</v>
      </c>
      <c r="K101" s="28">
        <f t="shared" si="13"/>
        <v>364</v>
      </c>
      <c r="L101" s="28">
        <v>22.57</v>
      </c>
      <c r="M101" s="28">
        <v>5.28</v>
      </c>
      <c r="N101" s="28">
        <v>21.9</v>
      </c>
      <c r="O101" s="28">
        <v>14.75</v>
      </c>
      <c r="P101" s="28">
        <v>3.64</v>
      </c>
      <c r="T101" s="23">
        <f t="shared" si="14"/>
        <v>295.86000000000007</v>
      </c>
      <c r="W101" s="28"/>
    </row>
    <row r="102" spans="1:23" ht="12.75" customHeight="1" x14ac:dyDescent="0.45">
      <c r="A102" s="6">
        <v>42281</v>
      </c>
      <c r="B102" s="7" t="s">
        <v>41</v>
      </c>
      <c r="C102" s="7" t="s">
        <v>42</v>
      </c>
      <c r="D102" s="8" t="s">
        <v>43</v>
      </c>
      <c r="E102" s="26" t="s">
        <v>801</v>
      </c>
      <c r="F102" s="27">
        <v>43208</v>
      </c>
      <c r="G102" s="29">
        <v>7</v>
      </c>
      <c r="H102" s="29"/>
      <c r="I102" s="29"/>
      <c r="J102" s="28">
        <v>72.8</v>
      </c>
      <c r="K102" s="28">
        <f t="shared" si="13"/>
        <v>72.8</v>
      </c>
      <c r="L102" s="28">
        <v>4.51</v>
      </c>
      <c r="M102" s="28">
        <v>1.06</v>
      </c>
      <c r="N102" s="28">
        <v>0</v>
      </c>
      <c r="O102" s="28">
        <v>0.48</v>
      </c>
      <c r="P102" s="28">
        <v>0.73</v>
      </c>
      <c r="T102" s="23">
        <f t="shared" si="14"/>
        <v>66.019999999999982</v>
      </c>
      <c r="W102" s="28"/>
    </row>
    <row r="103" spans="1:23" ht="12.75" customHeight="1" x14ac:dyDescent="0.45">
      <c r="A103" s="6">
        <v>42171</v>
      </c>
      <c r="B103" s="7" t="s">
        <v>41</v>
      </c>
      <c r="C103" s="7" t="s">
        <v>42</v>
      </c>
      <c r="D103" s="8" t="s">
        <v>838</v>
      </c>
      <c r="E103" t="s">
        <v>845</v>
      </c>
      <c r="F103" s="27">
        <v>43208</v>
      </c>
      <c r="G103" s="28">
        <v>7</v>
      </c>
      <c r="J103" s="28">
        <v>70</v>
      </c>
      <c r="K103" s="28">
        <f t="shared" si="13"/>
        <v>70</v>
      </c>
      <c r="L103" s="28">
        <v>4.34</v>
      </c>
      <c r="M103" s="28">
        <v>1.02</v>
      </c>
      <c r="O103" s="28">
        <v>0.43</v>
      </c>
      <c r="P103" s="28">
        <v>0.7</v>
      </c>
      <c r="T103" s="23">
        <f t="shared" si="14"/>
        <v>63.509999999999991</v>
      </c>
      <c r="W103" s="28"/>
    </row>
    <row r="104" spans="1:23" ht="12.75" customHeight="1" x14ac:dyDescent="0.45">
      <c r="A104" s="6">
        <v>42254</v>
      </c>
      <c r="B104" s="7" t="s">
        <v>41</v>
      </c>
      <c r="C104" s="7" t="s">
        <v>42</v>
      </c>
      <c r="D104" s="8" t="s">
        <v>43</v>
      </c>
      <c r="E104" s="26" t="s">
        <v>802</v>
      </c>
      <c r="F104" s="27">
        <v>43196</v>
      </c>
      <c r="G104" s="28">
        <v>30</v>
      </c>
      <c r="J104" s="28">
        <v>312</v>
      </c>
      <c r="K104" s="28">
        <f t="shared" si="13"/>
        <v>312</v>
      </c>
      <c r="L104" s="28">
        <v>19.34</v>
      </c>
      <c r="M104" s="28">
        <v>4.5199999999999996</v>
      </c>
      <c r="N104" s="28">
        <v>25.24</v>
      </c>
      <c r="O104" s="28">
        <v>11.74</v>
      </c>
      <c r="P104" s="28">
        <v>3.12</v>
      </c>
      <c r="T104" s="23">
        <f t="shared" si="14"/>
        <v>248.04000000000002</v>
      </c>
      <c r="W104" s="28"/>
    </row>
    <row r="105" spans="1:23" ht="12.75" customHeight="1" x14ac:dyDescent="0.45">
      <c r="A105" s="6">
        <v>42254</v>
      </c>
      <c r="B105" s="7" t="s">
        <v>41</v>
      </c>
      <c r="C105" s="7" t="s">
        <v>42</v>
      </c>
      <c r="D105" s="8" t="s">
        <v>43</v>
      </c>
      <c r="E105" s="26" t="s">
        <v>802</v>
      </c>
      <c r="F105" s="27">
        <v>43210</v>
      </c>
      <c r="G105" s="28">
        <v>7</v>
      </c>
      <c r="J105" s="28">
        <v>72.8</v>
      </c>
      <c r="K105" s="28">
        <f t="shared" si="13"/>
        <v>72.8</v>
      </c>
      <c r="L105" s="28">
        <v>4.51</v>
      </c>
      <c r="M105" s="28">
        <v>1.06</v>
      </c>
      <c r="N105" s="28">
        <v>0.16</v>
      </c>
      <c r="O105" s="28">
        <v>0.48</v>
      </c>
      <c r="P105" s="28">
        <v>0.73</v>
      </c>
      <c r="T105" s="23">
        <f t="shared" si="14"/>
        <v>65.859999999999985</v>
      </c>
      <c r="W105" s="28"/>
    </row>
    <row r="106" spans="1:23" ht="12.75" customHeight="1" x14ac:dyDescent="0.45">
      <c r="A106" s="6">
        <v>42086</v>
      </c>
      <c r="B106" s="7" t="s">
        <v>228</v>
      </c>
      <c r="C106" s="7" t="s">
        <v>229</v>
      </c>
      <c r="D106" s="8" t="s">
        <v>835</v>
      </c>
      <c r="E106" s="26" t="s">
        <v>803</v>
      </c>
      <c r="F106" s="27">
        <v>43201</v>
      </c>
      <c r="G106" s="28">
        <v>86.67</v>
      </c>
      <c r="J106" s="28">
        <v>2159.08</v>
      </c>
      <c r="K106" s="28">
        <f t="shared" si="13"/>
        <v>2099.14</v>
      </c>
      <c r="L106" s="28">
        <v>130.15</v>
      </c>
      <c r="M106" s="28">
        <v>30.44</v>
      </c>
      <c r="N106" s="28">
        <v>178.27</v>
      </c>
      <c r="O106" s="28">
        <v>107.97</v>
      </c>
      <c r="P106" s="28">
        <v>21.59</v>
      </c>
      <c r="Q106" s="28">
        <v>32.39</v>
      </c>
      <c r="S106" s="28">
        <v>59.94</v>
      </c>
      <c r="T106" s="23">
        <f t="shared" si="14"/>
        <v>1598.3299999999997</v>
      </c>
      <c r="W106" s="28"/>
    </row>
    <row r="107" spans="1:23" ht="12.75" customHeight="1" x14ac:dyDescent="0.45">
      <c r="A107" s="6">
        <v>42086</v>
      </c>
      <c r="B107" s="7" t="s">
        <v>228</v>
      </c>
      <c r="C107" s="7" t="s">
        <v>229</v>
      </c>
      <c r="D107" s="8" t="s">
        <v>835</v>
      </c>
      <c r="E107" s="26" t="s">
        <v>803</v>
      </c>
      <c r="F107" s="27">
        <v>43216</v>
      </c>
      <c r="G107" s="28">
        <v>86.67</v>
      </c>
      <c r="J107" s="28">
        <v>2159.08</v>
      </c>
      <c r="K107" s="28">
        <f t="shared" si="13"/>
        <v>2099.14</v>
      </c>
      <c r="L107" s="28">
        <v>130.15</v>
      </c>
      <c r="M107" s="28">
        <v>30.44</v>
      </c>
      <c r="N107" s="28">
        <v>178.27</v>
      </c>
      <c r="O107" s="28">
        <v>107.97</v>
      </c>
      <c r="P107" s="28">
        <v>21.59</v>
      </c>
      <c r="Q107" s="28">
        <v>32.39</v>
      </c>
      <c r="S107" s="28">
        <v>59.94</v>
      </c>
      <c r="T107" s="23">
        <f t="shared" si="14"/>
        <v>1598.3299999999997</v>
      </c>
      <c r="W107" s="28"/>
    </row>
    <row r="108" spans="1:23" ht="12.75" customHeight="1" x14ac:dyDescent="0.45">
      <c r="A108" s="6">
        <v>42464</v>
      </c>
      <c r="B108" s="7" t="s">
        <v>41</v>
      </c>
      <c r="C108" s="7" t="s">
        <v>42</v>
      </c>
      <c r="D108" s="8" t="s">
        <v>43</v>
      </c>
      <c r="E108" s="26" t="s">
        <v>804</v>
      </c>
      <c r="F108" s="27">
        <v>43196</v>
      </c>
      <c r="G108" s="28">
        <v>30</v>
      </c>
      <c r="J108" s="28">
        <v>312</v>
      </c>
      <c r="K108" s="28">
        <f t="shared" si="13"/>
        <v>312</v>
      </c>
      <c r="L108" s="28">
        <v>19.34</v>
      </c>
      <c r="M108" s="28">
        <v>4.5199999999999996</v>
      </c>
      <c r="N108" s="28">
        <v>25.24</v>
      </c>
      <c r="O108" s="28">
        <v>11.74</v>
      </c>
      <c r="P108" s="28">
        <v>3.12</v>
      </c>
      <c r="T108" s="23">
        <f t="shared" si="14"/>
        <v>248.04000000000002</v>
      </c>
      <c r="W108" s="28"/>
    </row>
    <row r="109" spans="1:23" ht="12.75" customHeight="1" x14ac:dyDescent="0.45">
      <c r="A109" s="6">
        <v>42464</v>
      </c>
      <c r="B109" s="7" t="s">
        <v>41</v>
      </c>
      <c r="C109" s="7" t="s">
        <v>42</v>
      </c>
      <c r="D109" s="8" t="s">
        <v>43</v>
      </c>
      <c r="E109" s="26" t="s">
        <v>804</v>
      </c>
      <c r="F109" s="27">
        <v>43210</v>
      </c>
      <c r="G109" s="28">
        <v>7</v>
      </c>
      <c r="J109" s="28">
        <v>72.8</v>
      </c>
      <c r="K109" s="28">
        <f t="shared" si="13"/>
        <v>72.8</v>
      </c>
      <c r="L109" s="28">
        <v>4.51</v>
      </c>
      <c r="M109" s="28">
        <v>1.06</v>
      </c>
      <c r="N109" s="28">
        <v>0.16</v>
      </c>
      <c r="O109" s="28">
        <v>0.48</v>
      </c>
      <c r="P109" s="28">
        <v>0.73</v>
      </c>
      <c r="T109" s="23">
        <f t="shared" si="14"/>
        <v>65.859999999999985</v>
      </c>
      <c r="W109" s="28"/>
    </row>
    <row r="110" spans="1:23" ht="12.75" customHeight="1" x14ac:dyDescent="0.45">
      <c r="A110" s="6">
        <v>42156</v>
      </c>
      <c r="B110" s="7" t="s">
        <v>41</v>
      </c>
      <c r="C110" s="7" t="s">
        <v>42</v>
      </c>
      <c r="D110" s="8" t="s">
        <v>838</v>
      </c>
      <c r="E110" t="s">
        <v>811</v>
      </c>
      <c r="F110" s="27">
        <v>43195</v>
      </c>
      <c r="G110" s="28">
        <v>28</v>
      </c>
      <c r="J110" s="28">
        <v>280</v>
      </c>
      <c r="K110" s="28">
        <f t="shared" si="13"/>
        <v>280</v>
      </c>
      <c r="L110" s="28">
        <v>17.36</v>
      </c>
      <c r="M110" s="28">
        <v>4.0599999999999996</v>
      </c>
      <c r="N110" s="28">
        <v>21.4</v>
      </c>
      <c r="O110" s="28">
        <v>9.8800000000000008</v>
      </c>
      <c r="P110" s="28">
        <v>2.8</v>
      </c>
      <c r="T110" s="23">
        <f t="shared" si="14"/>
        <v>224.49999999999997</v>
      </c>
      <c r="W110" s="28"/>
    </row>
    <row r="111" spans="1:23" ht="12.75" customHeight="1" x14ac:dyDescent="0.45">
      <c r="A111" s="41">
        <v>36703</v>
      </c>
      <c r="B111" s="7" t="s">
        <v>304</v>
      </c>
      <c r="C111" s="7" t="s">
        <v>305</v>
      </c>
      <c r="D111" s="8" t="s">
        <v>854</v>
      </c>
      <c r="E111" s="26" t="s">
        <v>805</v>
      </c>
      <c r="F111" s="27">
        <v>43193</v>
      </c>
      <c r="I111" s="28">
        <v>8</v>
      </c>
      <c r="J111" s="28">
        <v>204.2</v>
      </c>
      <c r="K111" s="28">
        <f t="shared" ref="K111:K113" si="15">SUM(J111)-S111</f>
        <v>204.2</v>
      </c>
      <c r="L111" s="28">
        <v>12.66</v>
      </c>
      <c r="M111" s="28">
        <v>2.96</v>
      </c>
      <c r="N111" s="28">
        <v>5</v>
      </c>
      <c r="O111" s="28">
        <v>11.98</v>
      </c>
      <c r="P111" s="28">
        <v>2.04</v>
      </c>
      <c r="T111" s="23">
        <f t="shared" si="14"/>
        <v>169.56</v>
      </c>
      <c r="W111" s="28"/>
    </row>
    <row r="112" spans="1:23" ht="12.75" customHeight="1" x14ac:dyDescent="0.45">
      <c r="A112" s="41">
        <v>36703</v>
      </c>
      <c r="B112" s="7" t="s">
        <v>304</v>
      </c>
      <c r="C112" s="7" t="s">
        <v>305</v>
      </c>
      <c r="D112" s="8" t="s">
        <v>854</v>
      </c>
      <c r="E112" s="26" t="s">
        <v>805</v>
      </c>
      <c r="F112" s="27">
        <v>43216</v>
      </c>
      <c r="G112" s="28">
        <v>86.67</v>
      </c>
      <c r="J112" s="28">
        <v>2212.08</v>
      </c>
      <c r="K112" s="28">
        <f t="shared" si="15"/>
        <v>1762.3</v>
      </c>
      <c r="L112" s="28">
        <v>109.26</v>
      </c>
      <c r="M112" s="28">
        <v>25.55</v>
      </c>
      <c r="N112" s="28">
        <v>185.04</v>
      </c>
      <c r="O112" s="28">
        <v>98.43</v>
      </c>
      <c r="P112" s="28">
        <v>22.12</v>
      </c>
      <c r="R112" s="28">
        <v>145.30000000000001</v>
      </c>
      <c r="S112" s="28">
        <v>449.78</v>
      </c>
      <c r="T112" s="23">
        <f t="shared" si="14"/>
        <v>1176.5999999999997</v>
      </c>
      <c r="W112" s="28"/>
    </row>
    <row r="113" spans="1:23" ht="12.75" customHeight="1" x14ac:dyDescent="0.45">
      <c r="A113" s="41">
        <v>36703</v>
      </c>
      <c r="B113" s="7" t="s">
        <v>304</v>
      </c>
      <c r="C113" s="7" t="s">
        <v>305</v>
      </c>
      <c r="D113" s="8" t="s">
        <v>854</v>
      </c>
      <c r="E113" s="26" t="s">
        <v>805</v>
      </c>
      <c r="F113" s="27">
        <v>43201</v>
      </c>
      <c r="G113" s="28">
        <v>86.67</v>
      </c>
      <c r="J113" s="28">
        <v>2212.08</v>
      </c>
      <c r="K113" s="28">
        <f t="shared" si="15"/>
        <v>1762.3</v>
      </c>
      <c r="L113" s="28">
        <v>109.26</v>
      </c>
      <c r="M113" s="28">
        <v>25.55</v>
      </c>
      <c r="N113" s="28">
        <v>185.04</v>
      </c>
      <c r="O113" s="28">
        <v>98.43</v>
      </c>
      <c r="P113" s="28">
        <v>22.12</v>
      </c>
      <c r="R113" s="28">
        <v>145.30000000000001</v>
      </c>
      <c r="S113" s="28">
        <v>449.78</v>
      </c>
      <c r="T113" s="23">
        <f t="shared" si="14"/>
        <v>1176.5999999999997</v>
      </c>
      <c r="W113" s="28"/>
    </row>
    <row r="114" spans="1:23" ht="12.75" customHeight="1" x14ac:dyDescent="0.45">
      <c r="T114" s="23"/>
    </row>
    <row r="115" spans="1:23" ht="12.75" customHeight="1" x14ac:dyDescent="0.45">
      <c r="E115" s="22" t="s">
        <v>812</v>
      </c>
      <c r="F115" s="22"/>
      <c r="G115" s="23">
        <f t="shared" ref="G115:T115" si="16">SUM(G90:G114)</f>
        <v>1254.04</v>
      </c>
      <c r="H115" s="23"/>
      <c r="I115" s="23"/>
      <c r="J115" s="23">
        <f t="shared" si="16"/>
        <v>28560.120000000003</v>
      </c>
      <c r="K115" s="23">
        <f t="shared" si="16"/>
        <v>27047.899999999998</v>
      </c>
      <c r="L115" s="23">
        <f t="shared" si="16"/>
        <v>1676.9499999999998</v>
      </c>
      <c r="M115" s="23">
        <f t="shared" si="16"/>
        <v>392.21999999999991</v>
      </c>
      <c r="N115" s="23">
        <f t="shared" si="16"/>
        <v>2689.6899999999996</v>
      </c>
      <c r="O115" s="23">
        <f t="shared" si="16"/>
        <v>1356.2600000000002</v>
      </c>
      <c r="P115" s="23">
        <f t="shared" si="16"/>
        <v>285.62</v>
      </c>
      <c r="Q115" s="23">
        <f t="shared" si="16"/>
        <v>183.38</v>
      </c>
      <c r="R115" s="23">
        <f t="shared" si="16"/>
        <v>374.32000000000005</v>
      </c>
      <c r="S115" s="23">
        <f t="shared" si="16"/>
        <v>1512.22</v>
      </c>
      <c r="T115" s="23">
        <f t="shared" si="16"/>
        <v>20089.46</v>
      </c>
      <c r="V115" s="23"/>
      <c r="W115" s="23"/>
    </row>
    <row r="116" spans="1:23" ht="12.75" customHeight="1" x14ac:dyDescent="0.45">
      <c r="T116" s="23"/>
    </row>
    <row r="117" spans="1:23" ht="12.75" customHeight="1" x14ac:dyDescent="0.45">
      <c r="A117" s="6">
        <v>38839</v>
      </c>
      <c r="B117" s="7" t="s">
        <v>41</v>
      </c>
      <c r="C117" s="7" t="s">
        <v>42</v>
      </c>
      <c r="D117" s="8" t="s">
        <v>337</v>
      </c>
      <c r="E117" s="26" t="s">
        <v>796</v>
      </c>
      <c r="F117" s="27">
        <v>43222</v>
      </c>
      <c r="G117" s="28">
        <v>77</v>
      </c>
      <c r="J117" s="28">
        <v>880.88</v>
      </c>
      <c r="K117" s="28">
        <f t="shared" ref="K117:K131" si="17">SUM(J117)-S117</f>
        <v>880.88</v>
      </c>
      <c r="L117" s="28">
        <v>54.61</v>
      </c>
      <c r="M117" s="28">
        <v>12.77</v>
      </c>
      <c r="N117" s="28">
        <v>79.27</v>
      </c>
      <c r="O117" s="28">
        <v>37.31</v>
      </c>
      <c r="P117" s="28">
        <v>8.81</v>
      </c>
      <c r="T117" s="23">
        <f t="shared" ref="T117:T145" si="18">+J117-L117-M117-N117-O117-P117-Q117-R117-S117</f>
        <v>688.11000000000013</v>
      </c>
      <c r="W117" s="28"/>
    </row>
    <row r="118" spans="1:23" ht="12.75" customHeight="1" x14ac:dyDescent="0.45">
      <c r="A118" s="6">
        <v>38839</v>
      </c>
      <c r="B118" s="7" t="s">
        <v>41</v>
      </c>
      <c r="C118" s="7" t="s">
        <v>42</v>
      </c>
      <c r="D118" s="8" t="s">
        <v>337</v>
      </c>
      <c r="E118" s="26" t="s">
        <v>796</v>
      </c>
      <c r="F118" s="27">
        <v>43231</v>
      </c>
      <c r="G118" s="28">
        <v>28</v>
      </c>
      <c r="J118" s="28">
        <v>320.32</v>
      </c>
      <c r="K118" s="28">
        <f t="shared" si="17"/>
        <v>320.32</v>
      </c>
      <c r="L118" s="28">
        <v>19.86</v>
      </c>
      <c r="M118" s="28">
        <v>4.6399999999999997</v>
      </c>
      <c r="N118" s="28">
        <v>16.62</v>
      </c>
      <c r="O118" s="28">
        <v>5.75</v>
      </c>
      <c r="P118" s="28">
        <v>3.2</v>
      </c>
      <c r="T118" s="23">
        <f t="shared" si="18"/>
        <v>270.25</v>
      </c>
      <c r="W118" s="28"/>
    </row>
    <row r="119" spans="1:23" ht="12.75" customHeight="1" x14ac:dyDescent="0.45">
      <c r="A119" s="6">
        <v>38839</v>
      </c>
      <c r="B119" s="7" t="s">
        <v>41</v>
      </c>
      <c r="C119" s="7" t="s">
        <v>42</v>
      </c>
      <c r="D119" s="8" t="s">
        <v>337</v>
      </c>
      <c r="E119" s="26" t="s">
        <v>796</v>
      </c>
      <c r="F119" s="27">
        <v>43237</v>
      </c>
      <c r="G119" s="28">
        <v>7</v>
      </c>
      <c r="J119" s="28">
        <v>80.08</v>
      </c>
      <c r="K119" s="28">
        <f t="shared" si="17"/>
        <v>80.08</v>
      </c>
      <c r="L119" s="28">
        <v>4.96</v>
      </c>
      <c r="M119" s="28">
        <v>1.1599999999999999</v>
      </c>
      <c r="P119" s="28">
        <v>0.8</v>
      </c>
      <c r="T119" s="23">
        <f t="shared" si="18"/>
        <v>73.160000000000011</v>
      </c>
      <c r="W119" s="28"/>
    </row>
    <row r="120" spans="1:23" ht="12.75" customHeight="1" x14ac:dyDescent="0.45">
      <c r="A120" s="6">
        <v>38839</v>
      </c>
      <c r="B120" s="7" t="s">
        <v>41</v>
      </c>
      <c r="C120" s="7" t="s">
        <v>42</v>
      </c>
      <c r="D120" s="8" t="s">
        <v>337</v>
      </c>
      <c r="E120" s="26" t="s">
        <v>796</v>
      </c>
      <c r="F120" s="27">
        <v>43244</v>
      </c>
      <c r="G120" s="28">
        <v>70</v>
      </c>
      <c r="J120" s="28">
        <v>800.8</v>
      </c>
      <c r="K120" s="28">
        <f t="shared" si="17"/>
        <v>800.8</v>
      </c>
      <c r="L120" s="28">
        <v>49.65</v>
      </c>
      <c r="M120" s="28">
        <v>11.61</v>
      </c>
      <c r="N120" s="28">
        <v>69.66</v>
      </c>
      <c r="O120" s="28">
        <v>32.67</v>
      </c>
      <c r="P120" s="28">
        <v>8.01</v>
      </c>
      <c r="T120" s="23">
        <f t="shared" si="18"/>
        <v>629.20000000000005</v>
      </c>
      <c r="W120" s="28"/>
    </row>
    <row r="121" spans="1:23" ht="12.75" customHeight="1" x14ac:dyDescent="0.45">
      <c r="A121" s="6">
        <v>42933</v>
      </c>
      <c r="B121" s="7" t="s">
        <v>29</v>
      </c>
      <c r="C121" s="7" t="s">
        <v>30</v>
      </c>
      <c r="D121" s="8" t="s">
        <v>849</v>
      </c>
      <c r="E121" t="s">
        <v>797</v>
      </c>
      <c r="F121" s="27">
        <v>43231</v>
      </c>
      <c r="G121" s="28">
        <v>86.67</v>
      </c>
      <c r="J121" s="28">
        <v>958.34</v>
      </c>
      <c r="K121" s="28">
        <f t="shared" si="17"/>
        <v>958.34</v>
      </c>
      <c r="L121" s="28">
        <v>59.42</v>
      </c>
      <c r="M121" s="28">
        <v>13.9</v>
      </c>
      <c r="O121" s="28">
        <v>41.8</v>
      </c>
      <c r="P121" s="28">
        <v>9.58</v>
      </c>
      <c r="Q121" s="28">
        <v>14.38</v>
      </c>
      <c r="T121" s="23">
        <f t="shared" si="18"/>
        <v>819.2600000000001</v>
      </c>
      <c r="W121" s="28"/>
    </row>
    <row r="122" spans="1:23" ht="12.75" customHeight="1" x14ac:dyDescent="0.45">
      <c r="A122" s="6">
        <v>42933</v>
      </c>
      <c r="B122" s="7" t="s">
        <v>29</v>
      </c>
      <c r="C122" s="7" t="s">
        <v>30</v>
      </c>
      <c r="D122" s="8" t="s">
        <v>849</v>
      </c>
      <c r="E122" t="s">
        <v>797</v>
      </c>
      <c r="F122" s="27">
        <v>43245</v>
      </c>
      <c r="G122" s="28">
        <v>86.67</v>
      </c>
      <c r="J122" s="28">
        <v>958.34</v>
      </c>
      <c r="K122" s="28">
        <f t="shared" si="17"/>
        <v>958.34</v>
      </c>
      <c r="L122" s="28">
        <v>59.42</v>
      </c>
      <c r="M122" s="28">
        <v>13.9</v>
      </c>
      <c r="O122" s="28">
        <v>41.8</v>
      </c>
      <c r="P122" s="29">
        <v>9.58</v>
      </c>
      <c r="Q122" s="28">
        <v>14.38</v>
      </c>
      <c r="T122" s="23">
        <f t="shared" si="18"/>
        <v>819.2600000000001</v>
      </c>
      <c r="W122" s="28"/>
    </row>
    <row r="123" spans="1:23" ht="12.75" customHeight="1" x14ac:dyDescent="0.45">
      <c r="A123" s="6">
        <v>41000</v>
      </c>
      <c r="B123" s="7" t="s">
        <v>393</v>
      </c>
      <c r="C123" s="7" t="s">
        <v>394</v>
      </c>
      <c r="D123" s="8" t="s">
        <v>831</v>
      </c>
      <c r="E123" s="26" t="s">
        <v>798</v>
      </c>
      <c r="F123" s="27">
        <v>43229</v>
      </c>
      <c r="I123" s="28">
        <v>16</v>
      </c>
      <c r="J123" s="28">
        <v>551.04</v>
      </c>
      <c r="K123" s="28">
        <f t="shared" si="17"/>
        <v>551.04</v>
      </c>
      <c r="L123" s="28">
        <v>34.159999999999997</v>
      </c>
      <c r="M123" s="28">
        <v>7.99</v>
      </c>
      <c r="N123" s="28">
        <v>39.69</v>
      </c>
      <c r="O123" s="28">
        <v>23.18</v>
      </c>
      <c r="P123" s="28">
        <v>5.51</v>
      </c>
      <c r="Q123" s="28">
        <v>2.0699999999999998</v>
      </c>
      <c r="T123" s="23">
        <f t="shared" si="18"/>
        <v>438.44</v>
      </c>
      <c r="W123" s="28"/>
    </row>
    <row r="124" spans="1:23" ht="12.75" customHeight="1" x14ac:dyDescent="0.45">
      <c r="A124" s="6">
        <v>41000</v>
      </c>
      <c r="B124" s="7" t="s">
        <v>393</v>
      </c>
      <c r="C124" s="7" t="s">
        <v>394</v>
      </c>
      <c r="D124" s="8" t="s">
        <v>831</v>
      </c>
      <c r="E124" s="26" t="s">
        <v>798</v>
      </c>
      <c r="F124" s="27">
        <v>43231</v>
      </c>
      <c r="G124" s="28">
        <v>86.67</v>
      </c>
      <c r="J124" s="28">
        <v>2984.76</v>
      </c>
      <c r="K124" s="28">
        <f t="shared" si="17"/>
        <v>2980.6600000000003</v>
      </c>
      <c r="L124" s="28">
        <v>184.8</v>
      </c>
      <c r="M124" s="28">
        <v>43.22</v>
      </c>
      <c r="N124" s="28">
        <v>452.64</v>
      </c>
      <c r="O124" s="28">
        <v>164.1</v>
      </c>
      <c r="P124" s="28">
        <v>29.85</v>
      </c>
      <c r="Q124" s="28">
        <v>11.19</v>
      </c>
      <c r="R124" s="28">
        <v>41.86</v>
      </c>
      <c r="S124" s="28">
        <v>4.0999999999999996</v>
      </c>
      <c r="T124" s="23">
        <f t="shared" si="18"/>
        <v>2053.0000000000005</v>
      </c>
      <c r="W124" s="28"/>
    </row>
    <row r="125" spans="1:23" ht="12.75" customHeight="1" x14ac:dyDescent="0.45">
      <c r="A125" s="6">
        <v>41000</v>
      </c>
      <c r="B125" s="7" t="s">
        <v>393</v>
      </c>
      <c r="C125" s="7" t="s">
        <v>394</v>
      </c>
      <c r="D125" s="8" t="s">
        <v>831</v>
      </c>
      <c r="E125" s="26" t="s">
        <v>798</v>
      </c>
      <c r="F125" s="27">
        <v>43245</v>
      </c>
      <c r="G125" s="28">
        <v>86.67</v>
      </c>
      <c r="J125" s="28">
        <v>2984.76</v>
      </c>
      <c r="K125" s="28">
        <f t="shared" si="17"/>
        <v>2980.6600000000003</v>
      </c>
      <c r="L125" s="28">
        <v>184.8</v>
      </c>
      <c r="M125" s="28">
        <v>43.22</v>
      </c>
      <c r="N125" s="28">
        <v>452.64</v>
      </c>
      <c r="O125" s="28">
        <v>164.1</v>
      </c>
      <c r="P125" s="28">
        <v>29.85</v>
      </c>
      <c r="Q125" s="28">
        <v>11.19</v>
      </c>
      <c r="R125" s="28">
        <v>41.86</v>
      </c>
      <c r="S125" s="28">
        <v>4.0999999999999996</v>
      </c>
      <c r="T125" s="23">
        <f t="shared" si="18"/>
        <v>2053.0000000000005</v>
      </c>
      <c r="W125" s="28"/>
    </row>
    <row r="126" spans="1:23" ht="12.75" customHeight="1" x14ac:dyDescent="0.45">
      <c r="A126" s="6">
        <v>41000</v>
      </c>
      <c r="B126" s="7" t="s">
        <v>393</v>
      </c>
      <c r="C126" s="7" t="s">
        <v>394</v>
      </c>
      <c r="D126" s="8" t="s">
        <v>831</v>
      </c>
      <c r="E126" s="26" t="s">
        <v>798</v>
      </c>
      <c r="F126" s="27">
        <v>43244</v>
      </c>
      <c r="I126" s="28">
        <v>16</v>
      </c>
      <c r="J126" s="28">
        <v>551.04</v>
      </c>
      <c r="K126" s="28">
        <f t="shared" si="17"/>
        <v>551.04</v>
      </c>
      <c r="L126" s="28">
        <v>34.159999999999997</v>
      </c>
      <c r="M126" s="28">
        <v>7.99</v>
      </c>
      <c r="N126" s="28">
        <v>39.69</v>
      </c>
      <c r="O126" s="28">
        <v>23.18</v>
      </c>
      <c r="P126" s="28">
        <v>5.51</v>
      </c>
      <c r="Q126" s="28">
        <v>2.0699999999999998</v>
      </c>
      <c r="T126" s="23">
        <f t="shared" si="18"/>
        <v>438.44</v>
      </c>
      <c r="W126" s="28"/>
    </row>
    <row r="127" spans="1:23" ht="12.75" customHeight="1" x14ac:dyDescent="0.45">
      <c r="A127" s="6">
        <v>37322</v>
      </c>
      <c r="B127" s="7" t="s">
        <v>29</v>
      </c>
      <c r="C127" s="7" t="s">
        <v>30</v>
      </c>
      <c r="D127" s="8" t="s">
        <v>833</v>
      </c>
      <c r="E127" s="26" t="s">
        <v>799</v>
      </c>
      <c r="F127" s="27">
        <v>43231</v>
      </c>
      <c r="G127" s="28">
        <v>86.67</v>
      </c>
      <c r="J127" s="28">
        <v>1963.89</v>
      </c>
      <c r="K127" s="28">
        <f t="shared" si="17"/>
        <v>1944.3400000000001</v>
      </c>
      <c r="L127" s="28">
        <v>120.55</v>
      </c>
      <c r="M127" s="28">
        <v>28.19</v>
      </c>
      <c r="N127" s="28">
        <v>186.61</v>
      </c>
      <c r="O127" s="28">
        <v>98.57</v>
      </c>
      <c r="P127" s="28">
        <v>19.64</v>
      </c>
      <c r="Q127" s="28">
        <v>29.46</v>
      </c>
      <c r="S127" s="28">
        <v>19.55</v>
      </c>
      <c r="T127" s="23">
        <f t="shared" si="18"/>
        <v>1461.32</v>
      </c>
      <c r="W127" s="28"/>
    </row>
    <row r="128" spans="1:23" ht="12.75" customHeight="1" x14ac:dyDescent="0.45">
      <c r="A128" s="6">
        <v>37322</v>
      </c>
      <c r="B128" s="7" t="s">
        <v>29</v>
      </c>
      <c r="C128" s="7" t="s">
        <v>30</v>
      </c>
      <c r="D128" s="8" t="s">
        <v>833</v>
      </c>
      <c r="E128" s="26" t="s">
        <v>799</v>
      </c>
      <c r="F128" s="27">
        <v>43245</v>
      </c>
      <c r="G128" s="28">
        <v>86.67</v>
      </c>
      <c r="J128" s="28">
        <v>1963.89</v>
      </c>
      <c r="K128" s="28">
        <f t="shared" si="17"/>
        <v>1944.3400000000001</v>
      </c>
      <c r="L128" s="28">
        <v>120.55</v>
      </c>
      <c r="M128" s="28">
        <v>28.19</v>
      </c>
      <c r="N128" s="28">
        <v>186.61</v>
      </c>
      <c r="O128" s="28">
        <v>98.57</v>
      </c>
      <c r="P128" s="28">
        <v>19.64</v>
      </c>
      <c r="Q128" s="28">
        <v>29.46</v>
      </c>
      <c r="S128" s="28">
        <v>19.55</v>
      </c>
      <c r="T128" s="23">
        <f t="shared" si="18"/>
        <v>1461.32</v>
      </c>
      <c r="W128" s="28"/>
    </row>
    <row r="129" spans="1:23" ht="12.75" customHeight="1" x14ac:dyDescent="0.45">
      <c r="A129" s="6">
        <v>37322</v>
      </c>
      <c r="B129" s="7" t="s">
        <v>29</v>
      </c>
      <c r="C129" s="7" t="s">
        <v>30</v>
      </c>
      <c r="D129" s="8" t="s">
        <v>833</v>
      </c>
      <c r="E129" s="26" t="s">
        <v>799</v>
      </c>
      <c r="F129" s="27">
        <v>43244</v>
      </c>
      <c r="I129" s="28">
        <v>16</v>
      </c>
      <c r="J129" s="28">
        <v>362.58</v>
      </c>
      <c r="K129" s="28">
        <f t="shared" si="17"/>
        <v>362.58</v>
      </c>
      <c r="L129" s="28">
        <v>22.48</v>
      </c>
      <c r="M129" s="28">
        <v>5.26</v>
      </c>
      <c r="N129" s="28">
        <v>3.55</v>
      </c>
      <c r="O129" s="28">
        <v>7.44</v>
      </c>
      <c r="P129" s="28">
        <v>3.63</v>
      </c>
      <c r="Q129" s="28">
        <v>5.44</v>
      </c>
      <c r="T129" s="23">
        <f t="shared" si="18"/>
        <v>314.77999999999997</v>
      </c>
      <c r="W129" s="28"/>
    </row>
    <row r="130" spans="1:23" ht="12.75" customHeight="1" x14ac:dyDescent="0.45">
      <c r="A130" s="6">
        <v>40126</v>
      </c>
      <c r="B130" s="7" t="s">
        <v>304</v>
      </c>
      <c r="C130" s="7" t="s">
        <v>305</v>
      </c>
      <c r="D130" s="8" t="s">
        <v>832</v>
      </c>
      <c r="E130" s="26" t="s">
        <v>800</v>
      </c>
      <c r="F130" s="27">
        <v>43231</v>
      </c>
      <c r="G130" s="28">
        <v>86.67</v>
      </c>
      <c r="J130" s="28">
        <v>2166.6799999999998</v>
      </c>
      <c r="K130" s="28">
        <f t="shared" si="17"/>
        <v>1897.0299999999997</v>
      </c>
      <c r="L130" s="28">
        <v>117.62</v>
      </c>
      <c r="M130" s="28">
        <v>27.51</v>
      </c>
      <c r="N130" s="28">
        <v>214.24</v>
      </c>
      <c r="O130" s="28">
        <v>96.25</v>
      </c>
      <c r="P130" s="28">
        <v>21.67</v>
      </c>
      <c r="S130" s="28">
        <v>269.64999999999998</v>
      </c>
      <c r="T130" s="23">
        <f t="shared" si="18"/>
        <v>1419.7399999999998</v>
      </c>
      <c r="W130" s="28"/>
    </row>
    <row r="131" spans="1:23" ht="12.75" customHeight="1" x14ac:dyDescent="0.45">
      <c r="A131" s="6">
        <v>40126</v>
      </c>
      <c r="B131" s="7" t="s">
        <v>304</v>
      </c>
      <c r="C131" s="7" t="s">
        <v>305</v>
      </c>
      <c r="D131" s="8" t="s">
        <v>832</v>
      </c>
      <c r="E131" s="26" t="s">
        <v>800</v>
      </c>
      <c r="F131" s="27">
        <v>43245</v>
      </c>
      <c r="G131" s="28">
        <v>86.67</v>
      </c>
      <c r="J131" s="28">
        <v>2166.6799999999998</v>
      </c>
      <c r="K131" s="28">
        <f t="shared" si="17"/>
        <v>1897.0299999999997</v>
      </c>
      <c r="L131" s="28">
        <v>117.62</v>
      </c>
      <c r="M131" s="28">
        <v>27.51</v>
      </c>
      <c r="N131" s="28">
        <v>214.24</v>
      </c>
      <c r="O131" s="28">
        <v>96.25</v>
      </c>
      <c r="P131" s="28">
        <v>21.67</v>
      </c>
      <c r="S131" s="28">
        <v>269.64999999999998</v>
      </c>
      <c r="T131" s="23">
        <f t="shared" si="18"/>
        <v>1419.7399999999998</v>
      </c>
      <c r="W131" s="28"/>
    </row>
    <row r="132" spans="1:23" ht="12.75" customHeight="1" x14ac:dyDescent="0.45">
      <c r="A132" s="6">
        <v>42281</v>
      </c>
      <c r="B132" s="7" t="s">
        <v>41</v>
      </c>
      <c r="C132" s="7" t="s">
        <v>42</v>
      </c>
      <c r="D132" s="8" t="s">
        <v>43</v>
      </c>
      <c r="E132" s="26" t="s">
        <v>801</v>
      </c>
      <c r="F132" s="27">
        <v>43222</v>
      </c>
      <c r="G132" s="28">
        <v>42</v>
      </c>
      <c r="J132" s="28">
        <v>436.8</v>
      </c>
      <c r="K132" s="28">
        <f t="shared" ref="K132:K145" si="19">SUM(J132)-S132</f>
        <v>436.8</v>
      </c>
      <c r="L132" s="28">
        <v>27.08</v>
      </c>
      <c r="M132" s="28">
        <v>6.33</v>
      </c>
      <c r="N132" s="28">
        <v>30.64</v>
      </c>
      <c r="O132" s="28">
        <v>18.97</v>
      </c>
      <c r="P132" s="28">
        <v>4.37</v>
      </c>
      <c r="T132" s="23">
        <f t="shared" si="18"/>
        <v>349.41000000000008</v>
      </c>
      <c r="W132" s="28"/>
    </row>
    <row r="133" spans="1:23" ht="12.75" customHeight="1" x14ac:dyDescent="0.45">
      <c r="A133" s="6">
        <v>42281</v>
      </c>
      <c r="B133" s="7" t="s">
        <v>41</v>
      </c>
      <c r="C133" s="7" t="s">
        <v>42</v>
      </c>
      <c r="D133" s="8" t="s">
        <v>43</v>
      </c>
      <c r="E133" s="26" t="s">
        <v>801</v>
      </c>
      <c r="F133" s="27">
        <v>43231</v>
      </c>
      <c r="G133" s="28">
        <v>28</v>
      </c>
      <c r="J133" s="28">
        <v>291.2</v>
      </c>
      <c r="K133" s="28">
        <f t="shared" si="19"/>
        <v>291.2</v>
      </c>
      <c r="L133" s="28">
        <v>18.05</v>
      </c>
      <c r="M133" s="28">
        <v>4.22</v>
      </c>
      <c r="N133" s="28">
        <v>14.02</v>
      </c>
      <c r="O133" s="28">
        <v>10.53</v>
      </c>
      <c r="P133" s="28">
        <v>2.91</v>
      </c>
      <c r="T133" s="23">
        <f t="shared" si="18"/>
        <v>241.46999999999994</v>
      </c>
      <c r="W133" s="28"/>
    </row>
    <row r="134" spans="1:23" ht="12.75" customHeight="1" x14ac:dyDescent="0.45">
      <c r="A134" s="6">
        <v>42281</v>
      </c>
      <c r="B134" s="7" t="s">
        <v>41</v>
      </c>
      <c r="C134" s="7" t="s">
        <v>42</v>
      </c>
      <c r="D134" s="8" t="s">
        <v>43</v>
      </c>
      <c r="E134" s="26" t="s">
        <v>801</v>
      </c>
      <c r="F134" s="27">
        <v>43237</v>
      </c>
      <c r="G134" s="28">
        <v>7</v>
      </c>
      <c r="J134" s="28">
        <v>72.8</v>
      </c>
      <c r="K134" s="28">
        <f t="shared" si="19"/>
        <v>72.8</v>
      </c>
      <c r="L134" s="28">
        <v>4.51</v>
      </c>
      <c r="M134" s="28">
        <v>1.06</v>
      </c>
      <c r="O134" s="28">
        <v>0.48</v>
      </c>
      <c r="P134" s="28">
        <v>0.73</v>
      </c>
      <c r="T134" s="23">
        <f t="shared" si="18"/>
        <v>66.019999999999982</v>
      </c>
      <c r="W134" s="28"/>
    </row>
    <row r="135" spans="1:23" ht="12.75" customHeight="1" x14ac:dyDescent="0.45">
      <c r="A135" s="6">
        <v>42254</v>
      </c>
      <c r="B135" s="7" t="s">
        <v>41</v>
      </c>
      <c r="C135" s="7" t="s">
        <v>42</v>
      </c>
      <c r="D135" s="8" t="s">
        <v>43</v>
      </c>
      <c r="E135" s="26" t="s">
        <v>802</v>
      </c>
      <c r="F135" s="27">
        <v>43222</v>
      </c>
      <c r="G135" s="28">
        <v>30</v>
      </c>
      <c r="J135" s="28">
        <v>312</v>
      </c>
      <c r="K135" s="28">
        <f t="shared" si="19"/>
        <v>312</v>
      </c>
      <c r="L135" s="28">
        <v>19.34</v>
      </c>
      <c r="M135" s="28">
        <v>4.5199999999999996</v>
      </c>
      <c r="N135" s="28">
        <v>25.24</v>
      </c>
      <c r="O135" s="28">
        <v>11.74</v>
      </c>
      <c r="P135" s="28">
        <v>3.12</v>
      </c>
      <c r="T135" s="23">
        <f t="shared" si="18"/>
        <v>248.04000000000002</v>
      </c>
      <c r="W135" s="28"/>
    </row>
    <row r="136" spans="1:23" ht="12.75" customHeight="1" x14ac:dyDescent="0.45">
      <c r="A136" s="6">
        <v>42254</v>
      </c>
      <c r="B136" s="7" t="s">
        <v>41</v>
      </c>
      <c r="C136" s="7" t="s">
        <v>42</v>
      </c>
      <c r="D136" s="8" t="s">
        <v>43</v>
      </c>
      <c r="E136" s="26" t="s">
        <v>802</v>
      </c>
      <c r="F136" s="27">
        <v>43238</v>
      </c>
      <c r="G136" s="28">
        <v>7.5</v>
      </c>
      <c r="J136" s="28">
        <v>78</v>
      </c>
      <c r="K136" s="28">
        <f t="shared" si="19"/>
        <v>78</v>
      </c>
      <c r="L136" s="28">
        <v>4.84</v>
      </c>
      <c r="M136" s="28">
        <v>1.1299999999999999</v>
      </c>
      <c r="N136" s="28">
        <v>0.68</v>
      </c>
      <c r="O136" s="28">
        <v>0.59</v>
      </c>
      <c r="P136" s="28">
        <v>0.78</v>
      </c>
      <c r="T136" s="23">
        <f t="shared" si="18"/>
        <v>69.97999999999999</v>
      </c>
      <c r="W136" s="28"/>
    </row>
    <row r="137" spans="1:23" ht="12.75" customHeight="1" x14ac:dyDescent="0.45">
      <c r="A137" s="6">
        <v>42086</v>
      </c>
      <c r="B137" s="7" t="s">
        <v>228</v>
      </c>
      <c r="C137" s="7" t="s">
        <v>229</v>
      </c>
      <c r="D137" s="8" t="s">
        <v>835</v>
      </c>
      <c r="E137" s="26" t="s">
        <v>803</v>
      </c>
      <c r="F137" s="27">
        <v>43245</v>
      </c>
      <c r="G137" s="28">
        <v>86.67</v>
      </c>
      <c r="J137" s="28">
        <v>2159.08</v>
      </c>
      <c r="K137" s="28">
        <f t="shared" si="19"/>
        <v>2099.14</v>
      </c>
      <c r="L137" s="28">
        <v>130.15</v>
      </c>
      <c r="M137" s="28">
        <v>30.44</v>
      </c>
      <c r="N137" s="28">
        <v>178.27</v>
      </c>
      <c r="O137" s="28">
        <v>107.97</v>
      </c>
      <c r="P137" s="28">
        <v>21.59</v>
      </c>
      <c r="Q137" s="28">
        <v>32.39</v>
      </c>
      <c r="S137" s="28">
        <v>59.94</v>
      </c>
      <c r="T137" s="23">
        <f t="shared" si="18"/>
        <v>1598.3299999999997</v>
      </c>
      <c r="W137" s="28"/>
    </row>
    <row r="138" spans="1:23" ht="12.75" customHeight="1" x14ac:dyDescent="0.45">
      <c r="A138" s="6">
        <v>42086</v>
      </c>
      <c r="B138" s="7" t="s">
        <v>228</v>
      </c>
      <c r="C138" s="7" t="s">
        <v>229</v>
      </c>
      <c r="D138" s="8" t="s">
        <v>835</v>
      </c>
      <c r="E138" s="26" t="s">
        <v>803</v>
      </c>
      <c r="F138" s="27">
        <v>43231</v>
      </c>
      <c r="G138" s="28">
        <v>86.67</v>
      </c>
      <c r="J138" s="28">
        <v>2159.08</v>
      </c>
      <c r="K138" s="28">
        <f t="shared" si="19"/>
        <v>2099.14</v>
      </c>
      <c r="L138" s="28">
        <v>130.15</v>
      </c>
      <c r="M138" s="28">
        <v>30.44</v>
      </c>
      <c r="N138" s="28">
        <v>178.27</v>
      </c>
      <c r="O138" s="28">
        <v>107.97</v>
      </c>
      <c r="P138" s="28">
        <v>21.59</v>
      </c>
      <c r="Q138" s="28">
        <v>32.39</v>
      </c>
      <c r="S138" s="28">
        <v>59.94</v>
      </c>
      <c r="T138" s="23">
        <f t="shared" si="18"/>
        <v>1598.3299999999997</v>
      </c>
      <c r="W138" s="28"/>
    </row>
    <row r="139" spans="1:23" ht="12.75" customHeight="1" x14ac:dyDescent="0.45">
      <c r="A139" s="6">
        <v>42086</v>
      </c>
      <c r="B139" s="7" t="s">
        <v>228</v>
      </c>
      <c r="C139" s="7" t="s">
        <v>229</v>
      </c>
      <c r="D139" s="8" t="s">
        <v>835</v>
      </c>
      <c r="E139" s="26" t="s">
        <v>803</v>
      </c>
      <c r="F139" s="27">
        <v>43241</v>
      </c>
      <c r="I139" s="28">
        <v>48</v>
      </c>
      <c r="J139" s="28">
        <v>1195.8</v>
      </c>
      <c r="K139" s="28">
        <f t="shared" si="19"/>
        <v>1195.8</v>
      </c>
      <c r="L139" s="29">
        <v>74.14</v>
      </c>
      <c r="M139" s="28">
        <v>17.34</v>
      </c>
      <c r="N139" s="28">
        <v>48.84</v>
      </c>
      <c r="O139" s="28">
        <v>25.58</v>
      </c>
      <c r="P139" s="28">
        <v>11.96</v>
      </c>
      <c r="Q139" s="28">
        <v>17.940000000000001</v>
      </c>
      <c r="T139" s="23">
        <f t="shared" si="18"/>
        <v>1000</v>
      </c>
      <c r="W139" s="28"/>
    </row>
    <row r="140" spans="1:23" ht="12.75" customHeight="1" x14ac:dyDescent="0.45">
      <c r="A140" s="6">
        <v>42464</v>
      </c>
      <c r="B140" s="7" t="s">
        <v>41</v>
      </c>
      <c r="C140" s="7" t="s">
        <v>42</v>
      </c>
      <c r="D140" s="8" t="s">
        <v>43</v>
      </c>
      <c r="E140" s="26" t="s">
        <v>804</v>
      </c>
      <c r="F140" s="27">
        <v>43222</v>
      </c>
      <c r="G140" s="28">
        <v>30</v>
      </c>
      <c r="J140" s="28">
        <v>312</v>
      </c>
      <c r="K140" s="28">
        <f t="shared" si="19"/>
        <v>312</v>
      </c>
      <c r="L140" s="28">
        <v>19.34</v>
      </c>
      <c r="M140" s="28">
        <v>4.5199999999999996</v>
      </c>
      <c r="N140" s="28">
        <v>25.24</v>
      </c>
      <c r="O140" s="28">
        <v>11.74</v>
      </c>
      <c r="P140" s="28">
        <v>3.12</v>
      </c>
      <c r="T140" s="23">
        <f t="shared" si="18"/>
        <v>248.04000000000002</v>
      </c>
      <c r="W140" s="28"/>
    </row>
    <row r="141" spans="1:23" ht="12.75" customHeight="1" x14ac:dyDescent="0.45">
      <c r="A141" s="6">
        <v>42464</v>
      </c>
      <c r="B141" s="7" t="s">
        <v>41</v>
      </c>
      <c r="C141" s="7" t="s">
        <v>42</v>
      </c>
      <c r="D141" s="8" t="s">
        <v>43</v>
      </c>
      <c r="E141" s="26" t="s">
        <v>804</v>
      </c>
      <c r="F141" s="27">
        <v>43238</v>
      </c>
      <c r="G141" s="28">
        <v>7.5</v>
      </c>
      <c r="J141" s="28">
        <v>78</v>
      </c>
      <c r="K141" s="28">
        <f t="shared" si="19"/>
        <v>78</v>
      </c>
      <c r="L141" s="28">
        <v>4.84</v>
      </c>
      <c r="M141" s="28">
        <v>1.1299999999999999</v>
      </c>
      <c r="N141" s="28">
        <v>0.68</v>
      </c>
      <c r="O141" s="28">
        <v>0.59</v>
      </c>
      <c r="P141" s="28">
        <v>0.78</v>
      </c>
      <c r="T141" s="23">
        <f t="shared" si="18"/>
        <v>69.97999999999999</v>
      </c>
      <c r="W141" s="28"/>
    </row>
    <row r="142" spans="1:23" ht="12.75" customHeight="1" x14ac:dyDescent="0.45">
      <c r="A142" s="6">
        <v>42156</v>
      </c>
      <c r="B142" s="7" t="s">
        <v>41</v>
      </c>
      <c r="C142" s="7" t="s">
        <v>42</v>
      </c>
      <c r="D142" s="8" t="s">
        <v>838</v>
      </c>
      <c r="E142" t="s">
        <v>811</v>
      </c>
      <c r="F142" s="27">
        <v>43244</v>
      </c>
      <c r="G142" s="28">
        <v>35</v>
      </c>
      <c r="J142" s="28">
        <v>350</v>
      </c>
      <c r="K142" s="28">
        <f t="shared" si="19"/>
        <v>350</v>
      </c>
      <c r="L142" s="28">
        <v>21.7</v>
      </c>
      <c r="M142" s="28">
        <v>5.08</v>
      </c>
      <c r="N142" s="28">
        <v>29.8</v>
      </c>
      <c r="O142" s="28">
        <v>13.94</v>
      </c>
      <c r="P142" s="28">
        <v>3.5</v>
      </c>
      <c r="T142" s="23">
        <f t="shared" si="18"/>
        <v>275.98</v>
      </c>
      <c r="W142" s="28"/>
    </row>
    <row r="143" spans="1:23" ht="12.75" customHeight="1" x14ac:dyDescent="0.45">
      <c r="A143" s="41">
        <v>36703</v>
      </c>
      <c r="B143" s="7" t="s">
        <v>304</v>
      </c>
      <c r="C143" s="7" t="s">
        <v>305</v>
      </c>
      <c r="D143" s="8" t="s">
        <v>854</v>
      </c>
      <c r="E143" s="26" t="s">
        <v>805</v>
      </c>
      <c r="F143" s="27">
        <v>43227</v>
      </c>
      <c r="I143" s="28">
        <v>16</v>
      </c>
      <c r="J143" s="28">
        <v>408.4</v>
      </c>
      <c r="K143" s="28">
        <f t="shared" si="19"/>
        <v>408.4</v>
      </c>
      <c r="L143" s="28">
        <v>25.32</v>
      </c>
      <c r="M143" s="28">
        <v>5.92</v>
      </c>
      <c r="N143" s="28">
        <v>25.42</v>
      </c>
      <c r="O143" s="28">
        <v>20.149999999999999</v>
      </c>
      <c r="P143" s="28">
        <v>4.08</v>
      </c>
      <c r="T143" s="23">
        <f t="shared" si="18"/>
        <v>327.51</v>
      </c>
      <c r="W143" s="28"/>
    </row>
    <row r="144" spans="1:23" ht="12.75" customHeight="1" x14ac:dyDescent="0.45">
      <c r="A144" s="41">
        <v>36703</v>
      </c>
      <c r="B144" s="7" t="s">
        <v>304</v>
      </c>
      <c r="C144" s="7" t="s">
        <v>305</v>
      </c>
      <c r="D144" s="8" t="s">
        <v>854</v>
      </c>
      <c r="E144" s="26" t="s">
        <v>805</v>
      </c>
      <c r="F144" s="27">
        <v>43245</v>
      </c>
      <c r="G144" s="28">
        <v>86.67</v>
      </c>
      <c r="J144" s="28">
        <v>2212.08</v>
      </c>
      <c r="K144" s="28">
        <f t="shared" si="19"/>
        <v>1702.1499999999999</v>
      </c>
      <c r="L144" s="28">
        <v>105.53</v>
      </c>
      <c r="M144" s="28">
        <v>24.68</v>
      </c>
      <c r="N144" s="28">
        <v>177.82</v>
      </c>
      <c r="O144" s="28">
        <v>94.94</v>
      </c>
      <c r="P144" s="28">
        <v>22.12</v>
      </c>
      <c r="R144" s="28">
        <v>145.30000000000001</v>
      </c>
      <c r="S144" s="28">
        <v>509.93</v>
      </c>
      <c r="T144" s="23">
        <f t="shared" si="18"/>
        <v>1131.76</v>
      </c>
      <c r="W144" s="28"/>
    </row>
    <row r="145" spans="1:23" ht="12.75" customHeight="1" x14ac:dyDescent="0.45">
      <c r="A145" s="41">
        <v>36703</v>
      </c>
      <c r="B145" s="7" t="s">
        <v>304</v>
      </c>
      <c r="C145" s="7" t="s">
        <v>305</v>
      </c>
      <c r="D145" s="8" t="s">
        <v>854</v>
      </c>
      <c r="E145" s="26" t="s">
        <v>805</v>
      </c>
      <c r="F145" s="27">
        <v>43231</v>
      </c>
      <c r="G145" s="28">
        <v>86.67</v>
      </c>
      <c r="J145" s="28">
        <v>2212.08</v>
      </c>
      <c r="K145" s="28">
        <f t="shared" si="19"/>
        <v>1702.1499999999999</v>
      </c>
      <c r="L145" s="28">
        <v>105.53</v>
      </c>
      <c r="M145" s="28">
        <v>24.68</v>
      </c>
      <c r="N145" s="28">
        <v>177.82</v>
      </c>
      <c r="O145" s="28">
        <v>94.94</v>
      </c>
      <c r="P145" s="28">
        <v>22.12</v>
      </c>
      <c r="R145" s="28">
        <v>145.30000000000001</v>
      </c>
      <c r="S145" s="28">
        <v>509.93</v>
      </c>
      <c r="T145" s="23">
        <f t="shared" si="18"/>
        <v>1131.76</v>
      </c>
      <c r="W145" s="28"/>
    </row>
    <row r="146" spans="1:23" ht="12.75" customHeight="1" x14ac:dyDescent="0.45">
      <c r="T146" s="23"/>
      <c r="W146" s="28"/>
    </row>
    <row r="147" spans="1:23" ht="12.75" customHeight="1" x14ac:dyDescent="0.45">
      <c r="E147" s="22" t="s">
        <v>813</v>
      </c>
      <c r="F147" s="22"/>
      <c r="G147" s="23">
        <f t="shared" ref="G147:T147" si="20">SUM(G117:G146)</f>
        <v>1409.0400000000002</v>
      </c>
      <c r="H147" s="23"/>
      <c r="I147" s="23"/>
      <c r="J147" s="23">
        <f t="shared" si="20"/>
        <v>31971.4</v>
      </c>
      <c r="K147" s="23">
        <f t="shared" si="20"/>
        <v>30245.06</v>
      </c>
      <c r="L147" s="23">
        <f t="shared" si="20"/>
        <v>1875.1799999999996</v>
      </c>
      <c r="M147" s="23">
        <f t="shared" si="20"/>
        <v>438.54999999999995</v>
      </c>
      <c r="N147" s="23">
        <f t="shared" si="20"/>
        <v>2868.2000000000007</v>
      </c>
      <c r="O147" s="23">
        <f t="shared" si="20"/>
        <v>1451.1000000000001</v>
      </c>
      <c r="P147" s="23">
        <f t="shared" si="20"/>
        <v>319.72000000000003</v>
      </c>
      <c r="Q147" s="23">
        <f t="shared" si="20"/>
        <v>202.36</v>
      </c>
      <c r="R147" s="23">
        <f t="shared" si="20"/>
        <v>374.32000000000005</v>
      </c>
      <c r="S147" s="23">
        <f t="shared" si="20"/>
        <v>1726.3400000000001</v>
      </c>
      <c r="T147" s="23">
        <f t="shared" si="20"/>
        <v>22715.629999999994</v>
      </c>
      <c r="W147" s="28"/>
    </row>
    <row r="148" spans="1:23" ht="12.75" customHeight="1" x14ac:dyDescent="0.45">
      <c r="T148" s="23"/>
      <c r="W148" s="28"/>
    </row>
    <row r="149" spans="1:23" ht="12.75" customHeight="1" x14ac:dyDescent="0.45">
      <c r="A149" s="6">
        <v>38839</v>
      </c>
      <c r="B149" s="7" t="s">
        <v>41</v>
      </c>
      <c r="C149" s="7" t="s">
        <v>42</v>
      </c>
      <c r="D149" s="8" t="s">
        <v>337</v>
      </c>
      <c r="E149" s="26" t="s">
        <v>796</v>
      </c>
      <c r="F149" s="27">
        <v>43259</v>
      </c>
      <c r="G149" s="28">
        <v>35</v>
      </c>
      <c r="J149" s="28">
        <v>400.4</v>
      </c>
      <c r="K149" s="28">
        <f t="shared" ref="K149:K162" si="21">SUM(J149)-S149</f>
        <v>400.4</v>
      </c>
      <c r="L149" s="28">
        <v>24.82</v>
      </c>
      <c r="M149" s="28">
        <v>5.81</v>
      </c>
      <c r="N149" s="28">
        <v>24.62</v>
      </c>
      <c r="O149" s="28">
        <v>9.75</v>
      </c>
      <c r="P149" s="28">
        <v>4</v>
      </c>
      <c r="T149" s="23">
        <f t="shared" ref="T149:T175" si="22">+J149-L149-M149-N149-O149-P149-Q149-R149-S149</f>
        <v>331.4</v>
      </c>
      <c r="V149" s="23"/>
      <c r="W149" s="23"/>
    </row>
    <row r="150" spans="1:23" ht="12.75" customHeight="1" x14ac:dyDescent="0.45">
      <c r="A150" s="6">
        <v>38839</v>
      </c>
      <c r="B150" s="7" t="s">
        <v>41</v>
      </c>
      <c r="C150" s="7" t="s">
        <v>42</v>
      </c>
      <c r="D150" s="8" t="s">
        <v>337</v>
      </c>
      <c r="E150" s="26" t="s">
        <v>796</v>
      </c>
      <c r="F150" s="27">
        <v>43269</v>
      </c>
      <c r="G150" s="28">
        <v>7</v>
      </c>
      <c r="J150" s="28">
        <v>80.08</v>
      </c>
      <c r="K150" s="28">
        <f t="shared" si="21"/>
        <v>80.08</v>
      </c>
      <c r="L150" s="28">
        <v>4.96</v>
      </c>
      <c r="M150" s="28">
        <v>1.1599999999999999</v>
      </c>
      <c r="N150" s="28">
        <v>0</v>
      </c>
      <c r="O150" s="28">
        <v>0</v>
      </c>
      <c r="P150" s="28">
        <v>0.8</v>
      </c>
      <c r="T150" s="23">
        <f t="shared" si="22"/>
        <v>73.160000000000011</v>
      </c>
      <c r="V150" s="23"/>
      <c r="W150" s="23"/>
    </row>
    <row r="151" spans="1:23" ht="12.75" customHeight="1" x14ac:dyDescent="0.45">
      <c r="A151" s="6">
        <v>42933</v>
      </c>
      <c r="B151" s="7" t="s">
        <v>29</v>
      </c>
      <c r="C151" s="7" t="s">
        <v>30</v>
      </c>
      <c r="D151" s="8" t="s">
        <v>849</v>
      </c>
      <c r="E151" t="s">
        <v>797</v>
      </c>
      <c r="F151" s="27">
        <v>43264</v>
      </c>
      <c r="G151" s="28">
        <v>86.67</v>
      </c>
      <c r="J151" s="28">
        <v>958.34</v>
      </c>
      <c r="K151" s="28">
        <f t="shared" si="21"/>
        <v>958.34</v>
      </c>
      <c r="L151" s="28">
        <v>59.42</v>
      </c>
      <c r="M151" s="28">
        <v>13.9</v>
      </c>
      <c r="N151" s="28">
        <v>0</v>
      </c>
      <c r="O151" s="28">
        <v>41.8</v>
      </c>
      <c r="P151" s="28">
        <v>9.58</v>
      </c>
      <c r="Q151" s="28">
        <v>14.38</v>
      </c>
      <c r="T151" s="23">
        <f t="shared" si="22"/>
        <v>819.2600000000001</v>
      </c>
    </row>
    <row r="152" spans="1:23" ht="12.75" customHeight="1" x14ac:dyDescent="0.45">
      <c r="A152" s="6">
        <v>42933</v>
      </c>
      <c r="B152" s="7" t="s">
        <v>29</v>
      </c>
      <c r="C152" s="7" t="s">
        <v>30</v>
      </c>
      <c r="D152" s="8" t="s">
        <v>849</v>
      </c>
      <c r="E152" t="s">
        <v>797</v>
      </c>
      <c r="F152" s="27">
        <v>43276</v>
      </c>
      <c r="I152" s="28">
        <v>8</v>
      </c>
      <c r="J152" s="28">
        <v>88.47</v>
      </c>
      <c r="K152" s="28">
        <f t="shared" si="21"/>
        <v>88.47</v>
      </c>
      <c r="L152" s="28">
        <v>5.49</v>
      </c>
      <c r="M152" s="28">
        <v>1.28</v>
      </c>
      <c r="P152" s="28">
        <v>0.88</v>
      </c>
      <c r="Q152" s="28">
        <v>1.33</v>
      </c>
      <c r="T152" s="23">
        <f t="shared" si="22"/>
        <v>79.490000000000009</v>
      </c>
    </row>
    <row r="153" spans="1:23" ht="12.75" customHeight="1" x14ac:dyDescent="0.45">
      <c r="A153" s="6">
        <v>42933</v>
      </c>
      <c r="B153" s="7" t="s">
        <v>29</v>
      </c>
      <c r="C153" s="7" t="s">
        <v>30</v>
      </c>
      <c r="D153" s="8" t="s">
        <v>849</v>
      </c>
      <c r="E153" t="s">
        <v>797</v>
      </c>
      <c r="F153" s="27">
        <v>43278</v>
      </c>
      <c r="G153" s="28">
        <v>86.67</v>
      </c>
      <c r="J153" s="28">
        <v>958.34</v>
      </c>
      <c r="K153" s="28">
        <f t="shared" si="21"/>
        <v>958.34</v>
      </c>
      <c r="L153" s="28">
        <v>59.42</v>
      </c>
      <c r="M153" s="28">
        <v>13.9</v>
      </c>
      <c r="O153" s="28">
        <v>41.8</v>
      </c>
      <c r="P153" s="28">
        <v>9.58</v>
      </c>
      <c r="Q153" s="28">
        <v>14.38</v>
      </c>
      <c r="T153" s="23">
        <f t="shared" si="22"/>
        <v>819.2600000000001</v>
      </c>
    </row>
    <row r="154" spans="1:23" ht="12.75" customHeight="1" x14ac:dyDescent="0.45">
      <c r="A154" s="6">
        <v>41000</v>
      </c>
      <c r="B154" s="7" t="s">
        <v>393</v>
      </c>
      <c r="C154" s="7" t="s">
        <v>394</v>
      </c>
      <c r="D154" s="8" t="s">
        <v>831</v>
      </c>
      <c r="E154" s="26" t="s">
        <v>798</v>
      </c>
      <c r="F154" s="27">
        <v>43264</v>
      </c>
      <c r="G154" s="28">
        <v>86.67</v>
      </c>
      <c r="J154" s="28">
        <v>2984.76</v>
      </c>
      <c r="K154" s="28">
        <f t="shared" si="21"/>
        <v>2980.6600000000003</v>
      </c>
      <c r="L154" s="28">
        <v>184.8</v>
      </c>
      <c r="M154" s="28">
        <v>43.22</v>
      </c>
      <c r="N154" s="28">
        <v>452.64</v>
      </c>
      <c r="O154" s="28">
        <v>164.1</v>
      </c>
      <c r="P154" s="28">
        <v>29.85</v>
      </c>
      <c r="Q154" s="28">
        <v>11.19</v>
      </c>
      <c r="R154" s="28">
        <v>41.86</v>
      </c>
      <c r="S154" s="28">
        <v>4.0999999999999996</v>
      </c>
      <c r="T154" s="23">
        <f t="shared" si="22"/>
        <v>2053.0000000000005</v>
      </c>
    </row>
    <row r="155" spans="1:23" ht="12.75" customHeight="1" x14ac:dyDescent="0.45">
      <c r="A155" s="6">
        <v>41000</v>
      </c>
      <c r="B155" s="7" t="s">
        <v>393</v>
      </c>
      <c r="C155" s="7" t="s">
        <v>394</v>
      </c>
      <c r="D155" s="8" t="s">
        <v>831</v>
      </c>
      <c r="E155" s="26" t="s">
        <v>798</v>
      </c>
      <c r="F155" s="27">
        <v>43272</v>
      </c>
      <c r="I155" s="28">
        <v>16</v>
      </c>
      <c r="J155" s="28">
        <v>551.04</v>
      </c>
      <c r="K155" s="28">
        <f t="shared" si="21"/>
        <v>551.04</v>
      </c>
      <c r="L155" s="28">
        <v>34.159999999999997</v>
      </c>
      <c r="M155" s="28">
        <v>7.99</v>
      </c>
      <c r="N155" s="28">
        <v>39.69</v>
      </c>
      <c r="O155" s="28">
        <v>23.18</v>
      </c>
      <c r="P155" s="28">
        <v>5.51</v>
      </c>
      <c r="Q155" s="28">
        <v>2.0699999999999998</v>
      </c>
      <c r="T155" s="23">
        <f t="shared" si="22"/>
        <v>438.44</v>
      </c>
    </row>
    <row r="156" spans="1:23" ht="12.75" customHeight="1" x14ac:dyDescent="0.45">
      <c r="A156" s="6">
        <v>41000</v>
      </c>
      <c r="B156" s="7" t="s">
        <v>393</v>
      </c>
      <c r="C156" s="7" t="s">
        <v>394</v>
      </c>
      <c r="D156" s="8" t="s">
        <v>831</v>
      </c>
      <c r="E156" s="26" t="s">
        <v>798</v>
      </c>
      <c r="F156" s="27">
        <v>43278</v>
      </c>
      <c r="G156" s="28">
        <v>86.67</v>
      </c>
      <c r="J156" s="28">
        <v>2984.76</v>
      </c>
      <c r="K156" s="28">
        <f t="shared" si="21"/>
        <v>2980.6600000000003</v>
      </c>
      <c r="L156" s="28">
        <v>184.8</v>
      </c>
      <c r="M156" s="28">
        <v>43.22</v>
      </c>
      <c r="N156" s="28">
        <v>452.64</v>
      </c>
      <c r="O156" s="28">
        <v>164.1</v>
      </c>
      <c r="P156" s="28">
        <v>29.85</v>
      </c>
      <c r="Q156" s="28">
        <v>11.19</v>
      </c>
      <c r="R156" s="28">
        <v>41.86</v>
      </c>
      <c r="S156" s="28">
        <v>4.0999999999999996</v>
      </c>
      <c r="T156" s="23">
        <f t="shared" si="22"/>
        <v>2053.0000000000005</v>
      </c>
    </row>
    <row r="157" spans="1:23" ht="12.75" customHeight="1" x14ac:dyDescent="0.45">
      <c r="A157" s="6">
        <v>37322</v>
      </c>
      <c r="B157" s="7" t="s">
        <v>29</v>
      </c>
      <c r="C157" s="7" t="s">
        <v>30</v>
      </c>
      <c r="D157" s="8" t="s">
        <v>833</v>
      </c>
      <c r="E157" s="26" t="s">
        <v>799</v>
      </c>
      <c r="F157" s="27">
        <v>43264</v>
      </c>
      <c r="G157" s="28">
        <v>86.67</v>
      </c>
      <c r="J157" s="28">
        <v>1963.89</v>
      </c>
      <c r="K157" s="28">
        <f t="shared" si="21"/>
        <v>1944.3400000000001</v>
      </c>
      <c r="L157" s="28">
        <v>120.55</v>
      </c>
      <c r="M157" s="29">
        <v>28.19</v>
      </c>
      <c r="N157" s="28">
        <v>186.61</v>
      </c>
      <c r="O157" s="28">
        <v>98.57</v>
      </c>
      <c r="P157" s="29">
        <v>19.64</v>
      </c>
      <c r="Q157" s="28">
        <v>29.46</v>
      </c>
      <c r="S157" s="28">
        <v>19.55</v>
      </c>
      <c r="T157" s="23">
        <f t="shared" si="22"/>
        <v>1461.32</v>
      </c>
    </row>
    <row r="158" spans="1:23" ht="12.75" customHeight="1" x14ac:dyDescent="0.45">
      <c r="A158" s="6">
        <v>37322</v>
      </c>
      <c r="B158" s="7" t="s">
        <v>29</v>
      </c>
      <c r="C158" s="7" t="s">
        <v>30</v>
      </c>
      <c r="D158" s="8" t="s">
        <v>833</v>
      </c>
      <c r="E158" s="26" t="s">
        <v>799</v>
      </c>
      <c r="F158" s="27">
        <v>43278</v>
      </c>
      <c r="G158" s="28">
        <v>86.67</v>
      </c>
      <c r="J158" s="28">
        <v>1963.89</v>
      </c>
      <c r="K158" s="28">
        <f t="shared" si="21"/>
        <v>1944.3400000000001</v>
      </c>
      <c r="L158" s="28">
        <v>120.55</v>
      </c>
      <c r="M158" s="28">
        <v>28.19</v>
      </c>
      <c r="N158" s="28">
        <v>186.61</v>
      </c>
      <c r="O158" s="28">
        <v>98.57</v>
      </c>
      <c r="P158" s="28">
        <v>19.64</v>
      </c>
      <c r="Q158" s="28">
        <v>29.46</v>
      </c>
      <c r="S158" s="28">
        <v>19.55</v>
      </c>
      <c r="T158" s="23">
        <f t="shared" si="22"/>
        <v>1461.32</v>
      </c>
    </row>
    <row r="159" spans="1:23" ht="12.75" customHeight="1" x14ac:dyDescent="0.45">
      <c r="A159" s="6">
        <v>40126</v>
      </c>
      <c r="B159" s="7" t="s">
        <v>304</v>
      </c>
      <c r="C159" s="7" t="s">
        <v>305</v>
      </c>
      <c r="D159" s="8" t="s">
        <v>832</v>
      </c>
      <c r="E159" s="26" t="s">
        <v>800</v>
      </c>
      <c r="F159" s="27">
        <v>43264</v>
      </c>
      <c r="G159" s="28">
        <v>86.67</v>
      </c>
      <c r="J159" s="28">
        <v>2166.6799999999998</v>
      </c>
      <c r="K159" s="28">
        <f t="shared" si="21"/>
        <v>1897.0299999999997</v>
      </c>
      <c r="L159" s="29">
        <v>117.62</v>
      </c>
      <c r="M159" s="28">
        <v>27.51</v>
      </c>
      <c r="N159" s="28">
        <v>214.24</v>
      </c>
      <c r="O159" s="28">
        <v>96.25</v>
      </c>
      <c r="P159" s="28">
        <v>21.67</v>
      </c>
      <c r="S159" s="28">
        <v>269.64999999999998</v>
      </c>
      <c r="T159" s="23">
        <f t="shared" si="22"/>
        <v>1419.7399999999998</v>
      </c>
    </row>
    <row r="160" spans="1:23" ht="12.75" customHeight="1" x14ac:dyDescent="0.45">
      <c r="A160" s="6">
        <v>40126</v>
      </c>
      <c r="B160" s="7" t="s">
        <v>304</v>
      </c>
      <c r="C160" s="7" t="s">
        <v>305</v>
      </c>
      <c r="D160" s="8" t="s">
        <v>832</v>
      </c>
      <c r="E160" s="26" t="s">
        <v>800</v>
      </c>
      <c r="F160" s="27">
        <v>43278</v>
      </c>
      <c r="G160" s="28">
        <v>86.67</v>
      </c>
      <c r="J160" s="28">
        <v>2166.6799999999998</v>
      </c>
      <c r="K160" s="28">
        <f t="shared" si="21"/>
        <v>1897.0299999999997</v>
      </c>
      <c r="L160" s="28">
        <v>117.62</v>
      </c>
      <c r="M160" s="28">
        <v>27.51</v>
      </c>
      <c r="N160" s="28">
        <v>214.24</v>
      </c>
      <c r="O160" s="28">
        <v>96.25</v>
      </c>
      <c r="P160" s="28">
        <v>21.67</v>
      </c>
      <c r="S160" s="28">
        <v>269.64999999999998</v>
      </c>
      <c r="T160" s="23">
        <f t="shared" si="22"/>
        <v>1419.7399999999998</v>
      </c>
    </row>
    <row r="161" spans="1:23" ht="12.75" customHeight="1" x14ac:dyDescent="0.45">
      <c r="A161" s="6">
        <v>42281</v>
      </c>
      <c r="B161" s="7" t="s">
        <v>41</v>
      </c>
      <c r="C161" s="7" t="s">
        <v>42</v>
      </c>
      <c r="D161" s="8" t="s">
        <v>43</v>
      </c>
      <c r="E161" s="26" t="s">
        <v>801</v>
      </c>
      <c r="F161" s="27">
        <v>43259</v>
      </c>
      <c r="G161" s="28">
        <v>35</v>
      </c>
      <c r="J161" s="28">
        <v>364</v>
      </c>
      <c r="K161" s="28">
        <f t="shared" si="21"/>
        <v>364</v>
      </c>
      <c r="L161" s="28">
        <v>22.57</v>
      </c>
      <c r="M161" s="28">
        <v>5.28</v>
      </c>
      <c r="N161" s="28">
        <v>21.9</v>
      </c>
      <c r="O161" s="28">
        <v>14.75</v>
      </c>
      <c r="P161" s="28">
        <v>3.64</v>
      </c>
      <c r="T161" s="23">
        <f t="shared" si="22"/>
        <v>295.86000000000007</v>
      </c>
    </row>
    <row r="162" spans="1:23" ht="12.75" customHeight="1" x14ac:dyDescent="0.45">
      <c r="A162" s="6">
        <v>42281</v>
      </c>
      <c r="B162" s="7" t="s">
        <v>41</v>
      </c>
      <c r="C162" s="7" t="s">
        <v>42</v>
      </c>
      <c r="D162" s="8" t="s">
        <v>43</v>
      </c>
      <c r="E162" s="26" t="s">
        <v>801</v>
      </c>
      <c r="F162" s="27">
        <v>43269</v>
      </c>
      <c r="G162" s="28">
        <v>7</v>
      </c>
      <c r="J162" s="28">
        <v>72.8</v>
      </c>
      <c r="K162" s="28">
        <f t="shared" si="21"/>
        <v>72.8</v>
      </c>
      <c r="L162" s="28">
        <v>4.51</v>
      </c>
      <c r="M162" s="28">
        <v>1.06</v>
      </c>
      <c r="N162" s="28">
        <v>0</v>
      </c>
      <c r="O162" s="28">
        <v>0.48</v>
      </c>
      <c r="P162" s="28">
        <v>0.73</v>
      </c>
      <c r="T162" s="23">
        <f t="shared" si="22"/>
        <v>66.019999999999982</v>
      </c>
    </row>
    <row r="163" spans="1:23" ht="14.25" customHeight="1" x14ac:dyDescent="0.45">
      <c r="A163" s="6">
        <v>42254</v>
      </c>
      <c r="B163" s="7" t="s">
        <v>41</v>
      </c>
      <c r="C163" s="7" t="s">
        <v>42</v>
      </c>
      <c r="D163" s="8" t="s">
        <v>43</v>
      </c>
      <c r="E163" s="26" t="s">
        <v>802</v>
      </c>
      <c r="F163" s="27">
        <v>43257</v>
      </c>
      <c r="G163" s="43">
        <v>38</v>
      </c>
      <c r="H163" s="32"/>
      <c r="I163" s="32"/>
      <c r="J163" s="28">
        <v>395.2</v>
      </c>
      <c r="K163" s="28">
        <f t="shared" ref="K163:K175" si="23">SUM(J163)-S163</f>
        <v>395.2</v>
      </c>
      <c r="L163" s="28">
        <v>24.5</v>
      </c>
      <c r="M163" s="28">
        <v>5.73</v>
      </c>
      <c r="N163" s="28">
        <v>35.22</v>
      </c>
      <c r="O163" s="28">
        <v>16.559999999999999</v>
      </c>
      <c r="P163" s="28">
        <v>3.95</v>
      </c>
      <c r="T163" s="23">
        <f t="shared" si="22"/>
        <v>309.24</v>
      </c>
    </row>
    <row r="164" spans="1:23" ht="14.25" customHeight="1" x14ac:dyDescent="0.45">
      <c r="A164" s="6">
        <v>42254</v>
      </c>
      <c r="B164" s="7" t="s">
        <v>41</v>
      </c>
      <c r="C164" s="7" t="s">
        <v>42</v>
      </c>
      <c r="D164" s="8" t="s">
        <v>43</v>
      </c>
      <c r="E164" s="26" t="s">
        <v>802</v>
      </c>
      <c r="F164" s="27">
        <v>43259</v>
      </c>
      <c r="G164" s="43">
        <v>30</v>
      </c>
      <c r="H164" s="32"/>
      <c r="I164" s="32"/>
      <c r="J164" s="28">
        <v>312</v>
      </c>
      <c r="K164" s="28">
        <f t="shared" si="23"/>
        <v>312</v>
      </c>
      <c r="L164" s="28">
        <v>19.34</v>
      </c>
      <c r="M164" s="28">
        <v>4.5199999999999996</v>
      </c>
      <c r="N164" s="28">
        <v>25.24</v>
      </c>
      <c r="O164" s="28">
        <v>11.74</v>
      </c>
      <c r="P164" s="28">
        <v>3.12</v>
      </c>
      <c r="T164" s="23">
        <f t="shared" si="22"/>
        <v>248.04000000000002</v>
      </c>
    </row>
    <row r="165" spans="1:23" ht="14.25" customHeight="1" x14ac:dyDescent="0.45">
      <c r="A165" s="6">
        <v>42254</v>
      </c>
      <c r="B165" s="7" t="s">
        <v>41</v>
      </c>
      <c r="C165" s="7" t="s">
        <v>42</v>
      </c>
      <c r="D165" s="8" t="s">
        <v>43</v>
      </c>
      <c r="E165" s="26" t="s">
        <v>802</v>
      </c>
      <c r="F165" s="27">
        <v>43272</v>
      </c>
      <c r="G165" s="43">
        <v>7</v>
      </c>
      <c r="H165" s="32"/>
      <c r="I165" s="32"/>
      <c r="J165" s="28">
        <v>72.8</v>
      </c>
      <c r="K165" s="28">
        <f t="shared" si="23"/>
        <v>72.8</v>
      </c>
      <c r="L165" s="28">
        <v>4.51</v>
      </c>
      <c r="M165" s="28">
        <v>1.06</v>
      </c>
      <c r="N165" s="28">
        <v>0.16</v>
      </c>
      <c r="O165" s="28">
        <v>0.48</v>
      </c>
      <c r="P165" s="28">
        <v>0.73</v>
      </c>
      <c r="T165" s="23">
        <f t="shared" si="22"/>
        <v>65.859999999999985</v>
      </c>
    </row>
    <row r="166" spans="1:23" ht="12.75" customHeight="1" x14ac:dyDescent="0.45">
      <c r="A166" s="6">
        <v>42086</v>
      </c>
      <c r="B166" s="7" t="s">
        <v>228</v>
      </c>
      <c r="C166" s="7" t="s">
        <v>229</v>
      </c>
      <c r="D166" s="8" t="s">
        <v>835</v>
      </c>
      <c r="E166" s="26" t="s">
        <v>803</v>
      </c>
      <c r="F166" s="27">
        <v>43264</v>
      </c>
      <c r="G166" s="28">
        <v>86.67</v>
      </c>
      <c r="J166" s="28">
        <v>2159.08</v>
      </c>
      <c r="K166" s="28">
        <f t="shared" si="23"/>
        <v>2099.14</v>
      </c>
      <c r="L166" s="28">
        <v>130.15</v>
      </c>
      <c r="M166" s="28">
        <v>30.44</v>
      </c>
      <c r="N166" s="28">
        <v>178.27</v>
      </c>
      <c r="O166" s="28">
        <v>107.97</v>
      </c>
      <c r="P166" s="28">
        <v>21.59</v>
      </c>
      <c r="Q166" s="28">
        <v>32.39</v>
      </c>
      <c r="S166" s="28">
        <v>59.94</v>
      </c>
      <c r="T166" s="23">
        <f t="shared" si="22"/>
        <v>1598.3299999999997</v>
      </c>
    </row>
    <row r="167" spans="1:23" ht="12.75" customHeight="1" x14ac:dyDescent="0.45">
      <c r="A167" s="6">
        <v>42086</v>
      </c>
      <c r="B167" s="7" t="s">
        <v>228</v>
      </c>
      <c r="C167" s="7" t="s">
        <v>229</v>
      </c>
      <c r="D167" s="8" t="s">
        <v>835</v>
      </c>
      <c r="E167" s="26" t="s">
        <v>803</v>
      </c>
      <c r="F167" s="27">
        <v>43278</v>
      </c>
      <c r="G167" s="28">
        <v>86.67</v>
      </c>
      <c r="J167" s="28">
        <v>2159.08</v>
      </c>
      <c r="K167" s="28">
        <f t="shared" si="23"/>
        <v>2099.14</v>
      </c>
      <c r="L167" s="28">
        <v>130.15</v>
      </c>
      <c r="M167" s="28">
        <v>30.44</v>
      </c>
      <c r="N167" s="28">
        <v>178.27</v>
      </c>
      <c r="O167" s="28">
        <v>107.97</v>
      </c>
      <c r="P167" s="28">
        <v>21.59</v>
      </c>
      <c r="Q167" s="28">
        <v>32.39</v>
      </c>
      <c r="S167" s="28">
        <v>59.94</v>
      </c>
      <c r="T167" s="23">
        <f t="shared" si="22"/>
        <v>1598.3299999999997</v>
      </c>
    </row>
    <row r="168" spans="1:23" ht="12.75" customHeight="1" x14ac:dyDescent="0.45">
      <c r="A168" s="6">
        <v>42464</v>
      </c>
      <c r="B168" s="7" t="s">
        <v>41</v>
      </c>
      <c r="C168" s="7" t="s">
        <v>42</v>
      </c>
      <c r="D168" s="8" t="s">
        <v>43</v>
      </c>
      <c r="E168" s="26" t="s">
        <v>804</v>
      </c>
      <c r="F168" s="27">
        <v>43257</v>
      </c>
      <c r="G168" s="28">
        <v>35</v>
      </c>
      <c r="J168" s="28">
        <v>364</v>
      </c>
      <c r="K168" s="28">
        <f t="shared" si="23"/>
        <v>364</v>
      </c>
      <c r="L168" s="28">
        <v>22.57</v>
      </c>
      <c r="M168" s="28">
        <v>5.28</v>
      </c>
      <c r="N168" s="28">
        <v>31.48</v>
      </c>
      <c r="O168" s="28">
        <v>14.75</v>
      </c>
      <c r="P168" s="28">
        <v>3.64</v>
      </c>
      <c r="T168" s="23">
        <f t="shared" si="22"/>
        <v>286.28000000000003</v>
      </c>
    </row>
    <row r="169" spans="1:23" ht="12.75" customHeight="1" x14ac:dyDescent="0.45">
      <c r="A169" s="6">
        <v>42464</v>
      </c>
      <c r="B169" s="7" t="s">
        <v>41</v>
      </c>
      <c r="C169" s="7" t="s">
        <v>42</v>
      </c>
      <c r="D169" s="8" t="s">
        <v>43</v>
      </c>
      <c r="E169" s="26" t="s">
        <v>804</v>
      </c>
      <c r="F169" s="27">
        <v>43259</v>
      </c>
      <c r="G169" s="43">
        <v>30</v>
      </c>
      <c r="J169" s="28">
        <v>312</v>
      </c>
      <c r="K169" s="28">
        <f t="shared" si="23"/>
        <v>312</v>
      </c>
      <c r="L169" s="28">
        <v>19.34</v>
      </c>
      <c r="M169" s="28">
        <v>4.5199999999999996</v>
      </c>
      <c r="N169" s="28">
        <v>25.24</v>
      </c>
      <c r="O169" s="28">
        <v>11.74</v>
      </c>
      <c r="P169" s="28">
        <v>3.12</v>
      </c>
      <c r="T169" s="23">
        <f t="shared" si="22"/>
        <v>248.04000000000002</v>
      </c>
    </row>
    <row r="170" spans="1:23" ht="12.75" customHeight="1" x14ac:dyDescent="0.45">
      <c r="A170" s="6">
        <v>42464</v>
      </c>
      <c r="B170" s="7" t="s">
        <v>41</v>
      </c>
      <c r="C170" s="7" t="s">
        <v>42</v>
      </c>
      <c r="D170" s="8" t="s">
        <v>43</v>
      </c>
      <c r="E170" s="26" t="s">
        <v>804</v>
      </c>
      <c r="F170" s="27">
        <v>43272</v>
      </c>
      <c r="G170" s="43">
        <v>7</v>
      </c>
      <c r="J170" s="28">
        <v>72.8</v>
      </c>
      <c r="K170" s="28">
        <f t="shared" si="23"/>
        <v>72.8</v>
      </c>
      <c r="L170" s="28">
        <v>4.51</v>
      </c>
      <c r="M170" s="28">
        <v>1.06</v>
      </c>
      <c r="N170" s="28">
        <v>0.16</v>
      </c>
      <c r="O170" s="28">
        <v>0.48</v>
      </c>
      <c r="P170" s="28">
        <v>0.73</v>
      </c>
      <c r="T170" s="23">
        <f t="shared" si="22"/>
        <v>65.859999999999985</v>
      </c>
    </row>
    <row r="171" spans="1:23" ht="12.75" customHeight="1" x14ac:dyDescent="0.45">
      <c r="A171" s="6">
        <v>42156</v>
      </c>
      <c r="B171" s="7" t="s">
        <v>41</v>
      </c>
      <c r="C171" s="7" t="s">
        <v>42</v>
      </c>
      <c r="D171" s="8" t="s">
        <v>838</v>
      </c>
      <c r="E171" t="s">
        <v>811</v>
      </c>
      <c r="F171" s="27">
        <v>43259</v>
      </c>
      <c r="G171" s="28">
        <v>35</v>
      </c>
      <c r="J171" s="28">
        <v>350</v>
      </c>
      <c r="K171" s="28">
        <f t="shared" si="23"/>
        <v>350</v>
      </c>
      <c r="L171" s="28">
        <v>21.7</v>
      </c>
      <c r="M171" s="28">
        <v>5.08</v>
      </c>
      <c r="N171" s="28">
        <v>29.8</v>
      </c>
      <c r="O171" s="28">
        <v>13.94</v>
      </c>
      <c r="P171" s="28">
        <v>3.5</v>
      </c>
      <c r="T171" s="23">
        <f t="shared" si="22"/>
        <v>275.98</v>
      </c>
    </row>
    <row r="172" spans="1:23" ht="12.75" customHeight="1" x14ac:dyDescent="0.45">
      <c r="A172" s="6">
        <v>42156</v>
      </c>
      <c r="B172" s="7" t="s">
        <v>41</v>
      </c>
      <c r="C172" s="7" t="s">
        <v>42</v>
      </c>
      <c r="D172" s="8" t="s">
        <v>838</v>
      </c>
      <c r="E172" t="s">
        <v>811</v>
      </c>
      <c r="F172" s="27">
        <v>43273</v>
      </c>
      <c r="G172" s="28">
        <v>42</v>
      </c>
      <c r="J172" s="28">
        <v>420</v>
      </c>
      <c r="K172" s="28">
        <f t="shared" si="23"/>
        <v>420</v>
      </c>
      <c r="L172" s="28">
        <v>26.04</v>
      </c>
      <c r="M172" s="28">
        <v>6.09</v>
      </c>
      <c r="N172" s="28">
        <v>38.200000000000003</v>
      </c>
      <c r="O172" s="28">
        <v>18</v>
      </c>
      <c r="P172" s="28">
        <v>4.2</v>
      </c>
      <c r="T172" s="23">
        <f t="shared" si="22"/>
        <v>327.47000000000003</v>
      </c>
    </row>
    <row r="173" spans="1:23" ht="12.75" customHeight="1" x14ac:dyDescent="0.45">
      <c r="A173" s="41">
        <v>36703</v>
      </c>
      <c r="B173" s="7" t="s">
        <v>304</v>
      </c>
      <c r="C173" s="7" t="s">
        <v>305</v>
      </c>
      <c r="D173" s="8" t="s">
        <v>834</v>
      </c>
      <c r="E173" t="s">
        <v>805</v>
      </c>
      <c r="F173" s="27">
        <v>43278</v>
      </c>
      <c r="G173" s="28">
        <v>86.67</v>
      </c>
      <c r="J173" s="28">
        <v>2278.4499999999998</v>
      </c>
      <c r="K173" s="28">
        <f t="shared" si="23"/>
        <v>1768.5199999999998</v>
      </c>
      <c r="L173" s="28">
        <v>109.65</v>
      </c>
      <c r="M173" s="28">
        <v>25.64</v>
      </c>
      <c r="N173" s="28">
        <v>185.97</v>
      </c>
      <c r="O173" s="28">
        <v>98.79</v>
      </c>
      <c r="P173" s="28">
        <v>22.78</v>
      </c>
      <c r="R173" s="28">
        <v>145.30000000000001</v>
      </c>
      <c r="S173" s="28">
        <v>509.93</v>
      </c>
      <c r="T173" s="23">
        <f t="shared" si="22"/>
        <v>1180.3899999999999</v>
      </c>
    </row>
    <row r="174" spans="1:23" ht="12.75" customHeight="1" x14ac:dyDescent="0.45">
      <c r="A174" s="41">
        <v>36703</v>
      </c>
      <c r="B174" s="7" t="s">
        <v>304</v>
      </c>
      <c r="C174" s="7" t="s">
        <v>305</v>
      </c>
      <c r="D174" s="8" t="s">
        <v>834</v>
      </c>
      <c r="E174" s="26" t="s">
        <v>805</v>
      </c>
      <c r="F174" s="27">
        <v>43264</v>
      </c>
      <c r="G174" s="28">
        <v>86.67</v>
      </c>
      <c r="J174" s="28">
        <v>2278.4499999999998</v>
      </c>
      <c r="K174" s="28">
        <f t="shared" si="23"/>
        <v>1768.5199999999998</v>
      </c>
      <c r="L174" s="28">
        <v>109.65</v>
      </c>
      <c r="M174" s="28">
        <v>25.64</v>
      </c>
      <c r="N174" s="28">
        <v>185.97</v>
      </c>
      <c r="O174" s="28">
        <v>98.79</v>
      </c>
      <c r="P174" s="28">
        <v>22.78</v>
      </c>
      <c r="R174" s="28">
        <v>145.30000000000001</v>
      </c>
      <c r="S174" s="28">
        <v>509.93</v>
      </c>
      <c r="T174" s="23">
        <f t="shared" si="22"/>
        <v>1180.3899999999999</v>
      </c>
    </row>
    <row r="175" spans="1:23" ht="12.75" customHeight="1" x14ac:dyDescent="0.45">
      <c r="A175" s="41">
        <v>36703</v>
      </c>
      <c r="B175" s="7" t="s">
        <v>304</v>
      </c>
      <c r="C175" s="7" t="s">
        <v>305</v>
      </c>
      <c r="D175" s="8" t="s">
        <v>834</v>
      </c>
      <c r="E175" s="26" t="s">
        <v>805</v>
      </c>
      <c r="F175" s="27">
        <v>43270</v>
      </c>
      <c r="I175" s="28">
        <v>8</v>
      </c>
      <c r="J175" s="28">
        <v>210.32</v>
      </c>
      <c r="K175" s="28">
        <f t="shared" si="23"/>
        <v>210.32</v>
      </c>
      <c r="L175" s="28">
        <v>13.04</v>
      </c>
      <c r="M175" s="28">
        <v>3.05</v>
      </c>
      <c r="N175" s="28">
        <v>5.62</v>
      </c>
      <c r="O175" s="28">
        <v>12.1</v>
      </c>
      <c r="P175" s="28">
        <v>2.1</v>
      </c>
      <c r="T175" s="23">
        <f t="shared" si="22"/>
        <v>174.41</v>
      </c>
      <c r="W175" s="28"/>
    </row>
    <row r="176" spans="1:23" ht="12.75" customHeight="1" x14ac:dyDescent="0.45">
      <c r="T176" s="23"/>
    </row>
    <row r="177" spans="1:21" s="22" customFormat="1" ht="12.75" customHeight="1" x14ac:dyDescent="0.4">
      <c r="E177" s="22" t="s">
        <v>814</v>
      </c>
      <c r="G177" s="23">
        <f t="shared" ref="G177:T177" si="24">SUM(G149:G176)</f>
        <v>1348.0400000000002</v>
      </c>
      <c r="H177" s="23"/>
      <c r="I177" s="23"/>
      <c r="J177" s="23">
        <f t="shared" si="24"/>
        <v>29088.31</v>
      </c>
      <c r="K177" s="23">
        <f t="shared" si="24"/>
        <v>27361.969999999998</v>
      </c>
      <c r="L177" s="23">
        <f t="shared" si="24"/>
        <v>1696.44</v>
      </c>
      <c r="M177" s="23">
        <f t="shared" si="24"/>
        <v>396.76999999999987</v>
      </c>
      <c r="N177" s="23">
        <f t="shared" si="24"/>
        <v>2712.7899999999995</v>
      </c>
      <c r="O177" s="23">
        <f t="shared" si="24"/>
        <v>1362.9099999999999</v>
      </c>
      <c r="P177" s="23">
        <f t="shared" si="24"/>
        <v>290.87</v>
      </c>
      <c r="Q177" s="23">
        <f t="shared" si="24"/>
        <v>178.24</v>
      </c>
      <c r="R177" s="23">
        <f t="shared" si="24"/>
        <v>374.32000000000005</v>
      </c>
      <c r="S177" s="23">
        <f t="shared" si="24"/>
        <v>1726.3400000000001</v>
      </c>
      <c r="T177" s="23">
        <f t="shared" si="24"/>
        <v>20349.63</v>
      </c>
    </row>
    <row r="178" spans="1:21" ht="12.75" customHeight="1" x14ac:dyDescent="0.45">
      <c r="T178" s="23"/>
    </row>
    <row r="179" spans="1:21" ht="12.75" customHeight="1" x14ac:dyDescent="0.45">
      <c r="T179" s="23"/>
    </row>
    <row r="180" spans="1:21" ht="12.75" customHeight="1" x14ac:dyDescent="0.45">
      <c r="E180" s="22" t="s">
        <v>815</v>
      </c>
      <c r="F180" s="22"/>
      <c r="G180" s="23">
        <f t="shared" ref="G180:T180" si="25">+G115+G147+G177</f>
        <v>4011.12</v>
      </c>
      <c r="H180" s="23"/>
      <c r="I180" s="23"/>
      <c r="J180" s="23">
        <f t="shared" si="25"/>
        <v>89619.83</v>
      </c>
      <c r="K180" s="23">
        <f t="shared" si="25"/>
        <v>84654.93</v>
      </c>
      <c r="L180" s="23">
        <f t="shared" si="25"/>
        <v>5248.57</v>
      </c>
      <c r="M180" s="23">
        <f t="shared" si="25"/>
        <v>1227.5399999999997</v>
      </c>
      <c r="N180" s="23">
        <f t="shared" si="25"/>
        <v>8270.68</v>
      </c>
      <c r="O180" s="23">
        <f t="shared" si="25"/>
        <v>4170.2700000000004</v>
      </c>
      <c r="P180" s="23">
        <f t="shared" si="25"/>
        <v>896.21</v>
      </c>
      <c r="Q180" s="23">
        <f t="shared" si="25"/>
        <v>563.98</v>
      </c>
      <c r="R180" s="23">
        <f t="shared" si="25"/>
        <v>1122.96</v>
      </c>
      <c r="S180" s="23">
        <f t="shared" si="25"/>
        <v>4964.9000000000005</v>
      </c>
      <c r="T180" s="23">
        <f t="shared" si="25"/>
        <v>63154.720000000001</v>
      </c>
    </row>
    <row r="181" spans="1:21" ht="12.75" customHeight="1" x14ac:dyDescent="0.45">
      <c r="T181" s="23"/>
    </row>
    <row r="182" spans="1:21" ht="12.75" customHeight="1" x14ac:dyDescent="0.45">
      <c r="A182" s="6">
        <v>38839</v>
      </c>
      <c r="B182" s="7" t="s">
        <v>41</v>
      </c>
      <c r="C182" s="7" t="s">
        <v>42</v>
      </c>
      <c r="D182" s="8" t="s">
        <v>337</v>
      </c>
      <c r="E182" s="26" t="s">
        <v>796</v>
      </c>
      <c r="F182" s="27">
        <v>43287</v>
      </c>
      <c r="G182" s="28">
        <v>38</v>
      </c>
      <c r="J182" s="28">
        <v>434.72</v>
      </c>
      <c r="K182" s="28">
        <f t="shared" ref="K182:K198" si="26">SUM(J182)-S182</f>
        <v>434.72</v>
      </c>
      <c r="L182" s="28">
        <v>26.95</v>
      </c>
      <c r="M182" s="28">
        <v>6.3</v>
      </c>
      <c r="N182" s="28">
        <v>28.06</v>
      </c>
      <c r="O182" s="28">
        <v>11.47</v>
      </c>
      <c r="P182" s="28">
        <v>4.3499999999999996</v>
      </c>
      <c r="T182" s="23">
        <f t="shared" ref="T182:T210" si="27">+J182-L182-M182-N182-O182-P182-Q182-R182-S182</f>
        <v>357.59</v>
      </c>
    </row>
    <row r="183" spans="1:21" ht="12.75" customHeight="1" x14ac:dyDescent="0.45">
      <c r="A183" s="6">
        <v>38839</v>
      </c>
      <c r="B183" s="7" t="s">
        <v>41</v>
      </c>
      <c r="C183" s="7" t="s">
        <v>42</v>
      </c>
      <c r="D183" s="8" t="s">
        <v>337</v>
      </c>
      <c r="E183" s="26" t="s">
        <v>796</v>
      </c>
      <c r="F183" s="27">
        <v>43299</v>
      </c>
      <c r="G183" s="28">
        <v>7</v>
      </c>
      <c r="J183" s="28">
        <v>80.08</v>
      </c>
      <c r="K183" s="28">
        <f t="shared" si="26"/>
        <v>80.08</v>
      </c>
      <c r="L183" s="28">
        <v>4.96</v>
      </c>
      <c r="M183" s="28">
        <v>1.1599999999999999</v>
      </c>
      <c r="P183" s="28">
        <v>0.8</v>
      </c>
      <c r="T183" s="23">
        <f t="shared" si="27"/>
        <v>73.160000000000011</v>
      </c>
    </row>
    <row r="184" spans="1:21" ht="12.75" customHeight="1" x14ac:dyDescent="0.45">
      <c r="A184" s="6">
        <v>42933</v>
      </c>
      <c r="B184" s="7" t="s">
        <v>29</v>
      </c>
      <c r="C184" s="7" t="s">
        <v>30</v>
      </c>
      <c r="D184" s="8" t="s">
        <v>849</v>
      </c>
      <c r="E184" t="s">
        <v>797</v>
      </c>
      <c r="F184" s="27">
        <v>43293</v>
      </c>
      <c r="G184" s="28">
        <v>86.67</v>
      </c>
      <c r="J184" s="28">
        <v>958.34</v>
      </c>
      <c r="K184" s="28">
        <f t="shared" si="26"/>
        <v>958.34</v>
      </c>
      <c r="L184" s="28">
        <v>59.42</v>
      </c>
      <c r="M184" s="28">
        <v>13.9</v>
      </c>
      <c r="O184" s="28">
        <v>41.8</v>
      </c>
      <c r="P184" s="28">
        <v>9.58</v>
      </c>
      <c r="Q184" s="28">
        <v>14.38</v>
      </c>
      <c r="T184" s="23">
        <f t="shared" si="27"/>
        <v>819.2600000000001</v>
      </c>
    </row>
    <row r="185" spans="1:21" ht="12.75" customHeight="1" x14ac:dyDescent="0.45">
      <c r="A185" s="6">
        <v>42933</v>
      </c>
      <c r="B185" s="7" t="s">
        <v>29</v>
      </c>
      <c r="C185" s="7" t="s">
        <v>30</v>
      </c>
      <c r="D185" s="8" t="s">
        <v>849</v>
      </c>
      <c r="E185" t="s">
        <v>797</v>
      </c>
      <c r="F185" s="27">
        <v>43307</v>
      </c>
      <c r="G185" s="28">
        <v>86.67</v>
      </c>
      <c r="J185" s="28">
        <v>958.34</v>
      </c>
      <c r="K185" s="28">
        <f t="shared" si="26"/>
        <v>958.34</v>
      </c>
      <c r="L185" s="28">
        <v>59.42</v>
      </c>
      <c r="M185" s="28">
        <v>13.9</v>
      </c>
      <c r="O185" s="28">
        <v>42.65</v>
      </c>
      <c r="P185" s="28">
        <v>9.58</v>
      </c>
      <c r="Q185" s="28">
        <v>14.38</v>
      </c>
      <c r="T185" s="23">
        <f t="shared" si="27"/>
        <v>818.41000000000008</v>
      </c>
      <c r="U185" s="28" t="s">
        <v>77</v>
      </c>
    </row>
    <row r="186" spans="1:21" ht="12.75" customHeight="1" x14ac:dyDescent="0.45">
      <c r="A186" s="6">
        <v>41000</v>
      </c>
      <c r="B186" s="7" t="s">
        <v>393</v>
      </c>
      <c r="C186" s="7" t="s">
        <v>394</v>
      </c>
      <c r="D186" s="8" t="s">
        <v>831</v>
      </c>
      <c r="E186" s="26" t="s">
        <v>798</v>
      </c>
      <c r="F186" s="27">
        <v>43293</v>
      </c>
      <c r="G186" s="28">
        <v>86.67</v>
      </c>
      <c r="J186" s="28">
        <v>2984.76</v>
      </c>
      <c r="K186" s="28">
        <f t="shared" si="26"/>
        <v>2980.6600000000003</v>
      </c>
      <c r="L186" s="28">
        <v>184.8</v>
      </c>
      <c r="M186" s="28">
        <v>43.22</v>
      </c>
      <c r="N186" s="28">
        <v>452.64</v>
      </c>
      <c r="O186" s="28">
        <v>164.1</v>
      </c>
      <c r="P186" s="28">
        <v>29.85</v>
      </c>
      <c r="Q186" s="28">
        <v>11.19</v>
      </c>
      <c r="R186" s="28">
        <v>41.86</v>
      </c>
      <c r="S186" s="28">
        <v>4.0999999999999996</v>
      </c>
      <c r="T186" s="23">
        <f t="shared" si="27"/>
        <v>2053.0000000000005</v>
      </c>
    </row>
    <row r="187" spans="1:21" ht="12.75" customHeight="1" x14ac:dyDescent="0.45">
      <c r="A187" s="6">
        <v>41000</v>
      </c>
      <c r="B187" s="7" t="s">
        <v>393</v>
      </c>
      <c r="C187" s="7" t="s">
        <v>394</v>
      </c>
      <c r="D187" s="8" t="s">
        <v>831</v>
      </c>
      <c r="E187" s="26" t="s">
        <v>798</v>
      </c>
      <c r="F187" s="27">
        <v>43300</v>
      </c>
      <c r="I187" s="28">
        <v>16</v>
      </c>
      <c r="J187" s="28">
        <v>551.04</v>
      </c>
      <c r="K187" s="28">
        <f t="shared" si="26"/>
        <v>551.04</v>
      </c>
      <c r="L187" s="28">
        <v>34.159999999999997</v>
      </c>
      <c r="M187" s="28">
        <v>7.99</v>
      </c>
      <c r="N187" s="28">
        <v>39.69</v>
      </c>
      <c r="O187" s="28">
        <v>23.18</v>
      </c>
      <c r="P187" s="28">
        <v>5.51</v>
      </c>
      <c r="Q187" s="29">
        <v>2.0699999999999998</v>
      </c>
      <c r="R187" s="29"/>
      <c r="T187" s="23">
        <f t="shared" si="27"/>
        <v>438.44</v>
      </c>
    </row>
    <row r="188" spans="1:21" ht="12.75" customHeight="1" x14ac:dyDescent="0.45">
      <c r="A188" s="6">
        <v>41000</v>
      </c>
      <c r="B188" s="7" t="s">
        <v>393</v>
      </c>
      <c r="C188" s="7" t="s">
        <v>394</v>
      </c>
      <c r="D188" s="8" t="s">
        <v>831</v>
      </c>
      <c r="E188" s="26" t="s">
        <v>798</v>
      </c>
      <c r="F188" s="27">
        <v>43307</v>
      </c>
      <c r="G188" s="28">
        <v>86.67</v>
      </c>
      <c r="J188" s="28">
        <v>2984.76</v>
      </c>
      <c r="K188" s="28">
        <f t="shared" si="26"/>
        <v>2980.6600000000003</v>
      </c>
      <c r="L188" s="28">
        <v>184.8</v>
      </c>
      <c r="M188" s="28">
        <v>43.22</v>
      </c>
      <c r="N188" s="28">
        <v>452.64</v>
      </c>
      <c r="O188" s="28">
        <v>148.76</v>
      </c>
      <c r="P188" s="28">
        <v>29.85</v>
      </c>
      <c r="Q188" s="28">
        <v>11.19</v>
      </c>
      <c r="R188" s="29">
        <v>41.86</v>
      </c>
      <c r="S188" s="28">
        <v>4.0999999999999996</v>
      </c>
      <c r="T188" s="23">
        <f t="shared" si="27"/>
        <v>2068.34</v>
      </c>
    </row>
    <row r="189" spans="1:21" ht="12.75" customHeight="1" x14ac:dyDescent="0.45">
      <c r="A189" s="6">
        <v>37322</v>
      </c>
      <c r="B189" s="7" t="s">
        <v>29</v>
      </c>
      <c r="C189" s="7" t="s">
        <v>30</v>
      </c>
      <c r="D189" s="8" t="s">
        <v>833</v>
      </c>
      <c r="E189" s="26" t="s">
        <v>799</v>
      </c>
      <c r="F189" s="27">
        <v>43293</v>
      </c>
      <c r="G189" s="28">
        <v>86.67</v>
      </c>
      <c r="J189" s="28">
        <v>1963.89</v>
      </c>
      <c r="K189" s="28">
        <f t="shared" si="26"/>
        <v>1944.3400000000001</v>
      </c>
      <c r="L189" s="28">
        <v>120.55</v>
      </c>
      <c r="M189" s="28">
        <v>28.19</v>
      </c>
      <c r="N189" s="28">
        <v>186.61</v>
      </c>
      <c r="O189" s="28">
        <v>98.57</v>
      </c>
      <c r="P189" s="28">
        <v>19.64</v>
      </c>
      <c r="Q189" s="28">
        <v>29.46</v>
      </c>
      <c r="S189" s="28">
        <v>19.55</v>
      </c>
      <c r="T189" s="23">
        <f t="shared" si="27"/>
        <v>1461.32</v>
      </c>
    </row>
    <row r="190" spans="1:21" ht="12.75" customHeight="1" x14ac:dyDescent="0.45">
      <c r="A190" s="6">
        <v>37322</v>
      </c>
      <c r="B190" s="7" t="s">
        <v>29</v>
      </c>
      <c r="C190" s="7" t="s">
        <v>30</v>
      </c>
      <c r="D190" s="8" t="s">
        <v>833</v>
      </c>
      <c r="E190" s="26" t="s">
        <v>799</v>
      </c>
      <c r="F190" s="27">
        <v>43307</v>
      </c>
      <c r="G190" s="28">
        <v>86.67</v>
      </c>
      <c r="J190" s="28">
        <v>1963.89</v>
      </c>
      <c r="K190" s="28">
        <f t="shared" si="26"/>
        <v>1944.3400000000001</v>
      </c>
      <c r="L190" s="28">
        <v>120.55</v>
      </c>
      <c r="M190" s="28">
        <v>28.19</v>
      </c>
      <c r="N190" s="28">
        <v>186.61</v>
      </c>
      <c r="O190" s="28">
        <v>91.95</v>
      </c>
      <c r="P190" s="28">
        <v>19.64</v>
      </c>
      <c r="Q190" s="28">
        <v>29.46</v>
      </c>
      <c r="S190" s="28">
        <v>19.55</v>
      </c>
      <c r="T190" s="23">
        <f t="shared" si="27"/>
        <v>1467.9399999999998</v>
      </c>
    </row>
    <row r="191" spans="1:21" ht="12.75" customHeight="1" x14ac:dyDescent="0.45">
      <c r="A191" s="6">
        <v>40126</v>
      </c>
      <c r="B191" s="7" t="s">
        <v>304</v>
      </c>
      <c r="C191" s="7" t="s">
        <v>305</v>
      </c>
      <c r="D191" s="8" t="s">
        <v>832</v>
      </c>
      <c r="E191" s="26" t="s">
        <v>800</v>
      </c>
      <c r="F191" s="27">
        <v>43293</v>
      </c>
      <c r="G191" s="28">
        <v>86.67</v>
      </c>
      <c r="J191" s="28">
        <v>2166.6799999999998</v>
      </c>
      <c r="K191" s="28">
        <f t="shared" si="26"/>
        <v>1897.0299999999997</v>
      </c>
      <c r="L191" s="28">
        <v>117.62</v>
      </c>
      <c r="M191" s="28">
        <v>27.51</v>
      </c>
      <c r="N191" s="28">
        <v>214.24</v>
      </c>
      <c r="O191" s="28">
        <v>96.25</v>
      </c>
      <c r="P191" s="29">
        <v>21.67</v>
      </c>
      <c r="S191" s="29">
        <v>269.64999999999998</v>
      </c>
      <c r="T191" s="23">
        <f t="shared" si="27"/>
        <v>1419.7399999999998</v>
      </c>
    </row>
    <row r="192" spans="1:21" ht="12.75" customHeight="1" x14ac:dyDescent="0.45">
      <c r="A192" s="6">
        <v>40126</v>
      </c>
      <c r="B192" s="7" t="s">
        <v>304</v>
      </c>
      <c r="C192" s="7" t="s">
        <v>305</v>
      </c>
      <c r="D192" s="8" t="s">
        <v>832</v>
      </c>
      <c r="E192" s="26" t="s">
        <v>800</v>
      </c>
      <c r="F192" s="27">
        <v>43307</v>
      </c>
      <c r="G192" s="28">
        <v>86.67</v>
      </c>
      <c r="J192" s="28">
        <v>2166.6799999999998</v>
      </c>
      <c r="K192" s="28">
        <f t="shared" si="26"/>
        <v>1897.0299999999997</v>
      </c>
      <c r="L192" s="28">
        <v>117.62</v>
      </c>
      <c r="M192" s="28">
        <v>27.51</v>
      </c>
      <c r="N192" s="28">
        <v>214.24</v>
      </c>
      <c r="O192" s="28">
        <v>89.58</v>
      </c>
      <c r="P192" s="28">
        <v>21.67</v>
      </c>
      <c r="S192" s="28">
        <v>269.64999999999998</v>
      </c>
      <c r="T192" s="23">
        <f t="shared" si="27"/>
        <v>1426.4099999999999</v>
      </c>
    </row>
    <row r="193" spans="1:20" ht="12.75" customHeight="1" x14ac:dyDescent="0.45">
      <c r="A193" s="6">
        <v>42281</v>
      </c>
      <c r="B193" s="7" t="s">
        <v>41</v>
      </c>
      <c r="C193" s="7" t="s">
        <v>42</v>
      </c>
      <c r="D193" s="8" t="s">
        <v>43</v>
      </c>
      <c r="E193" s="26" t="s">
        <v>801</v>
      </c>
      <c r="F193" s="27">
        <v>43287</v>
      </c>
      <c r="G193" s="28">
        <v>38</v>
      </c>
      <c r="J193" s="28">
        <v>395.2</v>
      </c>
      <c r="K193" s="28">
        <f t="shared" si="26"/>
        <v>395.2</v>
      </c>
      <c r="L193" s="28">
        <v>24.5</v>
      </c>
      <c r="M193" s="28">
        <v>5.73</v>
      </c>
      <c r="N193" s="28">
        <v>25.65</v>
      </c>
      <c r="O193" s="28">
        <v>16.559999999999999</v>
      </c>
      <c r="P193" s="28">
        <v>3.95</v>
      </c>
      <c r="T193" s="23">
        <f t="shared" si="27"/>
        <v>318.81</v>
      </c>
    </row>
    <row r="194" spans="1:20" ht="12.75" customHeight="1" x14ac:dyDescent="0.45">
      <c r="A194" s="6">
        <v>42281</v>
      </c>
      <c r="B194" s="7" t="s">
        <v>41</v>
      </c>
      <c r="C194" s="7" t="s">
        <v>42</v>
      </c>
      <c r="D194" s="8" t="s">
        <v>43</v>
      </c>
      <c r="E194" s="26" t="s">
        <v>801</v>
      </c>
      <c r="F194" s="27">
        <v>43299</v>
      </c>
      <c r="G194" s="28">
        <v>7</v>
      </c>
      <c r="J194" s="28">
        <v>72.8</v>
      </c>
      <c r="K194" s="28">
        <f t="shared" si="26"/>
        <v>72.8</v>
      </c>
      <c r="L194" s="28">
        <v>4.51</v>
      </c>
      <c r="M194" s="28">
        <v>1.06</v>
      </c>
      <c r="O194" s="28">
        <v>0.48</v>
      </c>
      <c r="P194" s="28">
        <v>0.73</v>
      </c>
      <c r="T194" s="23">
        <f t="shared" si="27"/>
        <v>66.019999999999982</v>
      </c>
    </row>
    <row r="195" spans="1:20" ht="12.75" customHeight="1" x14ac:dyDescent="0.45">
      <c r="A195" s="6">
        <v>42254</v>
      </c>
      <c r="B195" s="7" t="s">
        <v>41</v>
      </c>
      <c r="C195" s="7" t="s">
        <v>42</v>
      </c>
      <c r="D195" s="8" t="s">
        <v>43</v>
      </c>
      <c r="E195" s="26" t="s">
        <v>802</v>
      </c>
      <c r="F195" s="48">
        <v>43287</v>
      </c>
      <c r="G195" s="28">
        <v>30</v>
      </c>
      <c r="J195" s="28">
        <v>312</v>
      </c>
      <c r="K195" s="28">
        <f t="shared" si="26"/>
        <v>312</v>
      </c>
      <c r="L195" s="28">
        <v>19.34</v>
      </c>
      <c r="M195" s="28">
        <v>4.5199999999999996</v>
      </c>
      <c r="N195" s="28">
        <v>25.24</v>
      </c>
      <c r="O195" s="28">
        <v>11.74</v>
      </c>
      <c r="P195" s="28">
        <v>3.12</v>
      </c>
      <c r="T195" s="23">
        <f t="shared" si="27"/>
        <v>248.04000000000002</v>
      </c>
    </row>
    <row r="196" spans="1:20" ht="12.75" customHeight="1" x14ac:dyDescent="0.45">
      <c r="A196" s="6">
        <v>42254</v>
      </c>
      <c r="B196" s="7" t="s">
        <v>41</v>
      </c>
      <c r="C196" s="7" t="s">
        <v>42</v>
      </c>
      <c r="D196" s="8" t="s">
        <v>43</v>
      </c>
      <c r="E196" s="26" t="s">
        <v>802</v>
      </c>
      <c r="F196" s="48">
        <v>43301</v>
      </c>
      <c r="G196" s="28">
        <v>7.5</v>
      </c>
      <c r="J196" s="28">
        <v>78</v>
      </c>
      <c r="K196" s="28">
        <f t="shared" si="26"/>
        <v>78</v>
      </c>
      <c r="L196" s="29">
        <v>4.84</v>
      </c>
      <c r="M196" s="28">
        <v>1.1299999999999999</v>
      </c>
      <c r="N196" s="28">
        <v>0.68</v>
      </c>
      <c r="O196" s="28">
        <v>0.59</v>
      </c>
      <c r="P196" s="28">
        <v>0.78</v>
      </c>
      <c r="T196" s="23">
        <f t="shared" si="27"/>
        <v>69.97999999999999</v>
      </c>
    </row>
    <row r="197" spans="1:20" ht="12.75" customHeight="1" x14ac:dyDescent="0.45">
      <c r="A197" s="6">
        <v>42086</v>
      </c>
      <c r="B197" s="7" t="s">
        <v>228</v>
      </c>
      <c r="C197" s="7" t="s">
        <v>229</v>
      </c>
      <c r="D197" s="8" t="s">
        <v>835</v>
      </c>
      <c r="E197" s="26" t="s">
        <v>803</v>
      </c>
      <c r="F197" s="48">
        <v>43293</v>
      </c>
      <c r="G197" s="28">
        <v>86.67</v>
      </c>
      <c r="J197" s="28">
        <v>2159.08</v>
      </c>
      <c r="K197" s="28">
        <f t="shared" si="26"/>
        <v>2099.14</v>
      </c>
      <c r="L197" s="28">
        <v>130.15</v>
      </c>
      <c r="M197" s="28">
        <v>30.44</v>
      </c>
      <c r="N197" s="28">
        <v>178.27</v>
      </c>
      <c r="O197" s="28">
        <v>107.97</v>
      </c>
      <c r="P197" s="28">
        <v>21.59</v>
      </c>
      <c r="Q197" s="28">
        <v>32.39</v>
      </c>
      <c r="S197" s="28">
        <v>59.94</v>
      </c>
      <c r="T197" s="23">
        <f t="shared" si="27"/>
        <v>1598.3299999999997</v>
      </c>
    </row>
    <row r="198" spans="1:20" ht="12.75" customHeight="1" x14ac:dyDescent="0.45">
      <c r="A198" s="6">
        <v>42086</v>
      </c>
      <c r="B198" s="7" t="s">
        <v>228</v>
      </c>
      <c r="C198" s="7" t="s">
        <v>229</v>
      </c>
      <c r="D198" s="8" t="s">
        <v>835</v>
      </c>
      <c r="E198" s="26" t="s">
        <v>803</v>
      </c>
      <c r="F198" s="48">
        <v>43307</v>
      </c>
      <c r="G198" s="28">
        <v>86.67</v>
      </c>
      <c r="J198" s="28">
        <v>2159.08</v>
      </c>
      <c r="K198" s="28">
        <f t="shared" si="26"/>
        <v>2099.14</v>
      </c>
      <c r="L198" s="28">
        <v>130.15</v>
      </c>
      <c r="M198" s="28">
        <v>30.44</v>
      </c>
      <c r="N198" s="28">
        <v>178.27</v>
      </c>
      <c r="O198" s="28">
        <v>99.69</v>
      </c>
      <c r="P198" s="28">
        <v>21.59</v>
      </c>
      <c r="Q198" s="28">
        <v>32.39</v>
      </c>
      <c r="S198" s="28">
        <v>59.94</v>
      </c>
      <c r="T198" s="23">
        <f t="shared" si="27"/>
        <v>1606.6099999999997</v>
      </c>
    </row>
    <row r="199" spans="1:20" ht="12.75" customHeight="1" x14ac:dyDescent="0.45">
      <c r="A199" s="6">
        <v>42464</v>
      </c>
      <c r="B199" s="7" t="s">
        <v>41</v>
      </c>
      <c r="C199" s="7" t="s">
        <v>42</v>
      </c>
      <c r="D199" s="8" t="s">
        <v>43</v>
      </c>
      <c r="E199" s="26" t="s">
        <v>804</v>
      </c>
      <c r="F199" s="48">
        <v>43287</v>
      </c>
      <c r="G199" s="28">
        <v>34</v>
      </c>
      <c r="J199" s="28">
        <v>353.6</v>
      </c>
      <c r="K199" s="28">
        <f t="shared" ref="K199:K210" si="28">SUM(J199)-S199</f>
        <v>353.6</v>
      </c>
      <c r="L199" s="28">
        <v>21.92</v>
      </c>
      <c r="M199" s="28">
        <v>5.13</v>
      </c>
      <c r="N199" s="28">
        <v>30.23</v>
      </c>
      <c r="O199" s="28">
        <v>14.15</v>
      </c>
      <c r="P199" s="28">
        <v>3.54</v>
      </c>
      <c r="T199" s="23">
        <f t="shared" si="27"/>
        <v>278.63</v>
      </c>
    </row>
    <row r="200" spans="1:20" ht="12.75" customHeight="1" x14ac:dyDescent="0.45">
      <c r="A200" s="6">
        <v>42464</v>
      </c>
      <c r="B200" s="7" t="s">
        <v>41</v>
      </c>
      <c r="C200" s="7" t="s">
        <v>42</v>
      </c>
      <c r="D200" s="8" t="s">
        <v>43</v>
      </c>
      <c r="E200" s="26" t="s">
        <v>804</v>
      </c>
      <c r="F200" s="48">
        <v>43287</v>
      </c>
      <c r="G200" s="28">
        <v>30</v>
      </c>
      <c r="J200" s="28">
        <v>312</v>
      </c>
      <c r="K200" s="28">
        <f t="shared" si="28"/>
        <v>312</v>
      </c>
      <c r="L200" s="28">
        <v>19.34</v>
      </c>
      <c r="M200" s="28">
        <v>4.5199999999999996</v>
      </c>
      <c r="N200" s="28">
        <v>25.24</v>
      </c>
      <c r="O200" s="28">
        <v>11.74</v>
      </c>
      <c r="P200" s="28">
        <v>3.12</v>
      </c>
      <c r="T200" s="23">
        <f t="shared" si="27"/>
        <v>248.04000000000002</v>
      </c>
    </row>
    <row r="201" spans="1:20" ht="12.75" customHeight="1" x14ac:dyDescent="0.45">
      <c r="A201" s="6">
        <v>42464</v>
      </c>
      <c r="B201" s="7" t="s">
        <v>41</v>
      </c>
      <c r="C201" s="7" t="s">
        <v>42</v>
      </c>
      <c r="D201" s="8" t="s">
        <v>43</v>
      </c>
      <c r="E201" s="26" t="s">
        <v>804</v>
      </c>
      <c r="F201" s="48">
        <v>43293</v>
      </c>
      <c r="G201" s="28">
        <v>38</v>
      </c>
      <c r="J201" s="28">
        <v>395.2</v>
      </c>
      <c r="K201" s="28">
        <f t="shared" si="28"/>
        <v>395.2</v>
      </c>
      <c r="L201" s="28">
        <v>24.5</v>
      </c>
      <c r="M201" s="28">
        <v>5.73</v>
      </c>
      <c r="N201" s="28">
        <v>35.22</v>
      </c>
      <c r="O201" s="28">
        <v>16.559999999999999</v>
      </c>
      <c r="P201" s="28">
        <v>3.95</v>
      </c>
      <c r="T201" s="23">
        <f t="shared" si="27"/>
        <v>309.24</v>
      </c>
    </row>
    <row r="202" spans="1:20" ht="12.75" customHeight="1" x14ac:dyDescent="0.45">
      <c r="A202" s="6">
        <v>42464</v>
      </c>
      <c r="B202" s="7" t="s">
        <v>41</v>
      </c>
      <c r="C202" s="7" t="s">
        <v>42</v>
      </c>
      <c r="D202" s="8" t="s">
        <v>43</v>
      </c>
      <c r="E202" s="26" t="s">
        <v>804</v>
      </c>
      <c r="F202" s="48">
        <v>43301</v>
      </c>
      <c r="G202" s="28">
        <v>28</v>
      </c>
      <c r="J202" s="28">
        <v>291.2</v>
      </c>
      <c r="K202" s="28">
        <f t="shared" si="28"/>
        <v>291.2</v>
      </c>
      <c r="L202" s="28">
        <v>18.05</v>
      </c>
      <c r="M202" s="28">
        <v>4.22</v>
      </c>
      <c r="N202" s="28">
        <v>22.74</v>
      </c>
      <c r="O202" s="28">
        <v>10.53</v>
      </c>
      <c r="P202" s="28">
        <v>2.91</v>
      </c>
      <c r="T202" s="23">
        <f t="shared" si="27"/>
        <v>232.74999999999994</v>
      </c>
    </row>
    <row r="203" spans="1:20" ht="12.75" customHeight="1" x14ac:dyDescent="0.45">
      <c r="A203" s="6">
        <v>42464</v>
      </c>
      <c r="B203" s="7" t="s">
        <v>41</v>
      </c>
      <c r="C203" s="7" t="s">
        <v>42</v>
      </c>
      <c r="D203" s="8" t="s">
        <v>43</v>
      </c>
      <c r="E203" s="26" t="s">
        <v>804</v>
      </c>
      <c r="F203" s="48">
        <v>43301</v>
      </c>
      <c r="G203" s="28">
        <v>7.5</v>
      </c>
      <c r="J203" s="28">
        <v>78</v>
      </c>
      <c r="K203" s="28">
        <f t="shared" si="28"/>
        <v>78</v>
      </c>
      <c r="L203" s="28">
        <v>4.84</v>
      </c>
      <c r="M203" s="28">
        <v>1.1299999999999999</v>
      </c>
      <c r="N203" s="28">
        <v>0.68</v>
      </c>
      <c r="O203" s="28">
        <v>0.59</v>
      </c>
      <c r="P203" s="28">
        <v>0.78</v>
      </c>
      <c r="T203" s="23">
        <f t="shared" si="27"/>
        <v>69.97999999999999</v>
      </c>
    </row>
    <row r="204" spans="1:20" ht="12.75" customHeight="1" x14ac:dyDescent="0.45">
      <c r="A204" s="6">
        <v>42156</v>
      </c>
      <c r="B204" s="7" t="s">
        <v>41</v>
      </c>
      <c r="C204" s="7" t="s">
        <v>42</v>
      </c>
      <c r="D204" s="8" t="s">
        <v>838</v>
      </c>
      <c r="E204" t="s">
        <v>811</v>
      </c>
      <c r="F204" s="48">
        <v>43287</v>
      </c>
      <c r="G204" s="28">
        <v>56</v>
      </c>
      <c r="J204" s="28">
        <v>560</v>
      </c>
      <c r="K204" s="28">
        <f t="shared" si="28"/>
        <v>560</v>
      </c>
      <c r="L204" s="28">
        <v>34.72</v>
      </c>
      <c r="M204" s="28">
        <v>8.1199999999999992</v>
      </c>
      <c r="N204" s="28">
        <v>55</v>
      </c>
      <c r="O204" s="28">
        <v>26.12</v>
      </c>
      <c r="P204" s="28">
        <v>5.6</v>
      </c>
      <c r="T204" s="23">
        <f t="shared" si="27"/>
        <v>430.43999999999994</v>
      </c>
    </row>
    <row r="205" spans="1:20" ht="12.75" customHeight="1" x14ac:dyDescent="0.45">
      <c r="A205" s="6">
        <v>42156</v>
      </c>
      <c r="B205" s="7" t="s">
        <v>41</v>
      </c>
      <c r="C205" s="7" t="s">
        <v>42</v>
      </c>
      <c r="D205" s="8" t="s">
        <v>838</v>
      </c>
      <c r="E205" t="s">
        <v>811</v>
      </c>
      <c r="F205" s="48">
        <v>43293</v>
      </c>
      <c r="G205" s="28">
        <v>35</v>
      </c>
      <c r="J205" s="28">
        <v>350</v>
      </c>
      <c r="K205" s="28">
        <f t="shared" si="28"/>
        <v>350</v>
      </c>
      <c r="L205" s="28">
        <v>21.7</v>
      </c>
      <c r="M205" s="28">
        <v>5.08</v>
      </c>
      <c r="N205" s="28">
        <v>29.8</v>
      </c>
      <c r="O205" s="28">
        <v>13.94</v>
      </c>
      <c r="P205" s="28">
        <v>3.5</v>
      </c>
      <c r="T205" s="23">
        <f t="shared" si="27"/>
        <v>275.98</v>
      </c>
    </row>
    <row r="206" spans="1:20" ht="12.75" customHeight="1" x14ac:dyDescent="0.45">
      <c r="A206" s="6">
        <v>42156</v>
      </c>
      <c r="B206" s="7" t="s">
        <v>41</v>
      </c>
      <c r="C206" s="7" t="s">
        <v>42</v>
      </c>
      <c r="D206" s="8" t="s">
        <v>838</v>
      </c>
      <c r="E206" t="s">
        <v>811</v>
      </c>
      <c r="F206" s="27">
        <v>43301</v>
      </c>
      <c r="G206" s="28">
        <v>35</v>
      </c>
      <c r="J206" s="28">
        <v>350</v>
      </c>
      <c r="K206" s="28">
        <f t="shared" si="28"/>
        <v>350</v>
      </c>
      <c r="L206" s="28">
        <v>21.7</v>
      </c>
      <c r="M206" s="28">
        <v>5.08</v>
      </c>
      <c r="N206" s="28">
        <v>29.8</v>
      </c>
      <c r="O206" s="28">
        <v>13.94</v>
      </c>
      <c r="P206" s="28">
        <v>3.5</v>
      </c>
      <c r="T206" s="23">
        <f t="shared" si="27"/>
        <v>275.98</v>
      </c>
    </row>
    <row r="207" spans="1:20" ht="12.75" customHeight="1" x14ac:dyDescent="0.45">
      <c r="A207" s="6">
        <v>42156</v>
      </c>
      <c r="B207" s="7" t="s">
        <v>41</v>
      </c>
      <c r="C207" s="7" t="s">
        <v>42</v>
      </c>
      <c r="D207" s="8" t="s">
        <v>838</v>
      </c>
      <c r="E207" t="s">
        <v>811</v>
      </c>
      <c r="F207" s="27">
        <v>43308</v>
      </c>
      <c r="G207" s="28">
        <v>35</v>
      </c>
      <c r="J207" s="28">
        <v>350</v>
      </c>
      <c r="K207" s="28">
        <f t="shared" si="28"/>
        <v>350</v>
      </c>
      <c r="L207" s="28">
        <v>21.7</v>
      </c>
      <c r="M207" s="28">
        <v>5.08</v>
      </c>
      <c r="N207" s="28">
        <v>29.8</v>
      </c>
      <c r="O207" s="28">
        <v>15.07</v>
      </c>
      <c r="P207" s="28">
        <v>3.5</v>
      </c>
      <c r="T207" s="23">
        <f t="shared" si="27"/>
        <v>274.85000000000002</v>
      </c>
    </row>
    <row r="208" spans="1:20" ht="12.75" customHeight="1" x14ac:dyDescent="0.45">
      <c r="A208" s="41">
        <v>36703</v>
      </c>
      <c r="B208" s="7" t="s">
        <v>304</v>
      </c>
      <c r="C208" s="7" t="s">
        <v>305</v>
      </c>
      <c r="D208" s="8" t="s">
        <v>834</v>
      </c>
      <c r="E208" s="26" t="s">
        <v>805</v>
      </c>
      <c r="F208" s="27">
        <v>43290</v>
      </c>
      <c r="I208" s="28">
        <v>8</v>
      </c>
      <c r="J208" s="28">
        <v>210.32</v>
      </c>
      <c r="K208" s="28">
        <f t="shared" si="28"/>
        <v>210.32</v>
      </c>
      <c r="L208" s="28">
        <v>13.04</v>
      </c>
      <c r="M208" s="28">
        <v>3.05</v>
      </c>
      <c r="N208" s="28">
        <v>5.62</v>
      </c>
      <c r="O208" s="28">
        <v>12.1</v>
      </c>
      <c r="P208" s="28">
        <v>2.1</v>
      </c>
      <c r="T208" s="23">
        <f t="shared" si="27"/>
        <v>174.41</v>
      </c>
    </row>
    <row r="209" spans="1:23" ht="12.75" customHeight="1" x14ac:dyDescent="0.45">
      <c r="A209" s="41">
        <v>36703</v>
      </c>
      <c r="B209" s="7" t="s">
        <v>304</v>
      </c>
      <c r="C209" s="7" t="s">
        <v>305</v>
      </c>
      <c r="D209" s="8" t="s">
        <v>834</v>
      </c>
      <c r="E209" s="26" t="s">
        <v>805</v>
      </c>
      <c r="F209" s="27">
        <v>43307</v>
      </c>
      <c r="G209" s="28">
        <v>86.67</v>
      </c>
      <c r="J209" s="28">
        <v>2278.4499999999998</v>
      </c>
      <c r="K209" s="28">
        <f t="shared" si="28"/>
        <v>1768.5199999999998</v>
      </c>
      <c r="L209" s="28">
        <v>109.65</v>
      </c>
      <c r="M209" s="28">
        <v>25.64</v>
      </c>
      <c r="N209" s="28">
        <v>185.97</v>
      </c>
      <c r="O209" s="28">
        <v>93.16</v>
      </c>
      <c r="P209" s="28">
        <v>22.78</v>
      </c>
      <c r="R209" s="28">
        <v>145.30000000000001</v>
      </c>
      <c r="S209" s="28">
        <v>509.93</v>
      </c>
      <c r="T209" s="23">
        <f t="shared" si="27"/>
        <v>1186.0199999999998</v>
      </c>
    </row>
    <row r="210" spans="1:23" ht="12.75" customHeight="1" x14ac:dyDescent="0.45">
      <c r="A210" s="41">
        <v>36703</v>
      </c>
      <c r="B210" s="7" t="s">
        <v>304</v>
      </c>
      <c r="C210" s="7" t="s">
        <v>305</v>
      </c>
      <c r="D210" s="8" t="s">
        <v>834</v>
      </c>
      <c r="E210" s="26" t="s">
        <v>805</v>
      </c>
      <c r="F210" s="27">
        <v>43293</v>
      </c>
      <c r="G210" s="28">
        <v>86.67</v>
      </c>
      <c r="J210" s="28">
        <v>2278.4499999999998</v>
      </c>
      <c r="K210" s="28">
        <f t="shared" si="28"/>
        <v>1768.5199999999998</v>
      </c>
      <c r="L210" s="28">
        <v>109.65</v>
      </c>
      <c r="M210" s="28">
        <v>25.64</v>
      </c>
      <c r="N210" s="28">
        <v>185.97</v>
      </c>
      <c r="O210" s="28">
        <v>98.79</v>
      </c>
      <c r="P210" s="28">
        <v>22.78</v>
      </c>
      <c r="R210" s="28">
        <v>145.30000000000001</v>
      </c>
      <c r="S210" s="28">
        <v>509.93</v>
      </c>
      <c r="T210" s="23">
        <f t="shared" si="27"/>
        <v>1180.3899999999999</v>
      </c>
    </row>
    <row r="211" spans="1:23" ht="12.75" customHeight="1" x14ac:dyDescent="0.45">
      <c r="O211" s="28" t="s">
        <v>77</v>
      </c>
      <c r="T211" s="23"/>
    </row>
    <row r="212" spans="1:23" ht="12.75" customHeight="1" x14ac:dyDescent="0.45">
      <c r="E212" s="22" t="s">
        <v>816</v>
      </c>
      <c r="F212" s="22"/>
      <c r="G212" s="23">
        <f t="shared" ref="G212:N212" si="29">SUM(G182:G210)</f>
        <v>1466.04</v>
      </c>
      <c r="H212" s="23"/>
      <c r="I212" s="23"/>
      <c r="J212" s="23">
        <f t="shared" si="29"/>
        <v>30196.560000000005</v>
      </c>
      <c r="K212" s="23">
        <f t="shared" si="29"/>
        <v>28470.219999999998</v>
      </c>
      <c r="L212" s="23">
        <f t="shared" si="29"/>
        <v>1765.15</v>
      </c>
      <c r="M212" s="23">
        <f t="shared" si="29"/>
        <v>412.82999999999993</v>
      </c>
      <c r="N212" s="23">
        <f t="shared" si="29"/>
        <v>2818.9099999999994</v>
      </c>
      <c r="O212" s="23">
        <f>SUM(O182:O211)</f>
        <v>1372.03</v>
      </c>
      <c r="P212" s="23">
        <f>SUM(P182:P210)</f>
        <v>301.96000000000004</v>
      </c>
      <c r="Q212" s="23">
        <f>SUM(Q182:Q210)</f>
        <v>176.90999999999997</v>
      </c>
      <c r="R212" s="23">
        <f>SUM(R182:R210)</f>
        <v>374.32000000000005</v>
      </c>
      <c r="S212" s="23">
        <f>SUM(S182:S210)</f>
        <v>1726.3400000000001</v>
      </c>
      <c r="T212" s="23">
        <f>SUM(T182:T210)</f>
        <v>21248.109999999997</v>
      </c>
    </row>
    <row r="213" spans="1:23" ht="12.75" customHeight="1" x14ac:dyDescent="0.45">
      <c r="T213" s="23"/>
    </row>
    <row r="214" spans="1:23" ht="12.75" customHeight="1" x14ac:dyDescent="0.45">
      <c r="A214" s="6">
        <v>38839</v>
      </c>
      <c r="B214" s="7" t="s">
        <v>41</v>
      </c>
      <c r="C214" s="7" t="s">
        <v>42</v>
      </c>
      <c r="D214" s="8" t="s">
        <v>337</v>
      </c>
      <c r="E214" s="26" t="s">
        <v>796</v>
      </c>
      <c r="F214" s="33">
        <v>43320</v>
      </c>
      <c r="G214" s="28">
        <v>42</v>
      </c>
      <c r="J214" s="28">
        <v>480.48</v>
      </c>
      <c r="K214" s="28">
        <f t="shared" ref="K214:K235" si="30">SUM(J214)-S214</f>
        <v>480.48</v>
      </c>
      <c r="L214" s="28">
        <v>29.79</v>
      </c>
      <c r="M214" s="28">
        <v>6.97</v>
      </c>
      <c r="N214" s="28">
        <v>32.630000000000003</v>
      </c>
      <c r="O214" s="28">
        <v>18.75</v>
      </c>
      <c r="P214" s="28">
        <v>4.8</v>
      </c>
      <c r="T214" s="23">
        <f t="shared" ref="T214:T239" si="31">+J214-L214-M214-N214-O214-P214-Q214-R214-S214</f>
        <v>387.53999999999996</v>
      </c>
    </row>
    <row r="215" spans="1:23" ht="12.75" customHeight="1" x14ac:dyDescent="0.45">
      <c r="A215" s="6">
        <v>38839</v>
      </c>
      <c r="B215" s="7" t="s">
        <v>41</v>
      </c>
      <c r="C215" s="7" t="s">
        <v>42</v>
      </c>
      <c r="D215" s="8" t="s">
        <v>337</v>
      </c>
      <c r="E215" s="26" t="s">
        <v>796</v>
      </c>
      <c r="F215" s="33">
        <v>43328</v>
      </c>
      <c r="G215" s="28">
        <v>7</v>
      </c>
      <c r="J215" s="28">
        <v>80.08</v>
      </c>
      <c r="K215" s="28">
        <f t="shared" si="30"/>
        <v>80.08</v>
      </c>
      <c r="L215" s="28">
        <v>4.96</v>
      </c>
      <c r="M215" s="28">
        <v>1.1599999999999999</v>
      </c>
      <c r="P215" s="28">
        <v>0.8</v>
      </c>
      <c r="T215" s="23">
        <f t="shared" si="31"/>
        <v>73.160000000000011</v>
      </c>
    </row>
    <row r="216" spans="1:23" ht="12.75" customHeight="1" x14ac:dyDescent="0.45">
      <c r="A216" s="6">
        <v>38839</v>
      </c>
      <c r="B216" s="7" t="s">
        <v>41</v>
      </c>
      <c r="C216" s="7" t="s">
        <v>42</v>
      </c>
      <c r="D216" s="8" t="s">
        <v>337</v>
      </c>
      <c r="E216" s="26" t="s">
        <v>796</v>
      </c>
      <c r="F216" s="33">
        <v>43342</v>
      </c>
      <c r="G216" s="28">
        <v>56</v>
      </c>
      <c r="J216" s="28">
        <v>640.64</v>
      </c>
      <c r="K216" s="28">
        <f t="shared" si="30"/>
        <v>640.64</v>
      </c>
      <c r="L216" s="28">
        <v>39.72</v>
      </c>
      <c r="M216" s="28">
        <v>9.2899999999999991</v>
      </c>
      <c r="N216" s="28">
        <v>50.44</v>
      </c>
      <c r="O216" s="28">
        <v>26.76</v>
      </c>
      <c r="P216" s="28">
        <v>6.41</v>
      </c>
      <c r="T216" s="23">
        <f t="shared" si="31"/>
        <v>508.02000000000004</v>
      </c>
    </row>
    <row r="217" spans="1:23" ht="12.75" customHeight="1" x14ac:dyDescent="0.45">
      <c r="A217" s="6">
        <v>42933</v>
      </c>
      <c r="B217" s="7" t="s">
        <v>29</v>
      </c>
      <c r="C217" s="7" t="s">
        <v>30</v>
      </c>
      <c r="D217" s="8" t="s">
        <v>849</v>
      </c>
      <c r="E217" t="s">
        <v>797</v>
      </c>
      <c r="F217" s="33">
        <v>43325</v>
      </c>
      <c r="G217" s="28">
        <v>86.67</v>
      </c>
      <c r="J217" s="28">
        <v>958.34</v>
      </c>
      <c r="K217" s="28">
        <f t="shared" si="30"/>
        <v>958.34</v>
      </c>
      <c r="L217" s="28">
        <v>59.42</v>
      </c>
      <c r="M217" s="28">
        <v>13.9</v>
      </c>
      <c r="O217" s="28">
        <v>42.65</v>
      </c>
      <c r="P217" s="28">
        <v>9.58</v>
      </c>
      <c r="Q217" s="28">
        <v>14.38</v>
      </c>
      <c r="T217" s="23">
        <f t="shared" si="31"/>
        <v>818.41000000000008</v>
      </c>
    </row>
    <row r="218" spans="1:23" ht="12.75" customHeight="1" x14ac:dyDescent="0.45">
      <c r="A218" s="6">
        <v>42933</v>
      </c>
      <c r="B218" s="7" t="s">
        <v>29</v>
      </c>
      <c r="C218" s="7" t="s">
        <v>30</v>
      </c>
      <c r="D218" s="8" t="s">
        <v>849</v>
      </c>
      <c r="E218" t="s">
        <v>797</v>
      </c>
      <c r="F218" s="33">
        <v>43332</v>
      </c>
      <c r="I218" s="28">
        <v>16</v>
      </c>
      <c r="J218" s="28">
        <v>176.94</v>
      </c>
      <c r="K218" s="28">
        <f t="shared" si="30"/>
        <v>176.94</v>
      </c>
      <c r="L218" s="28">
        <v>10.97</v>
      </c>
      <c r="M218" s="28">
        <v>2.57</v>
      </c>
      <c r="O218" s="28">
        <v>3.58</v>
      </c>
      <c r="P218" s="28">
        <v>1.77</v>
      </c>
      <c r="Q218" s="28">
        <v>2.65</v>
      </c>
      <c r="T218" s="23">
        <f t="shared" si="31"/>
        <v>155.39999999999998</v>
      </c>
    </row>
    <row r="219" spans="1:23" ht="12.75" customHeight="1" x14ac:dyDescent="0.45">
      <c r="A219" s="6">
        <v>42933</v>
      </c>
      <c r="B219" s="7" t="s">
        <v>29</v>
      </c>
      <c r="C219" s="7" t="s">
        <v>30</v>
      </c>
      <c r="D219" s="8" t="s">
        <v>849</v>
      </c>
      <c r="E219" t="s">
        <v>797</v>
      </c>
      <c r="F219" s="33">
        <v>43340</v>
      </c>
      <c r="G219" s="28">
        <v>86.67</v>
      </c>
      <c r="J219" s="28">
        <v>958.34</v>
      </c>
      <c r="K219" s="28">
        <f t="shared" si="30"/>
        <v>958.34</v>
      </c>
      <c r="L219" s="28">
        <v>59.42</v>
      </c>
      <c r="M219" s="28">
        <v>13.9</v>
      </c>
      <c r="O219" s="28">
        <v>42.65</v>
      </c>
      <c r="P219" s="28">
        <v>9.58</v>
      </c>
      <c r="Q219" s="28">
        <v>14.38</v>
      </c>
      <c r="T219" s="23">
        <f t="shared" si="31"/>
        <v>818.41000000000008</v>
      </c>
    </row>
    <row r="220" spans="1:23" ht="12.75" customHeight="1" x14ac:dyDescent="0.45">
      <c r="A220" s="6">
        <v>41000</v>
      </c>
      <c r="B220" s="7" t="s">
        <v>393</v>
      </c>
      <c r="C220" s="7" t="s">
        <v>394</v>
      </c>
      <c r="D220" s="8" t="s">
        <v>831</v>
      </c>
      <c r="E220" s="26" t="s">
        <v>798</v>
      </c>
      <c r="F220" s="33">
        <v>43325</v>
      </c>
      <c r="G220" s="28">
        <v>86.67</v>
      </c>
      <c r="H220" s="34"/>
      <c r="I220" s="34"/>
      <c r="J220" s="28">
        <v>2984.76</v>
      </c>
      <c r="K220" s="28">
        <f t="shared" si="30"/>
        <v>2980.6600000000003</v>
      </c>
      <c r="L220" s="28">
        <v>184.8</v>
      </c>
      <c r="M220" s="28">
        <v>43.22</v>
      </c>
      <c r="N220" s="28">
        <v>452.64</v>
      </c>
      <c r="O220" s="28">
        <v>148.76</v>
      </c>
      <c r="P220" s="28">
        <v>29.85</v>
      </c>
      <c r="Q220" s="28">
        <v>11.19</v>
      </c>
      <c r="R220" s="28">
        <v>41.86</v>
      </c>
      <c r="S220" s="28">
        <v>4.0999999999999996</v>
      </c>
      <c r="T220" s="23">
        <f t="shared" si="31"/>
        <v>2068.34</v>
      </c>
      <c r="W220" s="29" t="s">
        <v>77</v>
      </c>
    </row>
    <row r="221" spans="1:23" ht="12.75" customHeight="1" x14ac:dyDescent="0.45">
      <c r="A221" s="6">
        <v>41000</v>
      </c>
      <c r="B221" s="7" t="s">
        <v>393</v>
      </c>
      <c r="C221" s="7" t="s">
        <v>394</v>
      </c>
      <c r="D221" s="8" t="s">
        <v>831</v>
      </c>
      <c r="E221" s="26" t="s">
        <v>798</v>
      </c>
      <c r="F221" s="33">
        <v>43340</v>
      </c>
      <c r="G221" s="28">
        <v>86.67</v>
      </c>
      <c r="J221" s="28">
        <v>2984.76</v>
      </c>
      <c r="K221" s="28">
        <f t="shared" si="30"/>
        <v>2980.6600000000003</v>
      </c>
      <c r="L221" s="28">
        <v>184.8</v>
      </c>
      <c r="M221" s="28">
        <v>43.22</v>
      </c>
      <c r="N221" s="28">
        <v>452.64</v>
      </c>
      <c r="O221" s="28">
        <v>148.76</v>
      </c>
      <c r="P221" s="28">
        <v>29.85</v>
      </c>
      <c r="Q221" s="28">
        <v>11.19</v>
      </c>
      <c r="R221" s="28">
        <v>41.86</v>
      </c>
      <c r="S221" s="28">
        <v>4.0999999999999996</v>
      </c>
      <c r="T221" s="23">
        <f t="shared" si="31"/>
        <v>2068.34</v>
      </c>
      <c r="V221" s="28" t="s">
        <v>77</v>
      </c>
    </row>
    <row r="222" spans="1:23" ht="12.75" customHeight="1" x14ac:dyDescent="0.45">
      <c r="A222" s="6">
        <v>41000</v>
      </c>
      <c r="B222" s="7" t="s">
        <v>393</v>
      </c>
      <c r="C222" s="7" t="s">
        <v>394</v>
      </c>
      <c r="D222" s="8" t="s">
        <v>831</v>
      </c>
      <c r="E222" t="s">
        <v>798</v>
      </c>
      <c r="F222" s="33">
        <v>43342</v>
      </c>
      <c r="I222" s="28">
        <v>16</v>
      </c>
      <c r="J222" s="28">
        <v>551.04</v>
      </c>
      <c r="K222" s="28">
        <f t="shared" si="30"/>
        <v>551.04</v>
      </c>
      <c r="L222" s="28">
        <v>34.159999999999997</v>
      </c>
      <c r="M222" s="28">
        <v>7.99</v>
      </c>
      <c r="N222" s="28">
        <v>39.69</v>
      </c>
      <c r="O222" s="28">
        <v>27.28</v>
      </c>
      <c r="P222" s="28">
        <v>5.51</v>
      </c>
      <c r="Q222" s="28">
        <v>2.0699999999999998</v>
      </c>
      <c r="T222" s="23">
        <f t="shared" si="31"/>
        <v>434.34</v>
      </c>
      <c r="V222" s="28"/>
    </row>
    <row r="223" spans="1:23" ht="12.75" customHeight="1" x14ac:dyDescent="0.45">
      <c r="A223" s="6">
        <v>37322</v>
      </c>
      <c r="B223" s="7" t="s">
        <v>29</v>
      </c>
      <c r="C223" s="7" t="s">
        <v>30</v>
      </c>
      <c r="D223" s="8" t="s">
        <v>833</v>
      </c>
      <c r="E223" s="26" t="s">
        <v>799</v>
      </c>
      <c r="F223" s="33">
        <v>43325</v>
      </c>
      <c r="G223" s="28">
        <v>86.67</v>
      </c>
      <c r="J223" s="28">
        <v>1963.89</v>
      </c>
      <c r="K223" s="28">
        <f t="shared" si="30"/>
        <v>1944.3400000000001</v>
      </c>
      <c r="L223" s="28">
        <v>120.55</v>
      </c>
      <c r="M223" s="28">
        <v>28.19</v>
      </c>
      <c r="N223" s="28">
        <v>186.61</v>
      </c>
      <c r="O223" s="28">
        <v>91.95</v>
      </c>
      <c r="P223" s="28">
        <v>19.64</v>
      </c>
      <c r="Q223" s="28">
        <v>29.46</v>
      </c>
      <c r="S223" s="28">
        <v>19.55</v>
      </c>
      <c r="T223" s="23">
        <f t="shared" si="31"/>
        <v>1467.9399999999998</v>
      </c>
    </row>
    <row r="224" spans="1:23" ht="12.75" customHeight="1" x14ac:dyDescent="0.45">
      <c r="A224" s="6">
        <v>37322</v>
      </c>
      <c r="B224" s="7" t="s">
        <v>29</v>
      </c>
      <c r="C224" s="7" t="s">
        <v>30</v>
      </c>
      <c r="D224" s="8" t="s">
        <v>833</v>
      </c>
      <c r="E224" s="26" t="s">
        <v>799</v>
      </c>
      <c r="F224" s="33">
        <v>43340</v>
      </c>
      <c r="G224" s="28">
        <v>86.67</v>
      </c>
      <c r="J224" s="28">
        <v>1963.89</v>
      </c>
      <c r="K224" s="28">
        <f t="shared" si="30"/>
        <v>1944.3400000000001</v>
      </c>
      <c r="L224" s="28">
        <v>120.55</v>
      </c>
      <c r="M224" s="28">
        <v>28.19</v>
      </c>
      <c r="N224" s="28">
        <v>186.61</v>
      </c>
      <c r="O224" s="28">
        <v>91.95</v>
      </c>
      <c r="P224" s="28">
        <v>19.64</v>
      </c>
      <c r="Q224" s="28">
        <v>29.46</v>
      </c>
      <c r="S224" s="28">
        <v>19.55</v>
      </c>
      <c r="T224" s="23">
        <f t="shared" si="31"/>
        <v>1467.9399999999998</v>
      </c>
    </row>
    <row r="225" spans="1:20" ht="12.75" customHeight="1" x14ac:dyDescent="0.45">
      <c r="A225" s="6">
        <v>40126</v>
      </c>
      <c r="B225" s="7" t="s">
        <v>304</v>
      </c>
      <c r="C225" s="7" t="s">
        <v>305</v>
      </c>
      <c r="D225" s="8" t="s">
        <v>832</v>
      </c>
      <c r="E225" s="26" t="s">
        <v>800</v>
      </c>
      <c r="F225" s="33">
        <v>43325</v>
      </c>
      <c r="G225" s="28">
        <v>86.67</v>
      </c>
      <c r="J225" s="28">
        <v>2166.6799999999998</v>
      </c>
      <c r="K225" s="28">
        <f t="shared" si="30"/>
        <v>1897.0299999999997</v>
      </c>
      <c r="L225" s="29">
        <v>117.62</v>
      </c>
      <c r="M225" s="28">
        <v>27.51</v>
      </c>
      <c r="N225" s="28">
        <v>214.24</v>
      </c>
      <c r="O225" s="28">
        <v>89.58</v>
      </c>
      <c r="P225" s="28">
        <v>21.67</v>
      </c>
      <c r="S225" s="28">
        <v>269.64999999999998</v>
      </c>
      <c r="T225" s="23">
        <f t="shared" si="31"/>
        <v>1426.4099999999999</v>
      </c>
    </row>
    <row r="226" spans="1:20" ht="12.75" customHeight="1" x14ac:dyDescent="0.45">
      <c r="A226" s="6">
        <v>40126</v>
      </c>
      <c r="B226" s="7" t="s">
        <v>304</v>
      </c>
      <c r="C226" s="7" t="s">
        <v>305</v>
      </c>
      <c r="D226" s="8" t="s">
        <v>832</v>
      </c>
      <c r="E226" s="26" t="s">
        <v>800</v>
      </c>
      <c r="F226" s="33">
        <v>43340</v>
      </c>
      <c r="G226" s="28">
        <v>86.67</v>
      </c>
      <c r="J226" s="28">
        <v>2166.6799999999998</v>
      </c>
      <c r="K226" s="28">
        <f t="shared" si="30"/>
        <v>1897.0299999999997</v>
      </c>
      <c r="L226" s="28">
        <v>117.62</v>
      </c>
      <c r="M226" s="28">
        <v>27.51</v>
      </c>
      <c r="N226" s="28">
        <v>214.24</v>
      </c>
      <c r="O226" s="28">
        <v>89.58</v>
      </c>
      <c r="P226" s="28">
        <v>21.67</v>
      </c>
      <c r="S226" s="28">
        <v>269.64999999999998</v>
      </c>
      <c r="T226" s="23">
        <f t="shared" si="31"/>
        <v>1426.4099999999999</v>
      </c>
    </row>
    <row r="227" spans="1:20" ht="12.75" customHeight="1" x14ac:dyDescent="0.45">
      <c r="A227" s="6">
        <v>42281</v>
      </c>
      <c r="B227" s="7" t="s">
        <v>41</v>
      </c>
      <c r="C227" s="7" t="s">
        <v>42</v>
      </c>
      <c r="D227" s="8" t="s">
        <v>43</v>
      </c>
      <c r="E227" s="26" t="s">
        <v>801</v>
      </c>
      <c r="F227" s="33">
        <v>43320</v>
      </c>
      <c r="G227" s="28">
        <v>42</v>
      </c>
      <c r="J227" s="28">
        <v>436.8</v>
      </c>
      <c r="K227" s="28">
        <f t="shared" si="30"/>
        <v>436.8</v>
      </c>
      <c r="L227" s="28">
        <v>27.08</v>
      </c>
      <c r="M227" s="28">
        <v>6.33</v>
      </c>
      <c r="N227" s="28">
        <v>30.64</v>
      </c>
      <c r="O227" s="28">
        <v>19.41</v>
      </c>
      <c r="P227" s="28">
        <v>4.37</v>
      </c>
      <c r="T227" s="23">
        <f t="shared" si="31"/>
        <v>348.97</v>
      </c>
    </row>
    <row r="228" spans="1:20" ht="12.75" customHeight="1" x14ac:dyDescent="0.45">
      <c r="A228" s="6">
        <v>42281</v>
      </c>
      <c r="B228" s="7" t="s">
        <v>41</v>
      </c>
      <c r="C228" s="7" t="s">
        <v>42</v>
      </c>
      <c r="D228" s="8" t="s">
        <v>43</v>
      </c>
      <c r="E228" s="26" t="s">
        <v>801</v>
      </c>
      <c r="F228" s="33">
        <v>43329</v>
      </c>
      <c r="G228" s="28">
        <v>14</v>
      </c>
      <c r="J228" s="28">
        <v>145.6</v>
      </c>
      <c r="K228" s="28">
        <f t="shared" si="30"/>
        <v>145.6</v>
      </c>
      <c r="L228" s="28">
        <v>9.0299999999999994</v>
      </c>
      <c r="M228" s="28">
        <v>2.11</v>
      </c>
      <c r="O228" s="28">
        <v>4.8499999999999996</v>
      </c>
      <c r="P228" s="28">
        <v>1.46</v>
      </c>
      <c r="T228" s="23">
        <f t="shared" si="31"/>
        <v>128.14999999999998</v>
      </c>
    </row>
    <row r="229" spans="1:20" ht="12.75" customHeight="1" x14ac:dyDescent="0.45">
      <c r="A229" s="6">
        <v>42254</v>
      </c>
      <c r="B229" s="7" t="s">
        <v>41</v>
      </c>
      <c r="C229" s="7" t="s">
        <v>42</v>
      </c>
      <c r="D229" s="8" t="s">
        <v>43</v>
      </c>
      <c r="E229" s="26" t="s">
        <v>802</v>
      </c>
      <c r="F229" s="33">
        <v>43320</v>
      </c>
      <c r="G229" s="28">
        <v>30</v>
      </c>
      <c r="J229" s="28">
        <v>312</v>
      </c>
      <c r="K229" s="28">
        <f t="shared" si="30"/>
        <v>312</v>
      </c>
      <c r="L229" s="28">
        <v>19.34</v>
      </c>
      <c r="M229" s="28">
        <v>4.5199999999999996</v>
      </c>
      <c r="N229" s="29">
        <v>25.24</v>
      </c>
      <c r="O229" s="28">
        <v>13.17</v>
      </c>
      <c r="P229" s="28">
        <v>3.12</v>
      </c>
      <c r="T229" s="23">
        <f t="shared" si="31"/>
        <v>246.61000000000004</v>
      </c>
    </row>
    <row r="230" spans="1:20" ht="12.75" customHeight="1" x14ac:dyDescent="0.45">
      <c r="A230" s="6">
        <v>42254</v>
      </c>
      <c r="B230" s="7" t="s">
        <v>41</v>
      </c>
      <c r="C230" s="7" t="s">
        <v>42</v>
      </c>
      <c r="D230" s="8" t="s">
        <v>43</v>
      </c>
      <c r="E230" s="26" t="s">
        <v>802</v>
      </c>
      <c r="F230" s="33">
        <v>43328</v>
      </c>
      <c r="G230" s="28">
        <v>7.5</v>
      </c>
      <c r="J230" s="28">
        <v>78</v>
      </c>
      <c r="K230" s="28">
        <f t="shared" si="30"/>
        <v>78</v>
      </c>
      <c r="L230" s="28">
        <v>4.84</v>
      </c>
      <c r="M230" s="28">
        <v>1.1299999999999999</v>
      </c>
      <c r="N230" s="29">
        <v>0.68</v>
      </c>
      <c r="O230" s="28">
        <v>1.47</v>
      </c>
      <c r="P230" s="28">
        <v>0.78</v>
      </c>
      <c r="T230" s="23">
        <f t="shared" si="31"/>
        <v>69.099999999999994</v>
      </c>
    </row>
    <row r="231" spans="1:20" ht="12.75" customHeight="1" x14ac:dyDescent="0.45">
      <c r="A231" s="6">
        <v>42086</v>
      </c>
      <c r="B231" s="7" t="s">
        <v>228</v>
      </c>
      <c r="C231" s="7" t="s">
        <v>229</v>
      </c>
      <c r="D231" s="8" t="s">
        <v>835</v>
      </c>
      <c r="E231" s="26" t="s">
        <v>803</v>
      </c>
      <c r="F231" s="33">
        <v>43325</v>
      </c>
      <c r="G231" s="28">
        <v>86.67</v>
      </c>
      <c r="J231" s="28">
        <v>2159.08</v>
      </c>
      <c r="K231" s="28">
        <f t="shared" si="30"/>
        <v>2099.14</v>
      </c>
      <c r="L231" s="28">
        <v>130.15</v>
      </c>
      <c r="M231" s="28">
        <v>30.44</v>
      </c>
      <c r="N231" s="28">
        <v>178.27</v>
      </c>
      <c r="O231" s="28">
        <v>99.69</v>
      </c>
      <c r="P231" s="28">
        <v>21.59</v>
      </c>
      <c r="Q231" s="28">
        <v>32.39</v>
      </c>
      <c r="S231" s="28">
        <v>59.94</v>
      </c>
      <c r="T231" s="23">
        <f t="shared" si="31"/>
        <v>1606.6099999999997</v>
      </c>
    </row>
    <row r="232" spans="1:20" ht="12.75" customHeight="1" x14ac:dyDescent="0.45">
      <c r="A232" s="6">
        <v>42086</v>
      </c>
      <c r="B232" s="7" t="s">
        <v>228</v>
      </c>
      <c r="C232" s="7" t="s">
        <v>229</v>
      </c>
      <c r="D232" s="8" t="s">
        <v>835</v>
      </c>
      <c r="E232" s="26" t="s">
        <v>803</v>
      </c>
      <c r="F232" s="33">
        <v>43339</v>
      </c>
      <c r="I232" s="28">
        <v>40</v>
      </c>
      <c r="J232" s="28">
        <v>996.5</v>
      </c>
      <c r="K232" s="28">
        <f t="shared" si="30"/>
        <v>996.5</v>
      </c>
      <c r="L232" s="28">
        <v>61.78</v>
      </c>
      <c r="M232" s="28">
        <v>14.45</v>
      </c>
      <c r="N232" s="28">
        <v>43.79</v>
      </c>
      <c r="O232" s="28">
        <v>44.55</v>
      </c>
      <c r="P232" s="28">
        <v>9.9700000000000006</v>
      </c>
      <c r="Q232" s="28">
        <v>14.95</v>
      </c>
      <c r="T232" s="23">
        <f t="shared" si="31"/>
        <v>807.01</v>
      </c>
    </row>
    <row r="233" spans="1:20" ht="12.75" customHeight="1" x14ac:dyDescent="0.45">
      <c r="A233" s="6">
        <v>42086</v>
      </c>
      <c r="B233" s="7" t="s">
        <v>228</v>
      </c>
      <c r="C233" s="7" t="s">
        <v>229</v>
      </c>
      <c r="D233" s="8" t="s">
        <v>835</v>
      </c>
      <c r="E233" s="26" t="s">
        <v>803</v>
      </c>
      <c r="F233" s="33">
        <v>43340</v>
      </c>
      <c r="G233" s="28">
        <v>86.67</v>
      </c>
      <c r="J233" s="28">
        <v>2159.08</v>
      </c>
      <c r="K233" s="28">
        <f t="shared" si="30"/>
        <v>2099.14</v>
      </c>
      <c r="L233" s="28">
        <v>130.15</v>
      </c>
      <c r="M233" s="28">
        <v>30.44</v>
      </c>
      <c r="N233" s="28">
        <v>178.27</v>
      </c>
      <c r="O233" s="28">
        <v>99.69</v>
      </c>
      <c r="P233" s="28">
        <v>21.59</v>
      </c>
      <c r="Q233" s="28">
        <v>32.39</v>
      </c>
      <c r="S233" s="28">
        <v>59.94</v>
      </c>
      <c r="T233" s="23">
        <f t="shared" si="31"/>
        <v>1606.6099999999997</v>
      </c>
    </row>
    <row r="234" spans="1:20" ht="12.75" customHeight="1" x14ac:dyDescent="0.45">
      <c r="A234" s="6">
        <v>42464</v>
      </c>
      <c r="B234" s="7" t="s">
        <v>41</v>
      </c>
      <c r="C234" s="7" t="s">
        <v>42</v>
      </c>
      <c r="D234" s="8" t="s">
        <v>43</v>
      </c>
      <c r="E234" s="26" t="s">
        <v>804</v>
      </c>
      <c r="F234" s="33">
        <v>43320</v>
      </c>
      <c r="G234" s="28">
        <v>30</v>
      </c>
      <c r="J234" s="28">
        <v>312</v>
      </c>
      <c r="K234" s="28">
        <f t="shared" si="30"/>
        <v>312</v>
      </c>
      <c r="L234" s="28">
        <v>19.34</v>
      </c>
      <c r="M234" s="28">
        <v>4.5199999999999996</v>
      </c>
      <c r="N234" s="28">
        <v>25.24</v>
      </c>
      <c r="O234" s="28">
        <v>13.17</v>
      </c>
      <c r="P234" s="28">
        <v>3.12</v>
      </c>
      <c r="T234" s="23">
        <f t="shared" si="31"/>
        <v>246.61000000000004</v>
      </c>
    </row>
    <row r="235" spans="1:20" ht="12.75" customHeight="1" x14ac:dyDescent="0.45">
      <c r="A235" s="6">
        <v>42464</v>
      </c>
      <c r="B235" s="7" t="s">
        <v>41</v>
      </c>
      <c r="C235" s="7" t="s">
        <v>42</v>
      </c>
      <c r="D235" s="8" t="s">
        <v>43</v>
      </c>
      <c r="E235" s="26" t="s">
        <v>804</v>
      </c>
      <c r="F235" s="33">
        <v>43328</v>
      </c>
      <c r="G235" s="28">
        <v>7.5</v>
      </c>
      <c r="J235" s="28">
        <v>78</v>
      </c>
      <c r="K235" s="28">
        <f t="shared" si="30"/>
        <v>78</v>
      </c>
      <c r="L235" s="28">
        <v>4.84</v>
      </c>
      <c r="M235" s="28">
        <v>1.1299999999999999</v>
      </c>
      <c r="N235" s="28">
        <v>0.68</v>
      </c>
      <c r="O235" s="28">
        <v>1.47</v>
      </c>
      <c r="P235" s="28">
        <v>0.78</v>
      </c>
      <c r="T235" s="23">
        <f t="shared" si="31"/>
        <v>69.099999999999994</v>
      </c>
    </row>
    <row r="236" spans="1:20" ht="12.75" customHeight="1" x14ac:dyDescent="0.45">
      <c r="A236" s="6">
        <v>42156</v>
      </c>
      <c r="B236" s="7" t="s">
        <v>41</v>
      </c>
      <c r="C236" s="7" t="s">
        <v>42</v>
      </c>
      <c r="D236" s="8" t="s">
        <v>838</v>
      </c>
      <c r="E236" t="s">
        <v>811</v>
      </c>
      <c r="F236" s="33">
        <v>43320</v>
      </c>
      <c r="G236" s="28">
        <v>42</v>
      </c>
      <c r="J236" s="28">
        <v>420</v>
      </c>
      <c r="K236" s="28">
        <f t="shared" ref="K236:K238" si="32">SUM(J236)-S236</f>
        <v>420</v>
      </c>
      <c r="L236" s="28">
        <v>26.04</v>
      </c>
      <c r="M236" s="28">
        <v>6.09</v>
      </c>
      <c r="N236" s="28">
        <v>38.200000000000003</v>
      </c>
      <c r="O236" s="28">
        <v>18.57</v>
      </c>
      <c r="P236" s="28">
        <v>4.2</v>
      </c>
      <c r="T236" s="23">
        <f t="shared" si="31"/>
        <v>326.90000000000003</v>
      </c>
    </row>
    <row r="237" spans="1:20" ht="12.75" customHeight="1" x14ac:dyDescent="0.45">
      <c r="A237" s="41">
        <v>36703</v>
      </c>
      <c r="B237" s="7" t="s">
        <v>304</v>
      </c>
      <c r="C237" s="7" t="s">
        <v>305</v>
      </c>
      <c r="D237" s="8" t="s">
        <v>834</v>
      </c>
      <c r="E237" s="26" t="s">
        <v>805</v>
      </c>
      <c r="F237" s="33">
        <v>43325</v>
      </c>
      <c r="G237" s="28">
        <v>86.67</v>
      </c>
      <c r="J237" s="28">
        <v>2278.4499999999998</v>
      </c>
      <c r="K237" s="28">
        <f t="shared" si="32"/>
        <v>1768.5199999999998</v>
      </c>
      <c r="L237" s="28">
        <v>109.65</v>
      </c>
      <c r="M237" s="28">
        <v>25.64</v>
      </c>
      <c r="N237" s="28">
        <v>185.97</v>
      </c>
      <c r="O237" s="28">
        <v>93.16</v>
      </c>
      <c r="P237" s="28">
        <v>22.78</v>
      </c>
      <c r="R237" s="28">
        <v>145.30000000000001</v>
      </c>
      <c r="S237" s="28">
        <v>509.93</v>
      </c>
      <c r="T237" s="23">
        <f t="shared" si="31"/>
        <v>1186.0199999999998</v>
      </c>
    </row>
    <row r="238" spans="1:20" ht="12.75" customHeight="1" x14ac:dyDescent="0.45">
      <c r="A238" s="41">
        <v>36703</v>
      </c>
      <c r="B238" s="7" t="s">
        <v>304</v>
      </c>
      <c r="C238" s="7" t="s">
        <v>305</v>
      </c>
      <c r="D238" s="8" t="s">
        <v>834</v>
      </c>
      <c r="E238" s="26" t="s">
        <v>805</v>
      </c>
      <c r="F238" s="33">
        <v>43340</v>
      </c>
      <c r="G238" s="28">
        <v>86.67</v>
      </c>
      <c r="J238" s="28">
        <v>2278.4499999999998</v>
      </c>
      <c r="K238" s="28">
        <f t="shared" si="32"/>
        <v>1768.5199999999998</v>
      </c>
      <c r="L238" s="28">
        <v>109.65</v>
      </c>
      <c r="M238" s="28">
        <v>25.64</v>
      </c>
      <c r="N238" s="28">
        <v>185.97</v>
      </c>
      <c r="O238" s="28">
        <v>93.16</v>
      </c>
      <c r="P238" s="28">
        <v>22.78</v>
      </c>
      <c r="R238" s="28">
        <v>145.30000000000001</v>
      </c>
      <c r="S238" s="28">
        <v>509.93</v>
      </c>
      <c r="T238" s="23">
        <f t="shared" si="31"/>
        <v>1186.0199999999998</v>
      </c>
    </row>
    <row r="239" spans="1:20" ht="12.75" customHeight="1" x14ac:dyDescent="0.45">
      <c r="E239" s="26" t="s">
        <v>77</v>
      </c>
      <c r="F239" s="35" t="s">
        <v>77</v>
      </c>
      <c r="T239" s="23">
        <f t="shared" si="31"/>
        <v>0</v>
      </c>
    </row>
    <row r="240" spans="1:20" ht="12.75" customHeight="1" x14ac:dyDescent="0.45">
      <c r="E240" s="22" t="s">
        <v>817</v>
      </c>
      <c r="F240" s="22"/>
      <c r="G240" s="23">
        <f t="shared" ref="G240:T240" si="33">SUM(G214:G239)</f>
        <v>1318.04</v>
      </c>
      <c r="H240" s="23"/>
      <c r="I240" s="23"/>
      <c r="J240" s="23">
        <f t="shared" si="33"/>
        <v>29730.480000000003</v>
      </c>
      <c r="K240" s="23">
        <f t="shared" si="33"/>
        <v>28004.139999999996</v>
      </c>
      <c r="L240" s="23">
        <f t="shared" si="33"/>
        <v>1736.2699999999998</v>
      </c>
      <c r="M240" s="23">
        <f t="shared" si="33"/>
        <v>406.05999999999989</v>
      </c>
      <c r="N240" s="23">
        <f t="shared" si="33"/>
        <v>2722.6899999999996</v>
      </c>
      <c r="O240" s="23">
        <f t="shared" si="33"/>
        <v>1324.6100000000004</v>
      </c>
      <c r="P240" s="23">
        <f t="shared" si="33"/>
        <v>297.31000000000006</v>
      </c>
      <c r="Q240" s="23">
        <f t="shared" si="33"/>
        <v>194.51</v>
      </c>
      <c r="R240" s="23">
        <f t="shared" si="33"/>
        <v>374.32000000000005</v>
      </c>
      <c r="S240" s="23">
        <f t="shared" si="33"/>
        <v>1726.3400000000001</v>
      </c>
      <c r="T240" s="23">
        <f t="shared" si="33"/>
        <v>20948.370000000003</v>
      </c>
    </row>
    <row r="241" spans="1:20" ht="12.75" customHeight="1" x14ac:dyDescent="0.45">
      <c r="T241" s="23"/>
    </row>
    <row r="242" spans="1:20" ht="12.75" customHeight="1" x14ac:dyDescent="0.45">
      <c r="A242" s="6">
        <v>38839</v>
      </c>
      <c r="B242" s="7" t="s">
        <v>41</v>
      </c>
      <c r="C242" s="7" t="s">
        <v>42</v>
      </c>
      <c r="D242" s="8" t="s">
        <v>337</v>
      </c>
      <c r="E242" s="26" t="s">
        <v>796</v>
      </c>
      <c r="F242" s="33">
        <v>43353</v>
      </c>
      <c r="G242" s="28">
        <v>42</v>
      </c>
      <c r="J242" s="28">
        <v>480.48</v>
      </c>
      <c r="K242" s="28">
        <f t="shared" ref="K242:K259" si="34">SUM(J242)-S242</f>
        <v>480.48</v>
      </c>
      <c r="L242" s="28">
        <v>29.79</v>
      </c>
      <c r="M242" s="29">
        <v>6.97</v>
      </c>
      <c r="N242" s="28">
        <v>32.630000000000003</v>
      </c>
      <c r="O242" s="28">
        <v>18.75</v>
      </c>
      <c r="P242" s="28">
        <v>4.8</v>
      </c>
      <c r="T242" s="23">
        <f t="shared" ref="T242:T264" si="35">+J242-L242-M242-N242-O242-P242-Q242-R242-S242</f>
        <v>387.53999999999996</v>
      </c>
    </row>
    <row r="243" spans="1:20" ht="12.75" customHeight="1" x14ac:dyDescent="0.45">
      <c r="A243" s="6">
        <v>38839</v>
      </c>
      <c r="B243" s="7" t="s">
        <v>41</v>
      </c>
      <c r="C243" s="7" t="s">
        <v>42</v>
      </c>
      <c r="D243" s="8" t="s">
        <v>337</v>
      </c>
      <c r="E243" s="26" t="s">
        <v>796</v>
      </c>
      <c r="F243" s="33">
        <v>43361</v>
      </c>
      <c r="G243" s="28">
        <v>10</v>
      </c>
      <c r="J243" s="28">
        <v>114.4</v>
      </c>
      <c r="K243" s="28">
        <f t="shared" si="34"/>
        <v>114.4</v>
      </c>
      <c r="L243" s="28">
        <v>7.09</v>
      </c>
      <c r="M243" s="28">
        <v>1.66</v>
      </c>
      <c r="O243" s="28">
        <v>0.45</v>
      </c>
      <c r="P243" s="28">
        <v>1.1399999999999999</v>
      </c>
      <c r="T243" s="23">
        <f t="shared" si="35"/>
        <v>104.06</v>
      </c>
    </row>
    <row r="244" spans="1:20" ht="12.75" customHeight="1" x14ac:dyDescent="0.45">
      <c r="A244" s="6">
        <v>38839</v>
      </c>
      <c r="B244" s="7" t="s">
        <v>41</v>
      </c>
      <c r="C244" s="7" t="s">
        <v>42</v>
      </c>
      <c r="D244" s="8" t="s">
        <v>337</v>
      </c>
      <c r="E244" s="26" t="s">
        <v>796</v>
      </c>
      <c r="F244" s="33">
        <v>43370</v>
      </c>
      <c r="G244" s="28">
        <v>49</v>
      </c>
      <c r="J244" s="28">
        <v>560.55999999999995</v>
      </c>
      <c r="K244" s="28">
        <f t="shared" si="34"/>
        <v>560.55999999999995</v>
      </c>
      <c r="L244" s="28">
        <v>34.75</v>
      </c>
      <c r="M244" s="28">
        <v>8.1300000000000008</v>
      </c>
      <c r="N244" s="28">
        <v>40.83</v>
      </c>
      <c r="O244" s="28">
        <v>22.76</v>
      </c>
      <c r="P244" s="28">
        <v>5.61</v>
      </c>
      <c r="T244" s="23">
        <f t="shared" si="35"/>
        <v>448.47999999999996</v>
      </c>
    </row>
    <row r="245" spans="1:20" ht="12.75" customHeight="1" x14ac:dyDescent="0.45">
      <c r="A245" s="6">
        <v>42933</v>
      </c>
      <c r="B245" s="7" t="s">
        <v>29</v>
      </c>
      <c r="C245" s="7" t="s">
        <v>30</v>
      </c>
      <c r="D245" s="8" t="s">
        <v>849</v>
      </c>
      <c r="E245" t="s">
        <v>797</v>
      </c>
      <c r="F245" s="33">
        <v>43355</v>
      </c>
      <c r="G245" s="28">
        <v>86.67</v>
      </c>
      <c r="J245" s="28">
        <v>958.34</v>
      </c>
      <c r="K245" s="28">
        <f t="shared" si="34"/>
        <v>958.34</v>
      </c>
      <c r="L245" s="28">
        <v>59.42</v>
      </c>
      <c r="M245" s="28">
        <v>13.9</v>
      </c>
      <c r="O245" s="28">
        <v>42.65</v>
      </c>
      <c r="P245" s="28">
        <v>9.58</v>
      </c>
      <c r="Q245" s="28">
        <v>14.38</v>
      </c>
      <c r="T245" s="23">
        <f t="shared" si="35"/>
        <v>818.41000000000008</v>
      </c>
    </row>
    <row r="246" spans="1:20" ht="12.75" customHeight="1" x14ac:dyDescent="0.45">
      <c r="A246" s="6">
        <v>42933</v>
      </c>
      <c r="B246" s="7" t="s">
        <v>29</v>
      </c>
      <c r="C246" s="7" t="s">
        <v>30</v>
      </c>
      <c r="D246" s="8" t="s">
        <v>849</v>
      </c>
      <c r="E246" t="s">
        <v>797</v>
      </c>
      <c r="F246" s="33">
        <v>43370</v>
      </c>
      <c r="G246" s="28">
        <v>86.67</v>
      </c>
      <c r="J246" s="28">
        <v>958.34</v>
      </c>
      <c r="K246" s="28">
        <f t="shared" si="34"/>
        <v>958.34</v>
      </c>
      <c r="L246" s="28">
        <v>59.42</v>
      </c>
      <c r="M246" s="28">
        <v>13.9</v>
      </c>
      <c r="N246" s="28">
        <v>0</v>
      </c>
      <c r="O246" s="28">
        <v>42.65</v>
      </c>
      <c r="P246" s="28">
        <v>9.58</v>
      </c>
      <c r="Q246" s="28">
        <v>14.38</v>
      </c>
      <c r="T246" s="23">
        <f t="shared" si="35"/>
        <v>818.41000000000008</v>
      </c>
    </row>
    <row r="247" spans="1:20" ht="12.75" customHeight="1" x14ac:dyDescent="0.45">
      <c r="A247" s="6">
        <v>41000</v>
      </c>
      <c r="B247" s="7" t="s">
        <v>393</v>
      </c>
      <c r="C247" s="7" t="s">
        <v>394</v>
      </c>
      <c r="D247" s="8" t="s">
        <v>831</v>
      </c>
      <c r="E247" s="26" t="s">
        <v>798</v>
      </c>
      <c r="F247" s="33">
        <v>43355</v>
      </c>
      <c r="G247" s="28">
        <v>86.67</v>
      </c>
      <c r="H247" s="34"/>
      <c r="I247" s="34"/>
      <c r="J247" s="28">
        <v>2984.76</v>
      </c>
      <c r="K247" s="28">
        <f t="shared" si="34"/>
        <v>2980.6600000000003</v>
      </c>
      <c r="L247" s="28">
        <v>184.8</v>
      </c>
      <c r="M247" s="28">
        <v>43.22</v>
      </c>
      <c r="N247" s="28">
        <v>452.64</v>
      </c>
      <c r="O247" s="28">
        <v>148.76</v>
      </c>
      <c r="P247" s="28">
        <v>29.85</v>
      </c>
      <c r="Q247" s="28">
        <v>11.19</v>
      </c>
      <c r="R247" s="28">
        <v>41.86</v>
      </c>
      <c r="S247" s="28">
        <v>4.0999999999999996</v>
      </c>
      <c r="T247" s="23">
        <f t="shared" si="35"/>
        <v>2068.34</v>
      </c>
    </row>
    <row r="248" spans="1:20" ht="12.75" customHeight="1" x14ac:dyDescent="0.45">
      <c r="A248" s="6">
        <v>41000</v>
      </c>
      <c r="B248" s="7" t="s">
        <v>393</v>
      </c>
      <c r="C248" s="7" t="s">
        <v>394</v>
      </c>
      <c r="D248" s="8" t="s">
        <v>831</v>
      </c>
      <c r="E248" s="26" t="s">
        <v>798</v>
      </c>
      <c r="F248" s="33">
        <v>43370</v>
      </c>
      <c r="G248" s="28">
        <v>86.67</v>
      </c>
      <c r="J248" s="28">
        <v>2984.76</v>
      </c>
      <c r="K248" s="28">
        <f t="shared" si="34"/>
        <v>2980.6600000000003</v>
      </c>
      <c r="L248" s="28">
        <v>184.8</v>
      </c>
      <c r="M248" s="28">
        <v>43.22</v>
      </c>
      <c r="N248" s="28">
        <v>452.64</v>
      </c>
      <c r="O248" s="28">
        <v>148.76</v>
      </c>
      <c r="P248" s="28">
        <v>29.85</v>
      </c>
      <c r="Q248" s="28">
        <v>11.19</v>
      </c>
      <c r="R248" s="28">
        <v>41.86</v>
      </c>
      <c r="S248" s="28">
        <v>4.0999999999999996</v>
      </c>
      <c r="T248" s="23">
        <f t="shared" si="35"/>
        <v>2068.34</v>
      </c>
    </row>
    <row r="249" spans="1:20" ht="12.75" customHeight="1" x14ac:dyDescent="0.45">
      <c r="A249" s="6">
        <v>41000</v>
      </c>
      <c r="B249" s="7" t="s">
        <v>393</v>
      </c>
      <c r="C249" s="7" t="s">
        <v>394</v>
      </c>
      <c r="D249" s="8" t="s">
        <v>831</v>
      </c>
      <c r="E249" s="26" t="s">
        <v>798</v>
      </c>
      <c r="F249" s="33">
        <v>43370</v>
      </c>
      <c r="I249" s="28">
        <v>16</v>
      </c>
      <c r="J249" s="28">
        <v>551.04</v>
      </c>
      <c r="K249" s="28">
        <f t="shared" si="34"/>
        <v>551.04</v>
      </c>
      <c r="L249" s="28">
        <v>34.159999999999997</v>
      </c>
      <c r="M249" s="28">
        <v>7.99</v>
      </c>
      <c r="N249" s="28">
        <v>39.69</v>
      </c>
      <c r="O249" s="28">
        <v>27.28</v>
      </c>
      <c r="P249" s="28">
        <v>5.51</v>
      </c>
      <c r="Q249" s="28">
        <v>2.0699999999999998</v>
      </c>
      <c r="T249" s="23">
        <f t="shared" si="35"/>
        <v>434.34</v>
      </c>
    </row>
    <row r="250" spans="1:20" ht="12.75" customHeight="1" x14ac:dyDescent="0.45">
      <c r="A250" s="6">
        <v>37322</v>
      </c>
      <c r="B250" s="7" t="s">
        <v>29</v>
      </c>
      <c r="C250" s="7" t="s">
        <v>30</v>
      </c>
      <c r="D250" s="8" t="s">
        <v>833</v>
      </c>
      <c r="E250" s="26" t="s">
        <v>799</v>
      </c>
      <c r="F250" s="33">
        <v>43355</v>
      </c>
      <c r="G250" s="28">
        <v>86.67</v>
      </c>
      <c r="J250" s="28">
        <v>1963.89</v>
      </c>
      <c r="K250" s="28">
        <f t="shared" si="34"/>
        <v>1944.3400000000001</v>
      </c>
      <c r="L250" s="28">
        <v>120.55</v>
      </c>
      <c r="M250" s="28">
        <v>28.19</v>
      </c>
      <c r="N250" s="28">
        <v>186.61</v>
      </c>
      <c r="O250" s="28">
        <v>91.95</v>
      </c>
      <c r="P250" s="28">
        <v>19.64</v>
      </c>
      <c r="Q250" s="28">
        <v>29.46</v>
      </c>
      <c r="R250" s="29"/>
      <c r="S250" s="28">
        <v>19.55</v>
      </c>
      <c r="T250" s="23">
        <f t="shared" si="35"/>
        <v>1467.9399999999998</v>
      </c>
    </row>
    <row r="251" spans="1:20" ht="12.75" customHeight="1" x14ac:dyDescent="0.45">
      <c r="A251" s="6">
        <v>37322</v>
      </c>
      <c r="B251" s="7" t="s">
        <v>29</v>
      </c>
      <c r="C251" s="7" t="s">
        <v>30</v>
      </c>
      <c r="D251" s="8" t="s">
        <v>833</v>
      </c>
      <c r="E251" s="26" t="s">
        <v>799</v>
      </c>
      <c r="F251" s="33">
        <v>43370</v>
      </c>
      <c r="G251" s="28">
        <v>86.67</v>
      </c>
      <c r="J251" s="28">
        <v>1963.89</v>
      </c>
      <c r="K251" s="28">
        <f t="shared" si="34"/>
        <v>1944.3400000000001</v>
      </c>
      <c r="L251" s="28">
        <v>120.55</v>
      </c>
      <c r="M251" s="28">
        <v>28.19</v>
      </c>
      <c r="N251" s="28">
        <v>186.61</v>
      </c>
      <c r="O251" s="28">
        <v>91.95</v>
      </c>
      <c r="P251" s="28">
        <v>19.64</v>
      </c>
      <c r="Q251" s="28">
        <v>29.46</v>
      </c>
      <c r="S251" s="28">
        <v>19.55</v>
      </c>
      <c r="T251" s="23">
        <f t="shared" si="35"/>
        <v>1467.9399999999998</v>
      </c>
    </row>
    <row r="252" spans="1:20" ht="12.75" customHeight="1" x14ac:dyDescent="0.45">
      <c r="A252" s="6">
        <v>40126</v>
      </c>
      <c r="B252" s="7" t="s">
        <v>304</v>
      </c>
      <c r="C252" s="7" t="s">
        <v>305</v>
      </c>
      <c r="D252" s="8" t="s">
        <v>832</v>
      </c>
      <c r="E252" s="26" t="s">
        <v>800</v>
      </c>
      <c r="F252" s="33">
        <v>43355</v>
      </c>
      <c r="G252" s="28">
        <v>86.67</v>
      </c>
      <c r="J252" s="28">
        <v>2166.6799999999998</v>
      </c>
      <c r="K252" s="28">
        <f t="shared" si="34"/>
        <v>1897.0299999999997</v>
      </c>
      <c r="L252" s="28">
        <v>117.62</v>
      </c>
      <c r="M252" s="28">
        <v>27.51</v>
      </c>
      <c r="N252" s="28">
        <v>214.24</v>
      </c>
      <c r="O252" s="28">
        <v>89.58</v>
      </c>
      <c r="P252" s="28">
        <v>21.67</v>
      </c>
      <c r="S252" s="28">
        <v>269.64999999999998</v>
      </c>
      <c r="T252" s="23">
        <f t="shared" si="35"/>
        <v>1426.4099999999999</v>
      </c>
    </row>
    <row r="253" spans="1:20" ht="12.75" customHeight="1" x14ac:dyDescent="0.45">
      <c r="A253" s="6">
        <v>40126</v>
      </c>
      <c r="B253" s="7" t="s">
        <v>304</v>
      </c>
      <c r="C253" s="7" t="s">
        <v>305</v>
      </c>
      <c r="D253" s="8" t="s">
        <v>832</v>
      </c>
      <c r="E253" s="26" t="s">
        <v>800</v>
      </c>
      <c r="F253" s="33">
        <v>43370</v>
      </c>
      <c r="G253" s="28">
        <v>86.67</v>
      </c>
      <c r="J253" s="28">
        <v>2166.6799999999998</v>
      </c>
      <c r="K253" s="28">
        <f t="shared" si="34"/>
        <v>1897.0299999999997</v>
      </c>
      <c r="L253" s="28">
        <v>117.62</v>
      </c>
      <c r="M253" s="28">
        <v>27.51</v>
      </c>
      <c r="N253" s="28">
        <v>214.24</v>
      </c>
      <c r="O253" s="28">
        <v>89.58</v>
      </c>
      <c r="P253" s="28">
        <v>21.67</v>
      </c>
      <c r="S253" s="28">
        <v>269.64999999999998</v>
      </c>
      <c r="T253" s="23">
        <f t="shared" si="35"/>
        <v>1426.4099999999999</v>
      </c>
    </row>
    <row r="254" spans="1:20" ht="12.75" customHeight="1" x14ac:dyDescent="0.45">
      <c r="A254" s="6">
        <v>42281</v>
      </c>
      <c r="B254" s="7" t="s">
        <v>41</v>
      </c>
      <c r="C254" s="7" t="s">
        <v>42</v>
      </c>
      <c r="D254" s="8" t="s">
        <v>43</v>
      </c>
      <c r="E254" s="26" t="s">
        <v>801</v>
      </c>
      <c r="F254" s="33">
        <v>43353</v>
      </c>
      <c r="G254" s="28">
        <v>42</v>
      </c>
      <c r="J254" s="28">
        <v>436.8</v>
      </c>
      <c r="K254" s="28">
        <f t="shared" si="34"/>
        <v>436.8</v>
      </c>
      <c r="L254" s="28">
        <v>27.08</v>
      </c>
      <c r="M254" s="28">
        <v>6.33</v>
      </c>
      <c r="N254" s="28">
        <v>30.64</v>
      </c>
      <c r="O254" s="28">
        <v>19.41</v>
      </c>
      <c r="P254" s="28">
        <v>4.37</v>
      </c>
      <c r="T254" s="23">
        <f t="shared" si="35"/>
        <v>348.97</v>
      </c>
    </row>
    <row r="255" spans="1:20" ht="12.75" customHeight="1" x14ac:dyDescent="0.45">
      <c r="A255" s="6">
        <v>42281</v>
      </c>
      <c r="B255" s="7" t="s">
        <v>41</v>
      </c>
      <c r="C255" s="7" t="s">
        <v>42</v>
      </c>
      <c r="D255" s="8" t="s">
        <v>43</v>
      </c>
      <c r="E255" s="26" t="s">
        <v>801</v>
      </c>
      <c r="F255" s="33">
        <v>43361</v>
      </c>
      <c r="G255" s="28">
        <v>7</v>
      </c>
      <c r="J255" s="28">
        <v>72.8</v>
      </c>
      <c r="K255" s="28">
        <f t="shared" si="34"/>
        <v>72.8</v>
      </c>
      <c r="L255" s="28">
        <v>4.51</v>
      </c>
      <c r="M255" s="28">
        <v>1.06</v>
      </c>
      <c r="O255" s="28">
        <v>1.21</v>
      </c>
      <c r="P255" s="28">
        <v>0.73</v>
      </c>
      <c r="T255" s="23">
        <f t="shared" si="35"/>
        <v>65.289999999999992</v>
      </c>
    </row>
    <row r="256" spans="1:20" ht="12.75" customHeight="1" x14ac:dyDescent="0.45">
      <c r="A256" s="6">
        <v>42254</v>
      </c>
      <c r="B256" s="7" t="s">
        <v>41</v>
      </c>
      <c r="C256" s="7" t="s">
        <v>42</v>
      </c>
      <c r="D256" s="8" t="s">
        <v>43</v>
      </c>
      <c r="E256" s="26" t="s">
        <v>802</v>
      </c>
      <c r="F256" s="33">
        <v>43350</v>
      </c>
      <c r="G256" s="28">
        <v>36</v>
      </c>
      <c r="J256" s="28">
        <v>374.4</v>
      </c>
      <c r="K256" s="28">
        <f t="shared" si="34"/>
        <v>374.4</v>
      </c>
      <c r="L256" s="28">
        <v>23.21</v>
      </c>
      <c r="M256" s="28">
        <v>5.43</v>
      </c>
      <c r="N256" s="28">
        <v>32.729999999999997</v>
      </c>
      <c r="O256" s="28">
        <v>16.29</v>
      </c>
      <c r="P256" s="28">
        <v>3.74</v>
      </c>
      <c r="T256" s="23">
        <f t="shared" si="35"/>
        <v>292.99999999999994</v>
      </c>
    </row>
    <row r="257" spans="1:20" ht="12.75" customHeight="1" x14ac:dyDescent="0.45">
      <c r="A257" s="6">
        <v>42254</v>
      </c>
      <c r="B257" s="7" t="s">
        <v>41</v>
      </c>
      <c r="C257" s="7" t="s">
        <v>42</v>
      </c>
      <c r="D257" s="8" t="s">
        <v>43</v>
      </c>
      <c r="E257" s="26" t="s">
        <v>802</v>
      </c>
      <c r="F257" s="33">
        <v>43363</v>
      </c>
      <c r="G257" s="28">
        <v>10</v>
      </c>
      <c r="J257" s="28">
        <v>104</v>
      </c>
      <c r="K257" s="28">
        <f t="shared" si="34"/>
        <v>104</v>
      </c>
      <c r="L257" s="28">
        <v>6.45</v>
      </c>
      <c r="M257" s="28">
        <v>1.51</v>
      </c>
      <c r="N257" s="28">
        <v>3.28</v>
      </c>
      <c r="O257" s="28">
        <v>2.77</v>
      </c>
      <c r="P257" s="28">
        <v>1.04</v>
      </c>
      <c r="T257" s="23">
        <f t="shared" si="35"/>
        <v>88.949999999999989</v>
      </c>
    </row>
    <row r="258" spans="1:20" ht="12.75" customHeight="1" x14ac:dyDescent="0.45">
      <c r="A258" s="6">
        <v>42086</v>
      </c>
      <c r="B258" s="7" t="s">
        <v>228</v>
      </c>
      <c r="C258" s="7" t="s">
        <v>229</v>
      </c>
      <c r="D258" s="8" t="s">
        <v>835</v>
      </c>
      <c r="E258" s="26" t="s">
        <v>803</v>
      </c>
      <c r="F258" s="33">
        <v>43355</v>
      </c>
      <c r="G258" s="28">
        <v>86.67</v>
      </c>
      <c r="J258" s="28">
        <v>2159.08</v>
      </c>
      <c r="K258" s="28">
        <f t="shared" si="34"/>
        <v>2099.14</v>
      </c>
      <c r="L258" s="28">
        <v>130.15</v>
      </c>
      <c r="M258" s="29">
        <v>30.44</v>
      </c>
      <c r="N258" s="28">
        <v>178.27</v>
      </c>
      <c r="O258" s="28">
        <v>99.69</v>
      </c>
      <c r="P258" s="28">
        <v>21.59</v>
      </c>
      <c r="Q258" s="28">
        <v>32.39</v>
      </c>
      <c r="S258" s="28">
        <v>59.94</v>
      </c>
      <c r="T258" s="23">
        <f t="shared" si="35"/>
        <v>1606.6099999999997</v>
      </c>
    </row>
    <row r="259" spans="1:20" ht="12.75" customHeight="1" x14ac:dyDescent="0.45">
      <c r="A259" s="6">
        <v>42086</v>
      </c>
      <c r="B259" s="7" t="s">
        <v>228</v>
      </c>
      <c r="C259" s="7" t="s">
        <v>229</v>
      </c>
      <c r="D259" s="8" t="s">
        <v>835</v>
      </c>
      <c r="E259" s="26" t="s">
        <v>803</v>
      </c>
      <c r="F259" s="33">
        <v>43370</v>
      </c>
      <c r="G259" s="28">
        <v>86.67</v>
      </c>
      <c r="J259" s="28">
        <v>2159.08</v>
      </c>
      <c r="K259" s="28">
        <f t="shared" si="34"/>
        <v>2099.14</v>
      </c>
      <c r="L259" s="28">
        <v>130.15</v>
      </c>
      <c r="M259" s="28">
        <v>30.44</v>
      </c>
      <c r="N259" s="28">
        <v>178.27</v>
      </c>
      <c r="O259" s="28">
        <v>99.69</v>
      </c>
      <c r="P259" s="28">
        <v>21.59</v>
      </c>
      <c r="Q259" s="28">
        <v>32.39</v>
      </c>
      <c r="S259" s="28">
        <v>59.94</v>
      </c>
      <c r="T259" s="23">
        <f t="shared" si="35"/>
        <v>1606.6099999999997</v>
      </c>
    </row>
    <row r="260" spans="1:20" ht="12.75" customHeight="1" x14ac:dyDescent="0.45">
      <c r="A260" s="6">
        <v>42464</v>
      </c>
      <c r="B260" s="7" t="s">
        <v>41</v>
      </c>
      <c r="C260" s="7" t="s">
        <v>42</v>
      </c>
      <c r="D260" s="8" t="s">
        <v>43</v>
      </c>
      <c r="E260" s="26" t="s">
        <v>804</v>
      </c>
      <c r="F260" s="33">
        <v>43350</v>
      </c>
      <c r="G260" s="28">
        <v>36</v>
      </c>
      <c r="J260" s="28">
        <v>374.4</v>
      </c>
      <c r="K260" s="28">
        <f t="shared" ref="K260:K264" si="36">SUM(J260)-S260</f>
        <v>374.4</v>
      </c>
      <c r="L260" s="28">
        <v>23.21</v>
      </c>
      <c r="M260" s="28">
        <v>5.43</v>
      </c>
      <c r="N260" s="28">
        <v>32.729999999999997</v>
      </c>
      <c r="O260" s="28">
        <v>16.29</v>
      </c>
      <c r="P260" s="28">
        <v>3.74</v>
      </c>
      <c r="T260" s="23">
        <f t="shared" si="35"/>
        <v>292.99999999999994</v>
      </c>
    </row>
    <row r="261" spans="1:20" ht="12.75" customHeight="1" x14ac:dyDescent="0.45">
      <c r="A261" s="6">
        <v>42464</v>
      </c>
      <c r="B261" s="7" t="s">
        <v>41</v>
      </c>
      <c r="C261" s="7" t="s">
        <v>42</v>
      </c>
      <c r="D261" s="8" t="s">
        <v>43</v>
      </c>
      <c r="E261" s="26" t="s">
        <v>804</v>
      </c>
      <c r="F261" s="33">
        <v>43363</v>
      </c>
      <c r="G261" s="28">
        <v>10</v>
      </c>
      <c r="J261" s="28">
        <v>104</v>
      </c>
      <c r="K261" s="28">
        <f t="shared" si="36"/>
        <v>104</v>
      </c>
      <c r="L261" s="28">
        <v>6.45</v>
      </c>
      <c r="M261" s="28">
        <v>1.51</v>
      </c>
      <c r="N261" s="28">
        <v>3.28</v>
      </c>
      <c r="O261" s="28">
        <v>2.77</v>
      </c>
      <c r="P261" s="28">
        <v>1.04</v>
      </c>
      <c r="T261" s="23">
        <f t="shared" si="35"/>
        <v>88.949999999999989</v>
      </c>
    </row>
    <row r="262" spans="1:20" ht="12.75" customHeight="1" x14ac:dyDescent="0.45">
      <c r="A262" s="41">
        <v>36703</v>
      </c>
      <c r="B262" s="7" t="s">
        <v>304</v>
      </c>
      <c r="C262" s="7" t="s">
        <v>305</v>
      </c>
      <c r="D262" s="8" t="s">
        <v>834</v>
      </c>
      <c r="E262" s="26" t="s">
        <v>805</v>
      </c>
      <c r="F262" s="33">
        <v>43355</v>
      </c>
      <c r="G262" s="28">
        <v>86.67</v>
      </c>
      <c r="J262" s="28">
        <v>2278.4499999999998</v>
      </c>
      <c r="K262" s="28">
        <f t="shared" si="36"/>
        <v>1768.5199999999998</v>
      </c>
      <c r="L262" s="28">
        <v>109.65</v>
      </c>
      <c r="M262" s="28">
        <v>25.64</v>
      </c>
      <c r="N262" s="28">
        <v>185.97</v>
      </c>
      <c r="O262" s="28">
        <v>93.16</v>
      </c>
      <c r="P262" s="28">
        <v>22.78</v>
      </c>
      <c r="R262" s="28">
        <v>145.30000000000001</v>
      </c>
      <c r="S262" s="28">
        <v>509.93</v>
      </c>
      <c r="T262" s="23">
        <f t="shared" si="35"/>
        <v>1186.0199999999998</v>
      </c>
    </row>
    <row r="263" spans="1:20" ht="12.75" customHeight="1" x14ac:dyDescent="0.45">
      <c r="A263" s="41">
        <v>36703</v>
      </c>
      <c r="B263" s="7" t="s">
        <v>304</v>
      </c>
      <c r="C263" s="7" t="s">
        <v>305</v>
      </c>
      <c r="D263" s="8" t="s">
        <v>834</v>
      </c>
      <c r="E263" s="26" t="s">
        <v>805</v>
      </c>
      <c r="F263" s="33">
        <v>43355</v>
      </c>
      <c r="I263" s="28">
        <v>8</v>
      </c>
      <c r="J263" s="28">
        <v>210.32</v>
      </c>
      <c r="K263" s="28">
        <f t="shared" si="36"/>
        <v>210.32</v>
      </c>
      <c r="L263" s="28">
        <v>13.04</v>
      </c>
      <c r="M263" s="28">
        <v>3.05</v>
      </c>
      <c r="N263" s="28">
        <v>5.62</v>
      </c>
      <c r="O263" s="28">
        <v>15.25</v>
      </c>
      <c r="P263" s="28">
        <v>2.1</v>
      </c>
      <c r="T263" s="23">
        <f t="shared" si="35"/>
        <v>171.26</v>
      </c>
    </row>
    <row r="264" spans="1:20" ht="13.5" customHeight="1" x14ac:dyDescent="0.45">
      <c r="A264" s="41">
        <v>36703</v>
      </c>
      <c r="B264" s="7" t="s">
        <v>304</v>
      </c>
      <c r="C264" s="7" t="s">
        <v>305</v>
      </c>
      <c r="D264" s="8" t="s">
        <v>834</v>
      </c>
      <c r="E264" s="26" t="s">
        <v>805</v>
      </c>
      <c r="F264" s="33">
        <v>43370</v>
      </c>
      <c r="G264" s="28">
        <v>86.67</v>
      </c>
      <c r="J264" s="28">
        <v>2278.4499999999998</v>
      </c>
      <c r="K264" s="28">
        <f t="shared" si="36"/>
        <v>1768.5199999999998</v>
      </c>
      <c r="L264" s="28">
        <v>109.65</v>
      </c>
      <c r="M264" s="28">
        <v>25.64</v>
      </c>
      <c r="N264" s="28">
        <v>185.97</v>
      </c>
      <c r="O264" s="28">
        <v>93.16</v>
      </c>
      <c r="P264" s="28">
        <v>22.78</v>
      </c>
      <c r="R264" s="28">
        <v>145.30000000000001</v>
      </c>
      <c r="S264" s="28">
        <v>509.93</v>
      </c>
      <c r="T264" s="23">
        <f t="shared" si="35"/>
        <v>1186.0199999999998</v>
      </c>
    </row>
    <row r="265" spans="1:20" ht="12.75" customHeight="1" x14ac:dyDescent="0.45">
      <c r="F265" s="35"/>
      <c r="T265" s="23"/>
    </row>
    <row r="266" spans="1:20" ht="12.75" customHeight="1" x14ac:dyDescent="0.45">
      <c r="T266" s="23"/>
    </row>
    <row r="267" spans="1:20" ht="12.75" customHeight="1" x14ac:dyDescent="0.45">
      <c r="E267" s="22" t="s">
        <v>818</v>
      </c>
      <c r="F267" s="22"/>
      <c r="G267" s="23">
        <f>SUM(G242:G266)</f>
        <v>1282.04</v>
      </c>
      <c r="H267" s="23"/>
      <c r="I267" s="23"/>
      <c r="J267" s="23">
        <f t="shared" ref="J267:T267" si="37">SUM(J242:J266)</f>
        <v>28405.600000000006</v>
      </c>
      <c r="K267" s="23">
        <f t="shared" si="37"/>
        <v>26679.26</v>
      </c>
      <c r="L267" s="23">
        <f t="shared" si="37"/>
        <v>1654.1200000000003</v>
      </c>
      <c r="M267" s="23">
        <f t="shared" si="37"/>
        <v>386.86999999999995</v>
      </c>
      <c r="N267" s="23">
        <f t="shared" si="37"/>
        <v>2656.89</v>
      </c>
      <c r="O267" s="23">
        <f t="shared" si="37"/>
        <v>1274.8100000000002</v>
      </c>
      <c r="P267" s="23">
        <f t="shared" si="37"/>
        <v>284.04000000000008</v>
      </c>
      <c r="Q267" s="23">
        <f t="shared" si="37"/>
        <v>176.90999999999997</v>
      </c>
      <c r="R267" s="23">
        <f t="shared" si="37"/>
        <v>374.32000000000005</v>
      </c>
      <c r="S267" s="23">
        <f t="shared" si="37"/>
        <v>1726.3400000000001</v>
      </c>
      <c r="T267" s="23">
        <f t="shared" si="37"/>
        <v>19871.300000000003</v>
      </c>
    </row>
    <row r="268" spans="1:20" ht="12.75" customHeight="1" x14ac:dyDescent="0.45">
      <c r="T268" s="23"/>
    </row>
    <row r="269" spans="1:20" ht="12.75" customHeight="1" x14ac:dyDescent="0.45">
      <c r="E269" s="22" t="s">
        <v>819</v>
      </c>
      <c r="F269" s="22"/>
      <c r="G269" s="23">
        <f>+G212+G240+G267</f>
        <v>4066.12</v>
      </c>
      <c r="H269" s="23"/>
      <c r="I269" s="23"/>
      <c r="J269" s="23">
        <f t="shared" ref="J269:T269" si="38">+J212+J240+J267</f>
        <v>88332.640000000014</v>
      </c>
      <c r="K269" s="23">
        <f t="shared" si="38"/>
        <v>83153.62</v>
      </c>
      <c r="L269" s="23">
        <f t="shared" si="38"/>
        <v>5155.5400000000009</v>
      </c>
      <c r="M269" s="23">
        <f t="shared" si="38"/>
        <v>1205.7599999999998</v>
      </c>
      <c r="N269" s="23">
        <f t="shared" si="38"/>
        <v>8198.489999999998</v>
      </c>
      <c r="O269" s="23">
        <f t="shared" si="38"/>
        <v>3971.4500000000007</v>
      </c>
      <c r="P269" s="23">
        <f t="shared" si="38"/>
        <v>883.31000000000017</v>
      </c>
      <c r="Q269" s="23">
        <f t="shared" si="38"/>
        <v>548.32999999999993</v>
      </c>
      <c r="R269" s="23">
        <f t="shared" si="38"/>
        <v>1122.96</v>
      </c>
      <c r="S269" s="23">
        <f t="shared" si="38"/>
        <v>5179.0200000000004</v>
      </c>
      <c r="T269" s="23">
        <f t="shared" si="38"/>
        <v>62067.78</v>
      </c>
    </row>
    <row r="270" spans="1:20" ht="12.75" customHeight="1" x14ac:dyDescent="0.45">
      <c r="T270" s="23"/>
    </row>
    <row r="271" spans="1:20" ht="12.75" customHeight="1" x14ac:dyDescent="0.45">
      <c r="A271" s="6">
        <v>38839</v>
      </c>
      <c r="B271" s="7" t="s">
        <v>41</v>
      </c>
      <c r="C271" s="7" t="s">
        <v>42</v>
      </c>
      <c r="D271" s="8" t="s">
        <v>337</v>
      </c>
      <c r="E271" s="26" t="s">
        <v>796</v>
      </c>
      <c r="F271" s="33">
        <v>43378</v>
      </c>
      <c r="G271" s="28">
        <v>35</v>
      </c>
      <c r="J271" s="28">
        <v>400.4</v>
      </c>
      <c r="K271" s="28">
        <f t="shared" ref="K271:K296" si="39">SUM(J271)-S271</f>
        <v>400.4</v>
      </c>
      <c r="L271" s="28">
        <v>24.82</v>
      </c>
      <c r="M271" s="28">
        <v>5.81</v>
      </c>
      <c r="N271" s="28">
        <v>24.62</v>
      </c>
      <c r="O271" s="28">
        <v>14.75</v>
      </c>
      <c r="P271" s="28">
        <v>4</v>
      </c>
      <c r="T271" s="23">
        <f t="shared" ref="T271:T296" si="40">+J271-L271-M271-N271-O271-P271-Q271-R271-S271</f>
        <v>326.39999999999998</v>
      </c>
    </row>
    <row r="272" spans="1:20" ht="12.75" customHeight="1" x14ac:dyDescent="0.45">
      <c r="A272" s="6">
        <v>38839</v>
      </c>
      <c r="B272" s="7" t="s">
        <v>41</v>
      </c>
      <c r="C272" s="7" t="s">
        <v>42</v>
      </c>
      <c r="D272" s="8" t="s">
        <v>337</v>
      </c>
      <c r="E272" s="26" t="s">
        <v>796</v>
      </c>
      <c r="F272" s="33">
        <v>43391</v>
      </c>
      <c r="G272" s="28">
        <v>56</v>
      </c>
      <c r="J272" s="28">
        <v>640.64</v>
      </c>
      <c r="K272" s="28">
        <f t="shared" si="39"/>
        <v>640.64</v>
      </c>
      <c r="L272" s="28">
        <v>39.72</v>
      </c>
      <c r="M272" s="28">
        <v>9.2899999999999991</v>
      </c>
      <c r="N272" s="28">
        <v>50.44</v>
      </c>
      <c r="O272" s="28">
        <v>26.76</v>
      </c>
      <c r="P272" s="28">
        <v>6.41</v>
      </c>
      <c r="T272" s="23">
        <f t="shared" si="40"/>
        <v>508.02000000000004</v>
      </c>
    </row>
    <row r="273" spans="1:20" ht="12.75" customHeight="1" x14ac:dyDescent="0.45">
      <c r="A273" s="6">
        <v>38839</v>
      </c>
      <c r="B273" s="7" t="s">
        <v>41</v>
      </c>
      <c r="C273" s="7" t="s">
        <v>42</v>
      </c>
      <c r="D273" s="8" t="s">
        <v>337</v>
      </c>
      <c r="E273" s="26" t="s">
        <v>796</v>
      </c>
      <c r="F273" s="33">
        <v>43399</v>
      </c>
      <c r="G273" s="28">
        <v>35</v>
      </c>
      <c r="J273" s="28">
        <v>400.4</v>
      </c>
      <c r="K273" s="28">
        <f t="shared" si="39"/>
        <v>400.4</v>
      </c>
      <c r="L273" s="28">
        <v>24.82</v>
      </c>
      <c r="M273" s="28">
        <v>5.81</v>
      </c>
      <c r="N273" s="28">
        <v>24.62</v>
      </c>
      <c r="O273" s="28">
        <v>14.75</v>
      </c>
      <c r="P273" s="28">
        <v>4</v>
      </c>
      <c r="T273" s="23">
        <f t="shared" si="40"/>
        <v>326.39999999999998</v>
      </c>
    </row>
    <row r="274" spans="1:20" ht="12.75" customHeight="1" x14ac:dyDescent="0.45">
      <c r="A274" s="6">
        <v>42933</v>
      </c>
      <c r="B274" s="7" t="s">
        <v>29</v>
      </c>
      <c r="C274" s="7" t="s">
        <v>30</v>
      </c>
      <c r="D274" s="8" t="s">
        <v>849</v>
      </c>
      <c r="E274" t="s">
        <v>797</v>
      </c>
      <c r="F274" s="33">
        <v>43383</v>
      </c>
      <c r="G274" s="28">
        <v>86.67</v>
      </c>
      <c r="J274" s="28">
        <v>958.34</v>
      </c>
      <c r="K274" s="28">
        <f t="shared" si="39"/>
        <v>958.34</v>
      </c>
      <c r="L274" s="28">
        <v>59.42</v>
      </c>
      <c r="M274" s="28">
        <v>13.9</v>
      </c>
      <c r="N274" s="28">
        <v>0</v>
      </c>
      <c r="O274" s="28">
        <v>42.65</v>
      </c>
      <c r="P274" s="28">
        <v>9.58</v>
      </c>
      <c r="Q274" s="28">
        <v>14.38</v>
      </c>
      <c r="T274" s="23">
        <f t="shared" si="40"/>
        <v>818.41000000000008</v>
      </c>
    </row>
    <row r="275" spans="1:20" ht="12.75" customHeight="1" x14ac:dyDescent="0.45">
      <c r="A275" s="6">
        <v>42933</v>
      </c>
      <c r="B275" s="7" t="s">
        <v>29</v>
      </c>
      <c r="C275" s="7" t="s">
        <v>30</v>
      </c>
      <c r="D275" s="8" t="s">
        <v>849</v>
      </c>
      <c r="E275" t="s">
        <v>797</v>
      </c>
      <c r="F275" s="33">
        <v>43399</v>
      </c>
      <c r="G275" s="28">
        <v>86.67</v>
      </c>
      <c r="J275" s="28">
        <v>958.34</v>
      </c>
      <c r="K275" s="28">
        <f t="shared" si="39"/>
        <v>958.34</v>
      </c>
      <c r="L275" s="28">
        <v>59.42</v>
      </c>
      <c r="M275" s="28">
        <v>13.9</v>
      </c>
      <c r="N275" s="28">
        <v>0</v>
      </c>
      <c r="O275" s="28">
        <v>42.65</v>
      </c>
      <c r="P275" s="28">
        <v>9.58</v>
      </c>
      <c r="Q275" s="28">
        <v>14.38</v>
      </c>
      <c r="T275" s="23">
        <f t="shared" si="40"/>
        <v>818.41000000000008</v>
      </c>
    </row>
    <row r="276" spans="1:20" ht="12.75" customHeight="1" x14ac:dyDescent="0.45">
      <c r="A276" s="6">
        <v>41000</v>
      </c>
      <c r="B276" s="7" t="s">
        <v>393</v>
      </c>
      <c r="C276" s="7" t="s">
        <v>394</v>
      </c>
      <c r="D276" s="8" t="s">
        <v>831</v>
      </c>
      <c r="E276" s="26" t="s">
        <v>798</v>
      </c>
      <c r="F276" s="33">
        <v>43383</v>
      </c>
      <c r="G276" s="45">
        <v>86.67</v>
      </c>
      <c r="H276" s="36"/>
      <c r="I276" s="36"/>
      <c r="J276" s="28">
        <v>2984.76</v>
      </c>
      <c r="K276" s="28">
        <f t="shared" si="39"/>
        <v>2980.6600000000003</v>
      </c>
      <c r="L276" s="28">
        <v>184.8</v>
      </c>
      <c r="M276" s="28">
        <v>43.22</v>
      </c>
      <c r="N276" s="28">
        <v>452.64</v>
      </c>
      <c r="O276" s="28">
        <v>148.76</v>
      </c>
      <c r="P276" s="28">
        <v>29.85</v>
      </c>
      <c r="Q276" s="28">
        <v>11.19</v>
      </c>
      <c r="R276" s="28">
        <v>41.86</v>
      </c>
      <c r="S276" s="28">
        <v>4.0999999999999996</v>
      </c>
      <c r="T276" s="23">
        <f t="shared" si="40"/>
        <v>2068.34</v>
      </c>
    </row>
    <row r="277" spans="1:20" ht="12.75" customHeight="1" x14ac:dyDescent="0.45">
      <c r="A277" s="6">
        <v>41000</v>
      </c>
      <c r="B277" s="7" t="s">
        <v>393</v>
      </c>
      <c r="C277" s="7" t="s">
        <v>394</v>
      </c>
      <c r="D277" s="8" t="s">
        <v>831</v>
      </c>
      <c r="E277" s="26" t="s">
        <v>798</v>
      </c>
      <c r="F277" s="33">
        <v>43388</v>
      </c>
      <c r="G277" s="44"/>
      <c r="I277" s="28">
        <v>16</v>
      </c>
      <c r="J277" s="28">
        <v>551.04</v>
      </c>
      <c r="K277" s="28">
        <f t="shared" si="39"/>
        <v>551.04</v>
      </c>
      <c r="L277" s="28">
        <v>34.159999999999997</v>
      </c>
      <c r="M277" s="28">
        <v>7.99</v>
      </c>
      <c r="N277" s="28">
        <v>39.69</v>
      </c>
      <c r="O277" s="28">
        <v>27.28</v>
      </c>
      <c r="P277" s="28">
        <v>5.51</v>
      </c>
      <c r="Q277" s="28">
        <v>2.0699999999999998</v>
      </c>
      <c r="T277" s="23">
        <f t="shared" si="40"/>
        <v>434.34</v>
      </c>
    </row>
    <row r="278" spans="1:20" ht="12.75" customHeight="1" x14ac:dyDescent="0.45">
      <c r="A278" s="6">
        <v>41000</v>
      </c>
      <c r="B278" s="7" t="s">
        <v>393</v>
      </c>
      <c r="C278" s="7" t="s">
        <v>394</v>
      </c>
      <c r="D278" s="8" t="s">
        <v>831</v>
      </c>
      <c r="E278" s="26" t="s">
        <v>798</v>
      </c>
      <c r="F278" s="33">
        <v>43399</v>
      </c>
      <c r="G278" s="45">
        <v>86.67</v>
      </c>
      <c r="H278" s="36"/>
      <c r="I278" s="36"/>
      <c r="J278" s="28">
        <v>2984.76</v>
      </c>
      <c r="K278" s="28">
        <f t="shared" si="39"/>
        <v>2980.6600000000003</v>
      </c>
      <c r="L278" s="28">
        <v>184.8</v>
      </c>
      <c r="M278" s="28">
        <v>43.22</v>
      </c>
      <c r="N278" s="28">
        <v>452.64</v>
      </c>
      <c r="O278" s="28">
        <v>148.76</v>
      </c>
      <c r="P278" s="28">
        <v>29.85</v>
      </c>
      <c r="Q278" s="28">
        <v>11.19</v>
      </c>
      <c r="R278" s="28">
        <v>41.86</v>
      </c>
      <c r="S278" s="28">
        <v>4.0999999999999996</v>
      </c>
      <c r="T278" s="23">
        <f t="shared" si="40"/>
        <v>2068.34</v>
      </c>
    </row>
    <row r="279" spans="1:20" ht="12.75" customHeight="1" x14ac:dyDescent="0.45">
      <c r="A279" s="6">
        <v>37322</v>
      </c>
      <c r="B279" s="7" t="s">
        <v>29</v>
      </c>
      <c r="C279" s="7" t="s">
        <v>30</v>
      </c>
      <c r="D279" s="8" t="s">
        <v>833</v>
      </c>
      <c r="E279" s="26" t="s">
        <v>799</v>
      </c>
      <c r="F279" s="33">
        <v>43383</v>
      </c>
      <c r="G279" s="45">
        <v>86.67</v>
      </c>
      <c r="H279" s="37"/>
      <c r="I279" s="37"/>
      <c r="J279" s="28">
        <v>1963.89</v>
      </c>
      <c r="K279" s="28">
        <f t="shared" si="39"/>
        <v>1944.3400000000001</v>
      </c>
      <c r="L279" s="28">
        <v>120.55</v>
      </c>
      <c r="M279" s="28">
        <v>28.19</v>
      </c>
      <c r="N279" s="28">
        <v>186.61</v>
      </c>
      <c r="O279" s="28">
        <v>91.95</v>
      </c>
      <c r="P279" s="28">
        <v>19.64</v>
      </c>
      <c r="Q279" s="28">
        <v>29.46</v>
      </c>
      <c r="S279" s="28">
        <v>19.55</v>
      </c>
      <c r="T279" s="23">
        <f t="shared" si="40"/>
        <v>1467.9399999999998</v>
      </c>
    </row>
    <row r="280" spans="1:20" ht="13.5" customHeight="1" x14ac:dyDescent="0.45">
      <c r="A280" s="6">
        <v>37322</v>
      </c>
      <c r="B280" s="7" t="s">
        <v>29</v>
      </c>
      <c r="C280" s="7" t="s">
        <v>30</v>
      </c>
      <c r="D280" s="8" t="s">
        <v>833</v>
      </c>
      <c r="E280" s="26" t="s">
        <v>799</v>
      </c>
      <c r="F280" s="33">
        <v>43399</v>
      </c>
      <c r="G280" s="45">
        <v>86.67</v>
      </c>
      <c r="H280" s="36"/>
      <c r="I280" s="36"/>
      <c r="J280" s="28">
        <v>1963.89</v>
      </c>
      <c r="K280" s="28">
        <f t="shared" si="39"/>
        <v>1944.3400000000001</v>
      </c>
      <c r="L280" s="28">
        <v>120.55</v>
      </c>
      <c r="M280" s="28">
        <v>28.19</v>
      </c>
      <c r="N280" s="28">
        <v>186.61</v>
      </c>
      <c r="O280" s="28">
        <v>91.95</v>
      </c>
      <c r="P280" s="28">
        <v>19.64</v>
      </c>
      <c r="Q280" s="28">
        <v>29.46</v>
      </c>
      <c r="S280" s="28">
        <v>19.55</v>
      </c>
      <c r="T280" s="23">
        <f t="shared" si="40"/>
        <v>1467.9399999999998</v>
      </c>
    </row>
    <row r="281" spans="1:20" ht="12.75" customHeight="1" x14ac:dyDescent="0.45">
      <c r="A281" s="6">
        <v>40126</v>
      </c>
      <c r="B281" s="7" t="s">
        <v>304</v>
      </c>
      <c r="C281" s="7" t="s">
        <v>305</v>
      </c>
      <c r="D281" s="8" t="s">
        <v>832</v>
      </c>
      <c r="E281" s="26" t="s">
        <v>800</v>
      </c>
      <c r="F281" s="33">
        <v>43383</v>
      </c>
      <c r="G281" s="28">
        <v>86.67</v>
      </c>
      <c r="J281" s="28">
        <v>2166.6799999999998</v>
      </c>
      <c r="K281" s="28">
        <f t="shared" si="39"/>
        <v>1897.0299999999997</v>
      </c>
      <c r="L281" s="28">
        <v>117.62</v>
      </c>
      <c r="M281" s="28">
        <v>27.51</v>
      </c>
      <c r="N281" s="28">
        <v>214.24</v>
      </c>
      <c r="O281" s="28">
        <v>89.58</v>
      </c>
      <c r="P281" s="28">
        <v>21.67</v>
      </c>
      <c r="S281" s="28">
        <v>269.64999999999998</v>
      </c>
      <c r="T281" s="23">
        <f t="shared" si="40"/>
        <v>1426.4099999999999</v>
      </c>
    </row>
    <row r="282" spans="1:20" ht="12.75" customHeight="1" x14ac:dyDescent="0.45">
      <c r="A282" s="6">
        <v>40126</v>
      </c>
      <c r="B282" s="7" t="s">
        <v>304</v>
      </c>
      <c r="C282" s="7" t="s">
        <v>305</v>
      </c>
      <c r="D282" s="8" t="s">
        <v>832</v>
      </c>
      <c r="E282" s="26" t="s">
        <v>800</v>
      </c>
      <c r="F282" s="33">
        <v>43389</v>
      </c>
      <c r="I282" s="28">
        <v>88</v>
      </c>
      <c r="J282" s="28">
        <v>2200</v>
      </c>
      <c r="K282" s="28">
        <f t="shared" si="39"/>
        <v>2200</v>
      </c>
      <c r="L282" s="28">
        <v>136.4</v>
      </c>
      <c r="M282" s="28">
        <v>31.9</v>
      </c>
      <c r="N282" s="28">
        <v>160</v>
      </c>
      <c r="O282" s="28">
        <v>49.7</v>
      </c>
      <c r="P282" s="28">
        <v>22</v>
      </c>
      <c r="T282" s="23">
        <f t="shared" si="40"/>
        <v>1799.9999999999998</v>
      </c>
    </row>
    <row r="283" spans="1:20" ht="12.75" customHeight="1" x14ac:dyDescent="0.45">
      <c r="A283" s="6">
        <v>40126</v>
      </c>
      <c r="B283" s="7" t="s">
        <v>304</v>
      </c>
      <c r="C283" s="7" t="s">
        <v>305</v>
      </c>
      <c r="D283" s="8" t="s">
        <v>832</v>
      </c>
      <c r="E283" s="26" t="s">
        <v>800</v>
      </c>
      <c r="F283" s="33">
        <v>43399</v>
      </c>
      <c r="G283" s="28">
        <v>86.67</v>
      </c>
      <c r="J283" s="28">
        <v>2166.6799999999998</v>
      </c>
      <c r="K283" s="28">
        <f t="shared" si="39"/>
        <v>1897.0299999999997</v>
      </c>
      <c r="L283" s="28">
        <v>117.62</v>
      </c>
      <c r="M283" s="28">
        <v>27.51</v>
      </c>
      <c r="N283" s="28">
        <v>214.24</v>
      </c>
      <c r="O283" s="28">
        <v>89.58</v>
      </c>
      <c r="P283" s="28">
        <v>21.67</v>
      </c>
      <c r="S283" s="28">
        <v>269.64999999999998</v>
      </c>
      <c r="T283" s="23">
        <f t="shared" si="40"/>
        <v>1426.4099999999999</v>
      </c>
    </row>
    <row r="284" spans="1:20" ht="12.75" customHeight="1" x14ac:dyDescent="0.45">
      <c r="A284" s="6">
        <v>42281</v>
      </c>
      <c r="B284" s="7" t="s">
        <v>41</v>
      </c>
      <c r="C284" s="7" t="s">
        <v>42</v>
      </c>
      <c r="D284" s="8" t="s">
        <v>43</v>
      </c>
      <c r="E284" s="26" t="s">
        <v>801</v>
      </c>
      <c r="F284" s="33">
        <v>43378</v>
      </c>
      <c r="G284" s="28">
        <v>35</v>
      </c>
      <c r="J284" s="28">
        <v>364</v>
      </c>
      <c r="K284" s="28">
        <f t="shared" si="39"/>
        <v>364</v>
      </c>
      <c r="L284" s="28">
        <v>22.57</v>
      </c>
      <c r="M284" s="28">
        <v>5.28</v>
      </c>
      <c r="N284" s="28">
        <v>21.9</v>
      </c>
      <c r="O284" s="28">
        <v>15.77</v>
      </c>
      <c r="P284" s="28">
        <v>3.64</v>
      </c>
      <c r="T284" s="23">
        <f t="shared" si="40"/>
        <v>294.84000000000009</v>
      </c>
    </row>
    <row r="285" spans="1:20" ht="12.75" customHeight="1" x14ac:dyDescent="0.45">
      <c r="A285" s="6">
        <v>42281</v>
      </c>
      <c r="B285" s="7" t="s">
        <v>41</v>
      </c>
      <c r="C285" s="7" t="s">
        <v>42</v>
      </c>
      <c r="D285" s="8" t="s">
        <v>43</v>
      </c>
      <c r="E285" s="26" t="s">
        <v>801</v>
      </c>
      <c r="F285" s="33">
        <v>43391</v>
      </c>
      <c r="G285" s="28">
        <v>49</v>
      </c>
      <c r="J285" s="28">
        <v>509.6</v>
      </c>
      <c r="K285" s="28">
        <f t="shared" si="39"/>
        <v>509.6</v>
      </c>
      <c r="L285" s="28">
        <v>31.6</v>
      </c>
      <c r="M285" s="28">
        <v>7.39</v>
      </c>
      <c r="N285" s="28">
        <v>39.369999999999997</v>
      </c>
      <c r="O285" s="28">
        <v>23.05</v>
      </c>
      <c r="P285" s="28">
        <v>5.0999999999999996</v>
      </c>
      <c r="T285" s="23">
        <f t="shared" si="40"/>
        <v>403.09</v>
      </c>
    </row>
    <row r="286" spans="1:20" ht="12.75" customHeight="1" x14ac:dyDescent="0.45">
      <c r="A286" s="6">
        <v>42281</v>
      </c>
      <c r="B286" s="7" t="s">
        <v>41</v>
      </c>
      <c r="C286" s="7" t="s">
        <v>42</v>
      </c>
      <c r="D286" s="8" t="s">
        <v>43</v>
      </c>
      <c r="E286" s="26" t="s">
        <v>801</v>
      </c>
      <c r="F286" s="33">
        <v>43399</v>
      </c>
      <c r="G286" s="28">
        <v>35</v>
      </c>
      <c r="J286" s="28">
        <v>364</v>
      </c>
      <c r="K286" s="28">
        <f t="shared" si="39"/>
        <v>364</v>
      </c>
      <c r="L286" s="28">
        <v>22.57</v>
      </c>
      <c r="M286" s="28">
        <v>5.28</v>
      </c>
      <c r="N286" s="28">
        <v>21.9</v>
      </c>
      <c r="O286" s="28">
        <v>15.77</v>
      </c>
      <c r="P286" s="28">
        <v>3.64</v>
      </c>
      <c r="T286" s="23">
        <f t="shared" si="40"/>
        <v>294.84000000000009</v>
      </c>
    </row>
    <row r="287" spans="1:20" ht="12.75" customHeight="1" x14ac:dyDescent="0.45">
      <c r="A287" s="6">
        <v>42254</v>
      </c>
      <c r="B287" s="7" t="s">
        <v>41</v>
      </c>
      <c r="C287" s="7" t="s">
        <v>42</v>
      </c>
      <c r="D287" s="8" t="s">
        <v>43</v>
      </c>
      <c r="E287" s="26" t="s">
        <v>802</v>
      </c>
      <c r="F287" s="33">
        <v>43378</v>
      </c>
      <c r="G287" s="28">
        <v>32</v>
      </c>
      <c r="J287" s="28">
        <v>332.8</v>
      </c>
      <c r="K287" s="28">
        <f t="shared" si="39"/>
        <v>332.8</v>
      </c>
      <c r="L287" s="28">
        <v>20.63</v>
      </c>
      <c r="M287" s="28">
        <v>4.83</v>
      </c>
      <c r="N287" s="28">
        <v>27.73</v>
      </c>
      <c r="O287" s="28">
        <v>14.21</v>
      </c>
      <c r="P287" s="28">
        <v>3.33</v>
      </c>
      <c r="T287" s="23">
        <f t="shared" si="40"/>
        <v>262.07000000000005</v>
      </c>
    </row>
    <row r="288" spans="1:20" ht="12.75" customHeight="1" x14ac:dyDescent="0.45">
      <c r="A288" s="6">
        <v>42254</v>
      </c>
      <c r="B288" s="7" t="s">
        <v>41</v>
      </c>
      <c r="C288" s="7" t="s">
        <v>42</v>
      </c>
      <c r="D288" s="8" t="s">
        <v>43</v>
      </c>
      <c r="E288" s="26" t="s">
        <v>802</v>
      </c>
      <c r="F288" s="33">
        <v>43391</v>
      </c>
      <c r="G288" s="28">
        <v>7.5</v>
      </c>
      <c r="J288" s="28">
        <v>78</v>
      </c>
      <c r="K288" s="28">
        <f t="shared" si="39"/>
        <v>78</v>
      </c>
      <c r="L288" s="28">
        <v>4.84</v>
      </c>
      <c r="M288" s="28">
        <v>1.1299999999999999</v>
      </c>
      <c r="N288" s="28">
        <v>0.68</v>
      </c>
      <c r="O288" s="28">
        <v>1.47</v>
      </c>
      <c r="P288" s="28">
        <v>0.78</v>
      </c>
      <c r="T288" s="23">
        <f t="shared" si="40"/>
        <v>69.099999999999994</v>
      </c>
    </row>
    <row r="289" spans="1:20" ht="12.75" customHeight="1" x14ac:dyDescent="0.45">
      <c r="A289" s="6">
        <v>42086</v>
      </c>
      <c r="B289" s="7" t="s">
        <v>228</v>
      </c>
      <c r="C289" s="7" t="s">
        <v>229</v>
      </c>
      <c r="D289" s="8" t="s">
        <v>835</v>
      </c>
      <c r="E289" s="26" t="s">
        <v>803</v>
      </c>
      <c r="F289" s="33">
        <v>43383</v>
      </c>
      <c r="G289" s="45">
        <v>86.67</v>
      </c>
      <c r="H289" s="36"/>
      <c r="I289" s="36"/>
      <c r="J289" s="28">
        <v>2159.08</v>
      </c>
      <c r="K289" s="28">
        <f t="shared" si="39"/>
        <v>2099.14</v>
      </c>
      <c r="L289" s="28">
        <v>130.15</v>
      </c>
      <c r="M289" s="28">
        <v>30.44</v>
      </c>
      <c r="N289" s="28">
        <v>178.27</v>
      </c>
      <c r="O289" s="28">
        <v>99.69</v>
      </c>
      <c r="P289" s="28">
        <v>21.59</v>
      </c>
      <c r="Q289" s="28">
        <v>32.39</v>
      </c>
      <c r="S289" s="28">
        <v>59.94</v>
      </c>
      <c r="T289" s="23">
        <f t="shared" si="40"/>
        <v>1606.6099999999997</v>
      </c>
    </row>
    <row r="290" spans="1:20" ht="12.75" customHeight="1" x14ac:dyDescent="0.45">
      <c r="A290" s="6">
        <v>42086</v>
      </c>
      <c r="B290" s="7" t="s">
        <v>228</v>
      </c>
      <c r="C290" s="7" t="s">
        <v>229</v>
      </c>
      <c r="D290" s="8" t="s">
        <v>835</v>
      </c>
      <c r="E290" s="26" t="s">
        <v>803</v>
      </c>
      <c r="F290" s="33">
        <v>43391</v>
      </c>
      <c r="I290" s="28">
        <v>24</v>
      </c>
      <c r="J290" s="28">
        <v>597.9</v>
      </c>
      <c r="K290" s="28">
        <f t="shared" si="39"/>
        <v>597.9</v>
      </c>
      <c r="L290" s="28">
        <v>37.07</v>
      </c>
      <c r="M290" s="28">
        <v>8.67</v>
      </c>
      <c r="N290" s="28">
        <v>11.67</v>
      </c>
      <c r="O290" s="28">
        <v>14.62</v>
      </c>
      <c r="P290" s="28">
        <v>5.98</v>
      </c>
      <c r="Q290" s="28">
        <v>8.9700000000000006</v>
      </c>
      <c r="T290" s="23">
        <f t="shared" si="40"/>
        <v>510.91999999999996</v>
      </c>
    </row>
    <row r="291" spans="1:20" ht="12.75" customHeight="1" x14ac:dyDescent="0.45">
      <c r="A291" s="6">
        <v>42086</v>
      </c>
      <c r="B291" s="7" t="s">
        <v>228</v>
      </c>
      <c r="C291" s="7" t="s">
        <v>229</v>
      </c>
      <c r="D291" s="8" t="s">
        <v>835</v>
      </c>
      <c r="E291" s="26" t="s">
        <v>803</v>
      </c>
      <c r="F291" s="33">
        <v>43399</v>
      </c>
      <c r="G291" s="28">
        <v>86.67</v>
      </c>
      <c r="J291" s="28">
        <v>2159.08</v>
      </c>
      <c r="K291" s="28">
        <f t="shared" si="39"/>
        <v>2099.14</v>
      </c>
      <c r="L291" s="28">
        <v>130.15</v>
      </c>
      <c r="M291" s="28">
        <v>30.44</v>
      </c>
      <c r="N291" s="29">
        <v>178.27</v>
      </c>
      <c r="O291" s="28">
        <v>99.69</v>
      </c>
      <c r="P291" s="28">
        <v>21.59</v>
      </c>
      <c r="Q291" s="29">
        <v>32.39</v>
      </c>
      <c r="S291" s="28">
        <v>59.94</v>
      </c>
      <c r="T291" s="23">
        <f t="shared" si="40"/>
        <v>1606.6099999999997</v>
      </c>
    </row>
    <row r="292" spans="1:20" ht="12.75" customHeight="1" x14ac:dyDescent="0.45">
      <c r="A292" s="6">
        <v>42464</v>
      </c>
      <c r="B292" s="7" t="s">
        <v>41</v>
      </c>
      <c r="C292" s="7" t="s">
        <v>42</v>
      </c>
      <c r="D292" s="8" t="s">
        <v>43</v>
      </c>
      <c r="E292" s="26" t="s">
        <v>804</v>
      </c>
      <c r="F292" s="33">
        <v>43378</v>
      </c>
      <c r="G292" s="28">
        <v>32</v>
      </c>
      <c r="J292" s="28">
        <v>332.8</v>
      </c>
      <c r="K292" s="28">
        <f t="shared" ref="K292" si="41">SUM(J292)-S292</f>
        <v>332.8</v>
      </c>
      <c r="L292" s="28">
        <v>20.63</v>
      </c>
      <c r="M292" s="28">
        <v>4.83</v>
      </c>
      <c r="N292" s="28">
        <v>27.73</v>
      </c>
      <c r="O292" s="28">
        <v>14.21</v>
      </c>
      <c r="P292" s="28">
        <v>3.33</v>
      </c>
      <c r="T292" s="23">
        <f t="shared" si="40"/>
        <v>262.07000000000005</v>
      </c>
    </row>
    <row r="293" spans="1:20" ht="12.75" customHeight="1" x14ac:dyDescent="0.45">
      <c r="A293" s="6">
        <v>42464</v>
      </c>
      <c r="B293" s="7" t="s">
        <v>41</v>
      </c>
      <c r="C293" s="7" t="s">
        <v>42</v>
      </c>
      <c r="D293" s="8" t="s">
        <v>43</v>
      </c>
      <c r="E293" s="26" t="s">
        <v>804</v>
      </c>
      <c r="F293" s="33">
        <v>43391</v>
      </c>
      <c r="G293" s="28">
        <v>7.5</v>
      </c>
      <c r="J293" s="28">
        <v>78</v>
      </c>
      <c r="K293" s="28">
        <f t="shared" si="39"/>
        <v>78</v>
      </c>
      <c r="L293" s="28">
        <v>4.84</v>
      </c>
      <c r="M293" s="28">
        <v>1.1299999999999999</v>
      </c>
      <c r="N293" s="28">
        <v>0.68</v>
      </c>
      <c r="O293" s="28">
        <v>1.47</v>
      </c>
      <c r="P293" s="28">
        <v>0.78</v>
      </c>
      <c r="T293" s="23">
        <f t="shared" si="40"/>
        <v>69.099999999999994</v>
      </c>
    </row>
    <row r="294" spans="1:20" ht="12.75" customHeight="1" x14ac:dyDescent="0.45">
      <c r="A294" s="41">
        <v>36703</v>
      </c>
      <c r="B294" s="7" t="s">
        <v>304</v>
      </c>
      <c r="C294" s="7" t="s">
        <v>305</v>
      </c>
      <c r="D294" s="8" t="s">
        <v>834</v>
      </c>
      <c r="E294" s="26" t="s">
        <v>805</v>
      </c>
      <c r="F294" s="33">
        <v>43383</v>
      </c>
      <c r="G294" s="28">
        <v>86.67</v>
      </c>
      <c r="J294" s="28">
        <v>2278.4499999999998</v>
      </c>
      <c r="K294" s="28">
        <f t="shared" si="39"/>
        <v>1768.5199999999998</v>
      </c>
      <c r="L294" s="29">
        <v>109.65</v>
      </c>
      <c r="M294" s="28">
        <v>25.64</v>
      </c>
      <c r="N294" s="28">
        <v>185.97</v>
      </c>
      <c r="O294" s="28">
        <v>93.16</v>
      </c>
      <c r="P294" s="28">
        <v>22.78</v>
      </c>
      <c r="R294" s="28">
        <v>145.30000000000001</v>
      </c>
      <c r="S294" s="28">
        <v>509.93</v>
      </c>
      <c r="T294" s="23">
        <f t="shared" si="40"/>
        <v>1186.0199999999998</v>
      </c>
    </row>
    <row r="295" spans="1:20" ht="12.75" customHeight="1" x14ac:dyDescent="0.45">
      <c r="A295" s="41">
        <v>36703</v>
      </c>
      <c r="B295" s="7" t="s">
        <v>304</v>
      </c>
      <c r="C295" s="7" t="s">
        <v>305</v>
      </c>
      <c r="D295" s="8" t="s">
        <v>834</v>
      </c>
      <c r="E295" s="26" t="s">
        <v>805</v>
      </c>
      <c r="F295" s="33">
        <v>43388</v>
      </c>
      <c r="I295" s="28">
        <v>8</v>
      </c>
      <c r="J295" s="28">
        <v>210.32</v>
      </c>
      <c r="K295" s="28">
        <f t="shared" si="39"/>
        <v>210.32</v>
      </c>
      <c r="L295" s="29">
        <v>13.04</v>
      </c>
      <c r="M295" s="28">
        <v>3.05</v>
      </c>
      <c r="N295" s="28">
        <v>5.62</v>
      </c>
      <c r="O295" s="28">
        <v>15.25</v>
      </c>
      <c r="P295" s="28">
        <v>2.1</v>
      </c>
      <c r="T295" s="23">
        <f t="shared" si="40"/>
        <v>171.26</v>
      </c>
    </row>
    <row r="296" spans="1:20" ht="12.75" customHeight="1" x14ac:dyDescent="0.45">
      <c r="A296" s="41">
        <v>36703</v>
      </c>
      <c r="B296" s="7" t="s">
        <v>304</v>
      </c>
      <c r="C296" s="7" t="s">
        <v>305</v>
      </c>
      <c r="D296" s="8" t="s">
        <v>834</v>
      </c>
      <c r="E296" s="26" t="s">
        <v>805</v>
      </c>
      <c r="F296" s="38">
        <v>43399</v>
      </c>
      <c r="G296" s="28">
        <v>86.67</v>
      </c>
      <c r="J296" s="28">
        <v>2278.4499999999998</v>
      </c>
      <c r="K296" s="28">
        <f t="shared" si="39"/>
        <v>1768.5199999999998</v>
      </c>
      <c r="L296" s="28">
        <v>109.65</v>
      </c>
      <c r="M296" s="28">
        <v>25.64</v>
      </c>
      <c r="N296" s="28">
        <v>185.97</v>
      </c>
      <c r="O296" s="28">
        <v>93.16</v>
      </c>
      <c r="P296" s="28">
        <v>22.78</v>
      </c>
      <c r="R296" s="28">
        <v>145.30000000000001</v>
      </c>
      <c r="S296" s="28">
        <v>509.93</v>
      </c>
      <c r="T296" s="23">
        <f t="shared" si="40"/>
        <v>1186.0199999999998</v>
      </c>
    </row>
    <row r="297" spans="1:20" ht="12.75" customHeight="1" x14ac:dyDescent="0.45">
      <c r="T297" s="23"/>
    </row>
    <row r="298" spans="1:20" ht="12.75" customHeight="1" x14ac:dyDescent="0.45">
      <c r="E298" s="22" t="s">
        <v>820</v>
      </c>
      <c r="F298" s="22"/>
      <c r="G298" s="23">
        <f t="shared" ref="G298:T298" si="42">SUM(G271:G297)</f>
        <v>1364.0400000000002</v>
      </c>
      <c r="H298" s="23"/>
      <c r="I298" s="23"/>
      <c r="J298" s="23">
        <f t="shared" si="42"/>
        <v>32082.3</v>
      </c>
      <c r="K298" s="23">
        <f t="shared" si="42"/>
        <v>30355.96</v>
      </c>
      <c r="L298" s="23">
        <f t="shared" si="42"/>
        <v>1882.09</v>
      </c>
      <c r="M298" s="23">
        <f t="shared" si="42"/>
        <v>440.18999999999983</v>
      </c>
      <c r="N298" s="23">
        <f t="shared" si="42"/>
        <v>2892.1099999999997</v>
      </c>
      <c r="O298" s="23">
        <f t="shared" si="42"/>
        <v>1380.6400000000003</v>
      </c>
      <c r="P298" s="23">
        <f t="shared" si="42"/>
        <v>320.81999999999994</v>
      </c>
      <c r="Q298" s="23">
        <f t="shared" si="42"/>
        <v>185.88</v>
      </c>
      <c r="R298" s="23">
        <f t="shared" si="42"/>
        <v>374.32000000000005</v>
      </c>
      <c r="S298" s="23">
        <f t="shared" si="42"/>
        <v>1726.3400000000001</v>
      </c>
      <c r="T298" s="23">
        <f t="shared" si="42"/>
        <v>22879.909999999996</v>
      </c>
    </row>
    <row r="299" spans="1:20" ht="12.75" customHeight="1" x14ac:dyDescent="0.45">
      <c r="T299" s="23"/>
    </row>
    <row r="300" spans="1:20" ht="12.75" customHeight="1" x14ac:dyDescent="0.45">
      <c r="A300" s="6">
        <v>38839</v>
      </c>
      <c r="B300" s="7" t="s">
        <v>41</v>
      </c>
      <c r="C300" s="7" t="s">
        <v>42</v>
      </c>
      <c r="D300" s="8" t="s">
        <v>337</v>
      </c>
      <c r="E300" s="26" t="s">
        <v>796</v>
      </c>
      <c r="F300" s="33">
        <v>43406</v>
      </c>
      <c r="G300" s="28">
        <v>35</v>
      </c>
      <c r="J300" s="28">
        <v>400.4</v>
      </c>
      <c r="K300" s="28">
        <f t="shared" ref="K300:K339" si="43">SUM(J300)-S300</f>
        <v>400.4</v>
      </c>
      <c r="L300" s="28">
        <v>24.82</v>
      </c>
      <c r="M300" s="28">
        <v>5.81</v>
      </c>
      <c r="N300" s="28">
        <v>24.62</v>
      </c>
      <c r="O300" s="28">
        <v>14.75</v>
      </c>
      <c r="P300" s="28">
        <v>4</v>
      </c>
      <c r="T300" s="23">
        <f t="shared" ref="T300:T339" si="44">+J300-L300-M300-N300-O300-P300-Q300-R300-S300</f>
        <v>326.39999999999998</v>
      </c>
    </row>
    <row r="301" spans="1:20" ht="12.75" customHeight="1" x14ac:dyDescent="0.45">
      <c r="A301" s="6">
        <v>38839</v>
      </c>
      <c r="B301" s="7" t="s">
        <v>41</v>
      </c>
      <c r="C301" s="7" t="s">
        <v>42</v>
      </c>
      <c r="D301" s="8" t="s">
        <v>337</v>
      </c>
      <c r="E301" s="26" t="s">
        <v>796</v>
      </c>
      <c r="F301" s="33">
        <v>43412</v>
      </c>
      <c r="G301" s="28">
        <v>45</v>
      </c>
      <c r="J301" s="28">
        <v>514.79999999999995</v>
      </c>
      <c r="K301" s="28">
        <f t="shared" si="43"/>
        <v>514.79999999999995</v>
      </c>
      <c r="L301" s="28">
        <v>31.92</v>
      </c>
      <c r="M301" s="28">
        <v>7.46</v>
      </c>
      <c r="N301" s="28">
        <v>36.06</v>
      </c>
      <c r="O301" s="28">
        <v>20.47</v>
      </c>
      <c r="P301" s="28">
        <v>5.15</v>
      </c>
      <c r="Q301" s="29"/>
      <c r="T301" s="23">
        <f t="shared" si="44"/>
        <v>413.74</v>
      </c>
    </row>
    <row r="302" spans="1:20" ht="12.75" customHeight="1" x14ac:dyDescent="0.45">
      <c r="A302" s="6">
        <v>38839</v>
      </c>
      <c r="B302" s="7" t="s">
        <v>41</v>
      </c>
      <c r="C302" s="7" t="s">
        <v>42</v>
      </c>
      <c r="D302" s="8" t="s">
        <v>337</v>
      </c>
      <c r="E302" s="26" t="s">
        <v>796</v>
      </c>
      <c r="F302" s="33">
        <v>43423</v>
      </c>
      <c r="G302" s="28">
        <v>7</v>
      </c>
      <c r="J302" s="28">
        <v>80.08</v>
      </c>
      <c r="K302" s="28">
        <f t="shared" si="43"/>
        <v>80.08</v>
      </c>
      <c r="L302" s="28">
        <v>4.96</v>
      </c>
      <c r="M302" s="28">
        <v>1.1599999999999999</v>
      </c>
      <c r="P302" s="28">
        <v>0.8</v>
      </c>
      <c r="T302" s="23">
        <f t="shared" si="44"/>
        <v>73.160000000000011</v>
      </c>
    </row>
    <row r="303" spans="1:20" ht="12.75" customHeight="1" x14ac:dyDescent="0.45">
      <c r="A303" s="6">
        <v>38839</v>
      </c>
      <c r="B303" s="7" t="s">
        <v>41</v>
      </c>
      <c r="C303" s="7" t="s">
        <v>42</v>
      </c>
      <c r="D303" s="8" t="s">
        <v>337</v>
      </c>
      <c r="E303" s="26" t="s">
        <v>796</v>
      </c>
      <c r="F303" s="33">
        <v>43423</v>
      </c>
      <c r="G303" s="44" t="s">
        <v>77</v>
      </c>
      <c r="I303" s="44" t="s">
        <v>843</v>
      </c>
      <c r="J303" s="28">
        <v>365.83</v>
      </c>
      <c r="K303" s="28">
        <f t="shared" si="43"/>
        <v>365.83</v>
      </c>
      <c r="L303" s="28">
        <v>22.68</v>
      </c>
      <c r="M303" s="28">
        <v>5.3</v>
      </c>
      <c r="N303" s="28">
        <v>21.17</v>
      </c>
      <c r="O303" s="28">
        <v>13.02</v>
      </c>
      <c r="P303" s="28">
        <v>3.66</v>
      </c>
      <c r="T303" s="23">
        <f t="shared" si="44"/>
        <v>299.99999999999994</v>
      </c>
    </row>
    <row r="304" spans="1:20" ht="12.75" customHeight="1" x14ac:dyDescent="0.45">
      <c r="A304" s="6">
        <v>38839</v>
      </c>
      <c r="B304" s="7" t="s">
        <v>41</v>
      </c>
      <c r="C304" s="7" t="s">
        <v>42</v>
      </c>
      <c r="D304" s="8" t="s">
        <v>337</v>
      </c>
      <c r="E304" s="26" t="s">
        <v>796</v>
      </c>
      <c r="F304" s="33">
        <v>43432</v>
      </c>
      <c r="G304" s="28">
        <v>35</v>
      </c>
      <c r="J304" s="28">
        <v>400.4</v>
      </c>
      <c r="K304" s="28">
        <f t="shared" si="43"/>
        <v>400.4</v>
      </c>
      <c r="L304" s="28">
        <v>24.82</v>
      </c>
      <c r="M304" s="28">
        <v>5.81</v>
      </c>
      <c r="N304" s="28">
        <v>24.62</v>
      </c>
      <c r="O304" s="28">
        <v>14.75</v>
      </c>
      <c r="P304" s="28">
        <v>4</v>
      </c>
      <c r="T304" s="23">
        <f t="shared" si="44"/>
        <v>326.39999999999998</v>
      </c>
    </row>
    <row r="305" spans="1:22" ht="12.75" customHeight="1" x14ac:dyDescent="0.45">
      <c r="A305" s="6">
        <v>42933</v>
      </c>
      <c r="B305" s="7" t="s">
        <v>29</v>
      </c>
      <c r="C305" s="7" t="s">
        <v>30</v>
      </c>
      <c r="D305" s="8" t="s">
        <v>836</v>
      </c>
      <c r="E305" t="s">
        <v>797</v>
      </c>
      <c r="F305" s="33">
        <v>43417</v>
      </c>
      <c r="G305" s="28">
        <v>86.67</v>
      </c>
      <c r="J305" s="28">
        <v>996.68</v>
      </c>
      <c r="K305" s="28">
        <f t="shared" si="43"/>
        <v>996.68</v>
      </c>
      <c r="L305" s="28">
        <v>61.79</v>
      </c>
      <c r="M305" s="28">
        <v>14.45</v>
      </c>
      <c r="O305" s="28">
        <v>44.56</v>
      </c>
      <c r="P305" s="28">
        <v>9.9700000000000006</v>
      </c>
      <c r="Q305" s="28">
        <v>14.95</v>
      </c>
      <c r="T305" s="23">
        <f t="shared" si="44"/>
        <v>850.95999999999981</v>
      </c>
    </row>
    <row r="306" spans="1:22" ht="12.75" customHeight="1" x14ac:dyDescent="0.45">
      <c r="A306" s="6">
        <v>42933</v>
      </c>
      <c r="B306" s="7" t="s">
        <v>29</v>
      </c>
      <c r="C306" s="7" t="s">
        <v>30</v>
      </c>
      <c r="D306" s="8" t="s">
        <v>836</v>
      </c>
      <c r="E306" t="s">
        <v>797</v>
      </c>
      <c r="F306" s="33">
        <v>43423</v>
      </c>
      <c r="I306" s="44" t="s">
        <v>843</v>
      </c>
      <c r="J306" s="28">
        <v>583.05999999999995</v>
      </c>
      <c r="K306" s="28">
        <f t="shared" si="43"/>
        <v>583.05999999999995</v>
      </c>
      <c r="L306" s="28">
        <v>36.15</v>
      </c>
      <c r="M306" s="28">
        <v>8.4499999999999993</v>
      </c>
      <c r="O306" s="28">
        <v>23.88</v>
      </c>
      <c r="P306" s="28">
        <v>5.83</v>
      </c>
      <c r="Q306" s="28">
        <v>8.75</v>
      </c>
      <c r="T306" s="23">
        <f t="shared" si="44"/>
        <v>499.99999999999994</v>
      </c>
    </row>
    <row r="307" spans="1:22" ht="12.75" customHeight="1" x14ac:dyDescent="0.45">
      <c r="A307" s="6">
        <v>42933</v>
      </c>
      <c r="B307" s="7" t="s">
        <v>29</v>
      </c>
      <c r="C307" s="7" t="s">
        <v>30</v>
      </c>
      <c r="D307" s="8" t="s">
        <v>836</v>
      </c>
      <c r="E307" t="s">
        <v>797</v>
      </c>
      <c r="F307" s="33">
        <v>43431</v>
      </c>
      <c r="G307" s="28">
        <v>86.67</v>
      </c>
      <c r="J307" s="28">
        <v>996.68</v>
      </c>
      <c r="K307" s="28">
        <f t="shared" si="43"/>
        <v>996.68</v>
      </c>
      <c r="L307" s="28">
        <v>61.79</v>
      </c>
      <c r="M307" s="28">
        <v>14.45</v>
      </c>
      <c r="N307" s="28">
        <v>0</v>
      </c>
      <c r="O307" s="28">
        <v>44.56</v>
      </c>
      <c r="P307" s="28">
        <v>9.9700000000000006</v>
      </c>
      <c r="Q307" s="28">
        <v>14.95</v>
      </c>
      <c r="T307" s="23">
        <f t="shared" si="44"/>
        <v>850.95999999999981</v>
      </c>
    </row>
    <row r="308" spans="1:22" ht="12.75" customHeight="1" x14ac:dyDescent="0.45">
      <c r="A308" s="6">
        <v>41000</v>
      </c>
      <c r="B308" s="7" t="s">
        <v>393</v>
      </c>
      <c r="C308" s="7" t="s">
        <v>394</v>
      </c>
      <c r="D308" s="8" t="s">
        <v>831</v>
      </c>
      <c r="E308" s="26" t="s">
        <v>798</v>
      </c>
      <c r="F308" s="33">
        <v>43417</v>
      </c>
      <c r="G308" s="28">
        <v>86.67</v>
      </c>
      <c r="J308" s="28">
        <v>2984.76</v>
      </c>
      <c r="K308" s="28">
        <f t="shared" si="43"/>
        <v>2980.6600000000003</v>
      </c>
      <c r="L308" s="28">
        <v>184.8</v>
      </c>
      <c r="M308" s="28">
        <v>43.22</v>
      </c>
      <c r="N308" s="28">
        <v>452.64</v>
      </c>
      <c r="O308" s="28">
        <v>148.76</v>
      </c>
      <c r="P308" s="28">
        <v>29.85</v>
      </c>
      <c r="Q308" s="28">
        <v>11.19</v>
      </c>
      <c r="R308" s="28">
        <v>41.86</v>
      </c>
      <c r="S308" s="28">
        <v>4.0999999999999996</v>
      </c>
      <c r="T308" s="23">
        <f t="shared" si="44"/>
        <v>2068.34</v>
      </c>
    </row>
    <row r="309" spans="1:22" ht="12.75" customHeight="1" x14ac:dyDescent="0.45">
      <c r="A309" s="6">
        <v>41000</v>
      </c>
      <c r="B309" s="7" t="s">
        <v>393</v>
      </c>
      <c r="C309" s="7" t="s">
        <v>394</v>
      </c>
      <c r="D309" s="8" t="s">
        <v>831</v>
      </c>
      <c r="E309" s="26" t="s">
        <v>798</v>
      </c>
      <c r="F309" s="33">
        <v>43423</v>
      </c>
      <c r="I309" s="44" t="s">
        <v>843</v>
      </c>
      <c r="J309" s="28">
        <v>639.80999999999995</v>
      </c>
      <c r="K309" s="28">
        <f t="shared" si="43"/>
        <v>639.80999999999995</v>
      </c>
      <c r="L309" s="28">
        <v>39.67</v>
      </c>
      <c r="M309" s="28">
        <v>9.2799999999999994</v>
      </c>
      <c r="N309" s="28">
        <v>50.34</v>
      </c>
      <c r="O309" s="28">
        <v>31.72</v>
      </c>
      <c r="P309" s="28">
        <v>6.4</v>
      </c>
      <c r="Q309" s="28">
        <v>2.4</v>
      </c>
      <c r="T309" s="23">
        <f t="shared" si="44"/>
        <v>500</v>
      </c>
      <c r="V309" s="29" t="s">
        <v>77</v>
      </c>
    </row>
    <row r="310" spans="1:22" ht="12.75" customHeight="1" x14ac:dyDescent="0.45">
      <c r="A310" s="6">
        <v>41000</v>
      </c>
      <c r="B310" s="7" t="s">
        <v>393</v>
      </c>
      <c r="C310" s="7" t="s">
        <v>394</v>
      </c>
      <c r="D310" s="8" t="s">
        <v>831</v>
      </c>
      <c r="E310" s="26" t="s">
        <v>798</v>
      </c>
      <c r="F310" s="33">
        <v>43431</v>
      </c>
      <c r="G310" s="28">
        <v>86.67</v>
      </c>
      <c r="J310" s="28">
        <v>2984.76</v>
      </c>
      <c r="K310" s="28">
        <f t="shared" si="43"/>
        <v>2980.6600000000003</v>
      </c>
      <c r="L310" s="28">
        <v>184.8</v>
      </c>
      <c r="M310" s="28">
        <v>43.22</v>
      </c>
      <c r="N310" s="28">
        <v>452.64</v>
      </c>
      <c r="O310" s="28">
        <v>148.76</v>
      </c>
      <c r="P310" s="28">
        <v>29.85</v>
      </c>
      <c r="Q310" s="28">
        <v>11.19</v>
      </c>
      <c r="R310" s="28">
        <v>41.86</v>
      </c>
      <c r="S310" s="28">
        <v>4.0999999999999996</v>
      </c>
      <c r="T310" s="23">
        <f t="shared" si="44"/>
        <v>2068.34</v>
      </c>
    </row>
    <row r="311" spans="1:22" ht="12.75" customHeight="1" x14ac:dyDescent="0.45">
      <c r="A311" s="6">
        <v>37322</v>
      </c>
      <c r="B311" s="7" t="s">
        <v>29</v>
      </c>
      <c r="C311" s="7" t="s">
        <v>30</v>
      </c>
      <c r="D311" s="8" t="s">
        <v>833</v>
      </c>
      <c r="E311" s="26" t="s">
        <v>799</v>
      </c>
      <c r="F311" s="33">
        <v>43417</v>
      </c>
      <c r="G311" s="45">
        <v>86.67</v>
      </c>
      <c r="H311" s="36"/>
      <c r="I311" s="36"/>
      <c r="J311" s="28">
        <v>1963.89</v>
      </c>
      <c r="K311" s="28">
        <f t="shared" si="43"/>
        <v>1944.3400000000001</v>
      </c>
      <c r="L311" s="28">
        <v>120.55</v>
      </c>
      <c r="M311" s="28">
        <v>28.19</v>
      </c>
      <c r="N311" s="28">
        <v>186.61</v>
      </c>
      <c r="O311" s="28">
        <v>91.95</v>
      </c>
      <c r="P311" s="28">
        <v>19.64</v>
      </c>
      <c r="Q311" s="28">
        <v>29.46</v>
      </c>
      <c r="S311" s="28">
        <v>19.55</v>
      </c>
      <c r="T311" s="23">
        <f t="shared" si="44"/>
        <v>1467.9399999999998</v>
      </c>
    </row>
    <row r="312" spans="1:22" ht="12.75" customHeight="1" x14ac:dyDescent="0.45">
      <c r="A312" s="6">
        <v>37322</v>
      </c>
      <c r="B312" s="7" t="s">
        <v>29</v>
      </c>
      <c r="C312" s="7" t="s">
        <v>30</v>
      </c>
      <c r="D312" s="8" t="s">
        <v>833</v>
      </c>
      <c r="E312" s="26" t="s">
        <v>799</v>
      </c>
      <c r="F312" s="33">
        <v>43423</v>
      </c>
      <c r="I312" s="44" t="s">
        <v>843</v>
      </c>
      <c r="J312" s="28">
        <v>617.26</v>
      </c>
      <c r="K312" s="28">
        <f t="shared" si="43"/>
        <v>617.26</v>
      </c>
      <c r="L312" s="28">
        <v>38.270000000000003</v>
      </c>
      <c r="M312" s="28">
        <v>8.9499999999999993</v>
      </c>
      <c r="N312" s="28">
        <v>29.02</v>
      </c>
      <c r="O312" s="28">
        <v>25.59</v>
      </c>
      <c r="P312" s="28">
        <v>6.17</v>
      </c>
      <c r="Q312" s="28">
        <v>9.26</v>
      </c>
      <c r="T312" s="23">
        <f t="shared" si="44"/>
        <v>499.99999999999994</v>
      </c>
    </row>
    <row r="313" spans="1:22" ht="12.75" customHeight="1" x14ac:dyDescent="0.45">
      <c r="A313" s="6">
        <v>37322</v>
      </c>
      <c r="B313" s="7" t="s">
        <v>29</v>
      </c>
      <c r="C313" s="7" t="s">
        <v>30</v>
      </c>
      <c r="D313" s="8" t="s">
        <v>833</v>
      </c>
      <c r="E313" s="26" t="s">
        <v>799</v>
      </c>
      <c r="F313" s="33">
        <v>43431</v>
      </c>
      <c r="G313" s="28">
        <v>86.67</v>
      </c>
      <c r="J313" s="28">
        <v>1963.89</v>
      </c>
      <c r="K313" s="28">
        <f t="shared" si="43"/>
        <v>1944.3400000000001</v>
      </c>
      <c r="L313" s="28">
        <v>120.55</v>
      </c>
      <c r="M313" s="28">
        <v>28.19</v>
      </c>
      <c r="N313" s="28">
        <v>186.61</v>
      </c>
      <c r="O313" s="28">
        <v>91.95</v>
      </c>
      <c r="P313" s="28">
        <v>19.64</v>
      </c>
      <c r="Q313" s="28">
        <v>29.46</v>
      </c>
      <c r="S313" s="28">
        <v>19.55</v>
      </c>
      <c r="T313" s="23">
        <f t="shared" si="44"/>
        <v>1467.9399999999998</v>
      </c>
    </row>
    <row r="314" spans="1:22" ht="12.75" customHeight="1" x14ac:dyDescent="0.45">
      <c r="A314" s="6">
        <v>40126</v>
      </c>
      <c r="B314" s="7" t="s">
        <v>304</v>
      </c>
      <c r="C314" s="7" t="s">
        <v>305</v>
      </c>
      <c r="D314" s="8" t="s">
        <v>832</v>
      </c>
      <c r="E314" s="26" t="s">
        <v>800</v>
      </c>
      <c r="F314" s="33">
        <v>43417</v>
      </c>
      <c r="G314" s="45">
        <v>86.67</v>
      </c>
      <c r="H314" s="45"/>
      <c r="I314" s="45"/>
      <c r="J314" s="28">
        <v>2166.6799999999998</v>
      </c>
      <c r="K314" s="28">
        <f t="shared" si="43"/>
        <v>1897.0299999999997</v>
      </c>
      <c r="L314" s="28">
        <v>117.62</v>
      </c>
      <c r="M314" s="28">
        <v>27.51</v>
      </c>
      <c r="N314" s="28">
        <v>214.24</v>
      </c>
      <c r="O314" s="28">
        <v>89.58</v>
      </c>
      <c r="P314" s="28">
        <v>21.67</v>
      </c>
      <c r="S314" s="28">
        <v>269.64999999999998</v>
      </c>
      <c r="T314" s="23">
        <f t="shared" si="44"/>
        <v>1426.4099999999999</v>
      </c>
    </row>
    <row r="315" spans="1:22" ht="12.75" customHeight="1" x14ac:dyDescent="0.45">
      <c r="A315" s="6">
        <v>40126</v>
      </c>
      <c r="B315" s="7" t="s">
        <v>304</v>
      </c>
      <c r="C315" s="7" t="s">
        <v>305</v>
      </c>
      <c r="D315" s="8" t="s">
        <v>832</v>
      </c>
      <c r="E315" s="26" t="s">
        <v>800</v>
      </c>
      <c r="F315" s="33">
        <v>43423</v>
      </c>
      <c r="G315" s="45"/>
      <c r="H315" s="45"/>
      <c r="I315" s="45" t="s">
        <v>843</v>
      </c>
      <c r="J315" s="28">
        <v>629.84</v>
      </c>
      <c r="K315" s="28">
        <f t="shared" si="43"/>
        <v>629.84</v>
      </c>
      <c r="L315" s="28">
        <v>39.049999999999997</v>
      </c>
      <c r="M315" s="28">
        <v>9.1300000000000008</v>
      </c>
      <c r="N315" s="28">
        <v>49.14</v>
      </c>
      <c r="O315" s="28">
        <v>26.22</v>
      </c>
      <c r="P315" s="28">
        <v>6.3</v>
      </c>
      <c r="T315" s="23">
        <f t="shared" si="44"/>
        <v>500.00000000000006</v>
      </c>
    </row>
    <row r="316" spans="1:22" ht="12.75" customHeight="1" x14ac:dyDescent="0.45">
      <c r="A316" s="6">
        <v>40126</v>
      </c>
      <c r="B316" s="7" t="s">
        <v>304</v>
      </c>
      <c r="C316" s="7" t="s">
        <v>305</v>
      </c>
      <c r="D316" s="8" t="s">
        <v>832</v>
      </c>
      <c r="E316" s="26" t="s">
        <v>800</v>
      </c>
      <c r="F316" s="33">
        <v>43431</v>
      </c>
      <c r="G316" s="46">
        <v>86.67</v>
      </c>
      <c r="H316" s="46"/>
      <c r="I316" s="46"/>
      <c r="J316" s="28">
        <v>2166.6799999999998</v>
      </c>
      <c r="K316" s="28">
        <f t="shared" si="43"/>
        <v>1897.0299999999997</v>
      </c>
      <c r="L316" s="28">
        <v>117.62</v>
      </c>
      <c r="M316" s="28">
        <v>27.51</v>
      </c>
      <c r="N316" s="28">
        <v>214.24</v>
      </c>
      <c r="O316" s="28">
        <v>89.58</v>
      </c>
      <c r="P316" s="28">
        <v>21.67</v>
      </c>
      <c r="S316" s="28">
        <v>269.64999999999998</v>
      </c>
      <c r="T316" s="23">
        <f t="shared" si="44"/>
        <v>1426.4099999999999</v>
      </c>
    </row>
    <row r="317" spans="1:22" ht="13.5" customHeight="1" x14ac:dyDescent="0.45">
      <c r="A317" s="6">
        <v>42281</v>
      </c>
      <c r="B317" s="7" t="s">
        <v>41</v>
      </c>
      <c r="C317" s="7" t="s">
        <v>42</v>
      </c>
      <c r="D317" s="8" t="s">
        <v>43</v>
      </c>
      <c r="E317" s="26" t="s">
        <v>801</v>
      </c>
      <c r="F317" s="33">
        <v>43406</v>
      </c>
      <c r="G317" s="45">
        <v>21</v>
      </c>
      <c r="H317" s="45"/>
      <c r="I317" s="45"/>
      <c r="J317" s="28">
        <v>218.4</v>
      </c>
      <c r="K317" s="28">
        <f t="shared" si="43"/>
        <v>218.4</v>
      </c>
      <c r="L317" s="28">
        <v>13.54</v>
      </c>
      <c r="M317" s="29">
        <v>3.17</v>
      </c>
      <c r="N317" s="28">
        <v>6.74</v>
      </c>
      <c r="O317" s="28">
        <v>8.49</v>
      </c>
      <c r="P317" s="28">
        <v>2.1800000000000002</v>
      </c>
      <c r="T317" s="23">
        <f t="shared" si="44"/>
        <v>184.28</v>
      </c>
    </row>
    <row r="318" spans="1:22" ht="13.5" customHeight="1" x14ac:dyDescent="0.45">
      <c r="A318" s="6">
        <v>42281</v>
      </c>
      <c r="B318" s="7" t="s">
        <v>41</v>
      </c>
      <c r="C318" s="7" t="s">
        <v>42</v>
      </c>
      <c r="D318" s="8" t="s">
        <v>43</v>
      </c>
      <c r="E318" s="26" t="s">
        <v>801</v>
      </c>
      <c r="F318" s="33">
        <v>43412</v>
      </c>
      <c r="G318" s="45">
        <v>45</v>
      </c>
      <c r="H318" s="45"/>
      <c r="I318" s="45"/>
      <c r="J318" s="28">
        <v>468</v>
      </c>
      <c r="K318" s="28">
        <f t="shared" si="43"/>
        <v>468</v>
      </c>
      <c r="L318" s="28">
        <v>29.02</v>
      </c>
      <c r="M318" s="28">
        <v>6.79</v>
      </c>
      <c r="N318" s="28">
        <v>34.380000000000003</v>
      </c>
      <c r="O318" s="28">
        <v>20.97</v>
      </c>
      <c r="P318" s="28">
        <v>4.68</v>
      </c>
      <c r="T318" s="23">
        <f t="shared" si="44"/>
        <v>372.16</v>
      </c>
    </row>
    <row r="319" spans="1:22" ht="13.5" customHeight="1" x14ac:dyDescent="0.45">
      <c r="A319" s="6">
        <v>42281</v>
      </c>
      <c r="B319" s="7" t="s">
        <v>41</v>
      </c>
      <c r="C319" s="7" t="s">
        <v>42</v>
      </c>
      <c r="D319" s="8" t="s">
        <v>43</v>
      </c>
      <c r="E319" s="26" t="s">
        <v>801</v>
      </c>
      <c r="F319" s="33">
        <v>43423</v>
      </c>
      <c r="G319" s="45">
        <v>7</v>
      </c>
      <c r="H319" s="45"/>
      <c r="I319" s="45"/>
      <c r="J319" s="28">
        <v>72.8</v>
      </c>
      <c r="K319" s="28">
        <f t="shared" si="43"/>
        <v>72.8</v>
      </c>
      <c r="L319" s="28">
        <v>4.51</v>
      </c>
      <c r="M319" s="28">
        <v>1.06</v>
      </c>
      <c r="O319" s="28">
        <v>1.21</v>
      </c>
      <c r="P319" s="28">
        <v>0.73</v>
      </c>
      <c r="T319" s="23">
        <f t="shared" si="44"/>
        <v>65.289999999999992</v>
      </c>
    </row>
    <row r="320" spans="1:22" ht="13.5" customHeight="1" x14ac:dyDescent="0.45">
      <c r="A320" s="6">
        <v>42281</v>
      </c>
      <c r="B320" s="7" t="s">
        <v>41</v>
      </c>
      <c r="C320" s="7" t="s">
        <v>42</v>
      </c>
      <c r="D320" s="8" t="s">
        <v>43</v>
      </c>
      <c r="E320" s="26" t="s">
        <v>801</v>
      </c>
      <c r="F320" s="33">
        <v>43423</v>
      </c>
      <c r="G320" s="45"/>
      <c r="H320" s="45"/>
      <c r="I320" s="45" t="s">
        <v>843</v>
      </c>
      <c r="J320" s="28">
        <v>370.93</v>
      </c>
      <c r="K320" s="28">
        <f t="shared" si="43"/>
        <v>370.93</v>
      </c>
      <c r="L320" s="28">
        <v>23</v>
      </c>
      <c r="M320" s="28">
        <v>5.38</v>
      </c>
      <c r="N320" s="28">
        <v>22.73</v>
      </c>
      <c r="O320" s="28">
        <v>16.11</v>
      </c>
      <c r="P320" s="28">
        <v>3.71</v>
      </c>
      <c r="T320" s="23">
        <f t="shared" si="44"/>
        <v>300</v>
      </c>
    </row>
    <row r="321" spans="1:20" ht="13.5" customHeight="1" x14ac:dyDescent="0.45">
      <c r="A321" s="6">
        <v>42281</v>
      </c>
      <c r="B321" s="7" t="s">
        <v>41</v>
      </c>
      <c r="C321" s="7" t="s">
        <v>42</v>
      </c>
      <c r="D321" s="8" t="s">
        <v>43</v>
      </c>
      <c r="E321" s="26" t="s">
        <v>801</v>
      </c>
      <c r="F321" s="33">
        <v>43432</v>
      </c>
      <c r="G321" s="45">
        <v>35</v>
      </c>
      <c r="H321" s="45"/>
      <c r="I321" s="45"/>
      <c r="J321" s="28">
        <v>364</v>
      </c>
      <c r="K321" s="28">
        <f t="shared" si="43"/>
        <v>364</v>
      </c>
      <c r="L321" s="28">
        <v>22.57</v>
      </c>
      <c r="M321" s="28">
        <v>5.28</v>
      </c>
      <c r="N321" s="28">
        <v>21.9</v>
      </c>
      <c r="O321" s="28">
        <v>15.77</v>
      </c>
      <c r="P321" s="28">
        <v>3.64</v>
      </c>
      <c r="T321" s="23">
        <f t="shared" si="44"/>
        <v>294.84000000000009</v>
      </c>
    </row>
    <row r="322" spans="1:20" ht="13.5" customHeight="1" x14ac:dyDescent="0.45">
      <c r="A322" s="6">
        <v>42254</v>
      </c>
      <c r="B322" s="7" t="s">
        <v>41</v>
      </c>
      <c r="C322" s="7" t="s">
        <v>42</v>
      </c>
      <c r="D322" s="8" t="s">
        <v>43</v>
      </c>
      <c r="E322" s="26" t="s">
        <v>802</v>
      </c>
      <c r="F322" s="33">
        <v>43412</v>
      </c>
      <c r="G322" s="45">
        <v>36</v>
      </c>
      <c r="H322" s="36"/>
      <c r="I322" s="36"/>
      <c r="J322" s="28">
        <v>374.4</v>
      </c>
      <c r="K322" s="28">
        <f t="shared" si="43"/>
        <v>374.4</v>
      </c>
      <c r="L322" s="28">
        <v>23.21</v>
      </c>
      <c r="M322" s="28">
        <v>5.43</v>
      </c>
      <c r="N322" s="28">
        <v>32.729999999999997</v>
      </c>
      <c r="O322" s="28">
        <v>16.29</v>
      </c>
      <c r="P322" s="28">
        <v>3.74</v>
      </c>
      <c r="T322" s="23">
        <f t="shared" si="44"/>
        <v>292.99999999999994</v>
      </c>
    </row>
    <row r="323" spans="1:20" ht="12.75" customHeight="1" x14ac:dyDescent="0.45">
      <c r="A323" s="6">
        <v>42254</v>
      </c>
      <c r="B323" s="7" t="s">
        <v>41</v>
      </c>
      <c r="C323" s="7" t="s">
        <v>42</v>
      </c>
      <c r="D323" s="8" t="s">
        <v>43</v>
      </c>
      <c r="E323" s="26" t="s">
        <v>802</v>
      </c>
      <c r="F323" s="33">
        <v>43423</v>
      </c>
      <c r="I323" s="44" t="s">
        <v>843</v>
      </c>
      <c r="J323" s="28">
        <v>383.83</v>
      </c>
      <c r="K323" s="28">
        <f t="shared" si="43"/>
        <v>383.83</v>
      </c>
      <c r="L323" s="28">
        <v>23.8</v>
      </c>
      <c r="M323" s="28">
        <v>5.57</v>
      </c>
      <c r="N323" s="29">
        <v>33.86</v>
      </c>
      <c r="O323" s="28">
        <v>16.760000000000002</v>
      </c>
      <c r="P323" s="28">
        <v>3.84</v>
      </c>
      <c r="T323" s="23">
        <f t="shared" si="44"/>
        <v>300</v>
      </c>
    </row>
    <row r="324" spans="1:20" ht="12.75" customHeight="1" x14ac:dyDescent="0.45">
      <c r="A324" s="6">
        <v>42254</v>
      </c>
      <c r="B324" s="7" t="s">
        <v>41</v>
      </c>
      <c r="C324" s="7" t="s">
        <v>42</v>
      </c>
      <c r="D324" s="8" t="s">
        <v>43</v>
      </c>
      <c r="E324" s="26" t="s">
        <v>802</v>
      </c>
      <c r="F324" s="33">
        <v>43424</v>
      </c>
      <c r="G324" s="28">
        <v>11.5</v>
      </c>
      <c r="J324" s="28">
        <v>119.6</v>
      </c>
      <c r="K324" s="28">
        <f t="shared" si="43"/>
        <v>119.6</v>
      </c>
      <c r="L324" s="28">
        <v>7.42</v>
      </c>
      <c r="M324" s="28">
        <v>1.73</v>
      </c>
      <c r="N324" s="28">
        <v>4.84</v>
      </c>
      <c r="O324" s="28">
        <v>3.55</v>
      </c>
      <c r="P324" s="28">
        <v>1.2</v>
      </c>
      <c r="T324" s="23">
        <f t="shared" si="44"/>
        <v>100.85999999999999</v>
      </c>
    </row>
    <row r="325" spans="1:20" ht="12.75" customHeight="1" x14ac:dyDescent="0.45">
      <c r="A325" s="6">
        <v>42254</v>
      </c>
      <c r="B325" s="7" t="s">
        <v>41</v>
      </c>
      <c r="C325" s="7" t="s">
        <v>42</v>
      </c>
      <c r="D325" s="8" t="s">
        <v>43</v>
      </c>
      <c r="E325" s="26" t="s">
        <v>802</v>
      </c>
      <c r="F325" s="33">
        <v>43433</v>
      </c>
      <c r="G325" s="28">
        <v>14</v>
      </c>
      <c r="J325" s="28">
        <v>145.6</v>
      </c>
      <c r="K325" s="28">
        <f t="shared" si="43"/>
        <v>145.6</v>
      </c>
      <c r="L325" s="28">
        <v>9.0299999999999994</v>
      </c>
      <c r="M325" s="28">
        <v>2.11</v>
      </c>
      <c r="N325" s="28">
        <v>7.44</v>
      </c>
      <c r="O325" s="28">
        <v>4.8499999999999996</v>
      </c>
      <c r="P325" s="28">
        <v>1.46</v>
      </c>
      <c r="T325" s="23">
        <f t="shared" si="44"/>
        <v>120.71</v>
      </c>
    </row>
    <row r="326" spans="1:20" ht="12.75" customHeight="1" x14ac:dyDescent="0.45">
      <c r="A326" s="6">
        <v>42086</v>
      </c>
      <c r="B326" s="7" t="s">
        <v>228</v>
      </c>
      <c r="C326" s="7" t="s">
        <v>229</v>
      </c>
      <c r="D326" s="8" t="s">
        <v>835</v>
      </c>
      <c r="E326" s="26" t="s">
        <v>803</v>
      </c>
      <c r="F326" s="33">
        <v>43417</v>
      </c>
      <c r="G326" s="28">
        <v>86.67</v>
      </c>
      <c r="J326" s="28">
        <v>2159.08</v>
      </c>
      <c r="K326" s="28">
        <f t="shared" si="43"/>
        <v>2099.14</v>
      </c>
      <c r="L326" s="28">
        <v>130.15</v>
      </c>
      <c r="M326" s="28">
        <v>30.44</v>
      </c>
      <c r="N326" s="28">
        <v>178.27</v>
      </c>
      <c r="O326" s="28">
        <v>99.69</v>
      </c>
      <c r="P326" s="28">
        <v>21.59</v>
      </c>
      <c r="Q326" s="28">
        <v>32.39</v>
      </c>
      <c r="S326" s="28">
        <v>59.94</v>
      </c>
      <c r="T326" s="23">
        <f t="shared" si="44"/>
        <v>1606.6099999999997</v>
      </c>
    </row>
    <row r="327" spans="1:20" ht="12.75" customHeight="1" x14ac:dyDescent="0.45">
      <c r="A327" s="6">
        <v>42086</v>
      </c>
      <c r="B327" s="7" t="s">
        <v>228</v>
      </c>
      <c r="C327" s="7" t="s">
        <v>229</v>
      </c>
      <c r="D327" s="8" t="s">
        <v>835</v>
      </c>
      <c r="E327" s="26" t="s">
        <v>803</v>
      </c>
      <c r="F327" s="33">
        <v>43423</v>
      </c>
      <c r="I327" s="44" t="s">
        <v>843</v>
      </c>
      <c r="J327" s="28">
        <v>596.66</v>
      </c>
      <c r="K327" s="28">
        <f t="shared" si="43"/>
        <v>596.66</v>
      </c>
      <c r="L327" s="28">
        <v>36.99</v>
      </c>
      <c r="M327" s="28">
        <v>8.65</v>
      </c>
      <c r="N327" s="28">
        <v>11.54</v>
      </c>
      <c r="O327" s="28">
        <v>24.56</v>
      </c>
      <c r="P327" s="28">
        <v>5.97</v>
      </c>
      <c r="Q327" s="28">
        <v>8.9499999999999993</v>
      </c>
      <c r="T327" s="23">
        <f t="shared" si="44"/>
        <v>500.00000000000006</v>
      </c>
    </row>
    <row r="328" spans="1:20" ht="12.75" customHeight="1" x14ac:dyDescent="0.45">
      <c r="A328" s="6">
        <v>42086</v>
      </c>
      <c r="B328" s="7" t="s">
        <v>228</v>
      </c>
      <c r="C328" s="7" t="s">
        <v>229</v>
      </c>
      <c r="D328" s="8" t="s">
        <v>835</v>
      </c>
      <c r="E328" s="26" t="s">
        <v>803</v>
      </c>
      <c r="F328" s="33">
        <v>43431</v>
      </c>
      <c r="G328" s="28">
        <v>86.67</v>
      </c>
      <c r="J328" s="28">
        <v>2159.08</v>
      </c>
      <c r="K328" s="28">
        <f t="shared" si="43"/>
        <v>2099.14</v>
      </c>
      <c r="L328" s="28">
        <v>130.15</v>
      </c>
      <c r="M328" s="28">
        <v>30.44</v>
      </c>
      <c r="N328" s="28">
        <v>178.27</v>
      </c>
      <c r="O328" s="28">
        <v>99.69</v>
      </c>
      <c r="P328" s="28">
        <v>21.59</v>
      </c>
      <c r="Q328" s="28">
        <v>32.39</v>
      </c>
      <c r="S328" s="28">
        <v>59.94</v>
      </c>
      <c r="T328" s="23">
        <f t="shared" si="44"/>
        <v>1606.6099999999997</v>
      </c>
    </row>
    <row r="329" spans="1:20" ht="12.75" customHeight="1" x14ac:dyDescent="0.45">
      <c r="A329" s="6">
        <v>42464</v>
      </c>
      <c r="B329" s="7" t="s">
        <v>41</v>
      </c>
      <c r="C329" s="7" t="s">
        <v>42</v>
      </c>
      <c r="D329" s="8" t="s">
        <v>43</v>
      </c>
      <c r="E329" s="26" t="s">
        <v>804</v>
      </c>
      <c r="F329" s="33">
        <v>43412</v>
      </c>
      <c r="G329" s="45">
        <v>36</v>
      </c>
      <c r="H329" s="36"/>
      <c r="I329" s="36"/>
      <c r="J329" s="28">
        <v>374.4</v>
      </c>
      <c r="K329" s="28">
        <f t="shared" si="43"/>
        <v>374.4</v>
      </c>
      <c r="L329" s="28">
        <v>23.21</v>
      </c>
      <c r="M329" s="28">
        <v>5.43</v>
      </c>
      <c r="N329" s="28">
        <v>32.729999999999997</v>
      </c>
      <c r="O329" s="28">
        <v>16.29</v>
      </c>
      <c r="P329" s="28">
        <v>3.74</v>
      </c>
      <c r="T329" s="23">
        <f t="shared" si="44"/>
        <v>292.99999999999994</v>
      </c>
    </row>
    <row r="330" spans="1:20" ht="12.75" customHeight="1" x14ac:dyDescent="0.45">
      <c r="A330" s="6">
        <v>42464</v>
      </c>
      <c r="B330" s="7" t="s">
        <v>41</v>
      </c>
      <c r="C330" s="7" t="s">
        <v>42</v>
      </c>
      <c r="D330" s="8" t="s">
        <v>43</v>
      </c>
      <c r="E330" s="26" t="s">
        <v>804</v>
      </c>
      <c r="F330" s="33">
        <v>43423</v>
      </c>
      <c r="I330" s="44" t="s">
        <v>843</v>
      </c>
      <c r="J330" s="28">
        <v>383.83</v>
      </c>
      <c r="K330" s="28">
        <f t="shared" si="43"/>
        <v>383.83</v>
      </c>
      <c r="L330" s="28">
        <v>23.8</v>
      </c>
      <c r="M330" s="28">
        <v>5.57</v>
      </c>
      <c r="N330" s="28">
        <v>33.86</v>
      </c>
      <c r="O330" s="28">
        <v>16.760000000000002</v>
      </c>
      <c r="P330" s="28">
        <v>3.84</v>
      </c>
      <c r="T330" s="23">
        <f t="shared" si="44"/>
        <v>300</v>
      </c>
    </row>
    <row r="331" spans="1:20" ht="12.75" customHeight="1" x14ac:dyDescent="0.45">
      <c r="A331" s="6">
        <v>42464</v>
      </c>
      <c r="B331" s="7" t="s">
        <v>41</v>
      </c>
      <c r="C331" s="7" t="s">
        <v>42</v>
      </c>
      <c r="D331" s="8" t="s">
        <v>43</v>
      </c>
      <c r="E331" s="26" t="s">
        <v>804</v>
      </c>
      <c r="F331" s="33">
        <v>43424</v>
      </c>
      <c r="G331" s="28">
        <v>11.5</v>
      </c>
      <c r="J331" s="28">
        <v>119.6</v>
      </c>
      <c r="K331" s="28">
        <f t="shared" si="43"/>
        <v>119.6</v>
      </c>
      <c r="L331" s="28">
        <v>7.42</v>
      </c>
      <c r="M331" s="28">
        <v>1.73</v>
      </c>
      <c r="N331" s="28">
        <v>4.84</v>
      </c>
      <c r="O331" s="28">
        <v>3.55</v>
      </c>
      <c r="P331" s="28">
        <v>1.2</v>
      </c>
      <c r="T331" s="23">
        <f t="shared" si="44"/>
        <v>100.85999999999999</v>
      </c>
    </row>
    <row r="332" spans="1:20" ht="12.75" customHeight="1" x14ac:dyDescent="0.45">
      <c r="A332" s="6">
        <v>42464</v>
      </c>
      <c r="B332" s="7" t="s">
        <v>41</v>
      </c>
      <c r="C332" s="7" t="s">
        <v>42</v>
      </c>
      <c r="D332" s="8" t="s">
        <v>43</v>
      </c>
      <c r="E332" s="26" t="s">
        <v>804</v>
      </c>
      <c r="F332" s="33">
        <v>43433</v>
      </c>
      <c r="G332" s="28">
        <v>14</v>
      </c>
      <c r="J332" s="28">
        <v>145.6</v>
      </c>
      <c r="K332" s="28">
        <f t="shared" si="43"/>
        <v>145.6</v>
      </c>
      <c r="L332" s="28">
        <v>9.0299999999999994</v>
      </c>
      <c r="M332" s="28">
        <v>2.11</v>
      </c>
      <c r="N332" s="28">
        <v>7.44</v>
      </c>
      <c r="O332" s="28">
        <v>4.8499999999999996</v>
      </c>
      <c r="P332" s="28">
        <v>1.46</v>
      </c>
      <c r="T332" s="23">
        <f t="shared" si="44"/>
        <v>120.71</v>
      </c>
    </row>
    <row r="333" spans="1:20" ht="12.75" customHeight="1" x14ac:dyDescent="0.45">
      <c r="A333" s="6">
        <v>42156</v>
      </c>
      <c r="B333" s="7" t="s">
        <v>41</v>
      </c>
      <c r="C333" s="7" t="s">
        <v>42</v>
      </c>
      <c r="D333" s="8" t="s">
        <v>838</v>
      </c>
      <c r="E333" t="s">
        <v>811</v>
      </c>
      <c r="F333" s="33">
        <v>43423</v>
      </c>
      <c r="I333" s="44" t="s">
        <v>843</v>
      </c>
      <c r="J333" s="28">
        <v>183.97</v>
      </c>
      <c r="K333" s="28">
        <f t="shared" si="43"/>
        <v>183.97</v>
      </c>
      <c r="L333" s="28">
        <v>11.41</v>
      </c>
      <c r="M333" s="28">
        <v>2.67</v>
      </c>
      <c r="N333" s="28">
        <v>11.28</v>
      </c>
      <c r="O333" s="28">
        <v>6.77</v>
      </c>
      <c r="P333" s="28">
        <v>1.84</v>
      </c>
      <c r="T333" s="23">
        <f t="shared" si="44"/>
        <v>150</v>
      </c>
    </row>
    <row r="334" spans="1:20" ht="12.75" customHeight="1" x14ac:dyDescent="0.45">
      <c r="A334" s="41">
        <v>36703</v>
      </c>
      <c r="B334" s="7" t="s">
        <v>304</v>
      </c>
      <c r="C334" s="7" t="s">
        <v>305</v>
      </c>
      <c r="D334" s="8" t="s">
        <v>834</v>
      </c>
      <c r="E334" s="26" t="s">
        <v>805</v>
      </c>
      <c r="F334" s="33">
        <v>43412</v>
      </c>
      <c r="I334" s="28">
        <v>8</v>
      </c>
      <c r="J334" s="28">
        <v>210.32</v>
      </c>
      <c r="K334" s="28">
        <f t="shared" si="43"/>
        <v>210.32</v>
      </c>
      <c r="L334" s="28">
        <v>13.04</v>
      </c>
      <c r="M334" s="28">
        <v>3.05</v>
      </c>
      <c r="N334" s="28">
        <v>5.62</v>
      </c>
      <c r="O334" s="28">
        <v>15.25</v>
      </c>
      <c r="P334" s="28">
        <v>2.1</v>
      </c>
      <c r="T334" s="23">
        <f t="shared" si="44"/>
        <v>171.26</v>
      </c>
    </row>
    <row r="335" spans="1:20" ht="12.75" customHeight="1" x14ac:dyDescent="0.45">
      <c r="A335" s="41">
        <v>36703</v>
      </c>
      <c r="B335" s="7" t="s">
        <v>304</v>
      </c>
      <c r="C335" s="7" t="s">
        <v>305</v>
      </c>
      <c r="D335" s="8" t="s">
        <v>834</v>
      </c>
      <c r="E335" s="26" t="s">
        <v>805</v>
      </c>
      <c r="F335" s="33">
        <v>43423</v>
      </c>
      <c r="I335" s="28">
        <v>8</v>
      </c>
      <c r="J335" s="28">
        <v>210.32</v>
      </c>
      <c r="K335" s="28">
        <f t="shared" si="43"/>
        <v>210.32</v>
      </c>
      <c r="L335" s="28">
        <v>13.04</v>
      </c>
      <c r="M335" s="28">
        <v>3.05</v>
      </c>
      <c r="N335" s="28">
        <v>5.62</v>
      </c>
      <c r="O335" s="28">
        <v>15.25</v>
      </c>
      <c r="P335" s="28">
        <v>2.1</v>
      </c>
      <c r="T335" s="23">
        <f t="shared" si="44"/>
        <v>171.26</v>
      </c>
    </row>
    <row r="336" spans="1:20" ht="12.75" customHeight="1" x14ac:dyDescent="0.45">
      <c r="A336" s="41">
        <v>36703</v>
      </c>
      <c r="B336" s="7" t="s">
        <v>304</v>
      </c>
      <c r="C336" s="7" t="s">
        <v>305</v>
      </c>
      <c r="D336" s="8" t="s">
        <v>834</v>
      </c>
      <c r="E336" s="26" t="s">
        <v>805</v>
      </c>
      <c r="F336" s="33">
        <v>43423</v>
      </c>
      <c r="I336" s="44" t="s">
        <v>843</v>
      </c>
      <c r="J336" s="28">
        <v>643.29</v>
      </c>
      <c r="K336" s="28">
        <f t="shared" si="43"/>
        <v>643.29</v>
      </c>
      <c r="L336" s="28">
        <v>39.880000000000003</v>
      </c>
      <c r="M336" s="28">
        <v>9.33</v>
      </c>
      <c r="N336" s="28">
        <v>50.76</v>
      </c>
      <c r="O336" s="28">
        <v>36.89</v>
      </c>
      <c r="P336" s="28">
        <v>6.43</v>
      </c>
      <c r="T336" s="23">
        <f t="shared" si="44"/>
        <v>499.99999999999994</v>
      </c>
    </row>
    <row r="337" spans="1:20" ht="12.75" customHeight="1" x14ac:dyDescent="0.45">
      <c r="A337" s="41">
        <v>36703</v>
      </c>
      <c r="B337" s="7" t="s">
        <v>304</v>
      </c>
      <c r="C337" s="7" t="s">
        <v>305</v>
      </c>
      <c r="D337" s="8" t="s">
        <v>834</v>
      </c>
      <c r="E337" s="26" t="s">
        <v>805</v>
      </c>
      <c r="F337" s="33">
        <v>43430</v>
      </c>
      <c r="I337" s="28">
        <v>8</v>
      </c>
      <c r="J337" s="28">
        <v>210.32</v>
      </c>
      <c r="K337" s="28">
        <f t="shared" si="43"/>
        <v>210.32</v>
      </c>
      <c r="L337" s="28">
        <v>13.04</v>
      </c>
      <c r="M337" s="28">
        <v>3.05</v>
      </c>
      <c r="N337" s="28">
        <v>5.62</v>
      </c>
      <c r="O337" s="28">
        <v>15.25</v>
      </c>
      <c r="P337" s="28">
        <v>2.1</v>
      </c>
      <c r="T337" s="23">
        <f t="shared" si="44"/>
        <v>171.26</v>
      </c>
    </row>
    <row r="338" spans="1:20" ht="12.75" customHeight="1" x14ac:dyDescent="0.45">
      <c r="A338" s="41">
        <v>36703</v>
      </c>
      <c r="B338" s="7" t="s">
        <v>304</v>
      </c>
      <c r="C338" s="7" t="s">
        <v>305</v>
      </c>
      <c r="D338" s="8" t="s">
        <v>834</v>
      </c>
      <c r="E338" s="26" t="s">
        <v>805</v>
      </c>
      <c r="F338" s="33">
        <v>43431</v>
      </c>
      <c r="G338" s="28">
        <v>86.67</v>
      </c>
      <c r="J338" s="28">
        <v>2278.4499999999998</v>
      </c>
      <c r="K338" s="28">
        <f t="shared" si="43"/>
        <v>1768.5199999999998</v>
      </c>
      <c r="L338" s="28">
        <v>109.65</v>
      </c>
      <c r="M338" s="28">
        <v>25.64</v>
      </c>
      <c r="N338" s="28">
        <v>185.97</v>
      </c>
      <c r="O338" s="28">
        <v>93.16</v>
      </c>
      <c r="P338" s="28">
        <v>22.78</v>
      </c>
      <c r="R338" s="28">
        <v>145.30000000000001</v>
      </c>
      <c r="S338" s="28">
        <v>509.93</v>
      </c>
      <c r="T338" s="23">
        <f t="shared" si="44"/>
        <v>1186.0199999999998</v>
      </c>
    </row>
    <row r="339" spans="1:20" ht="12.75" customHeight="1" x14ac:dyDescent="0.45">
      <c r="A339" s="41">
        <v>36703</v>
      </c>
      <c r="B339" s="7" t="s">
        <v>304</v>
      </c>
      <c r="C339" s="7" t="s">
        <v>305</v>
      </c>
      <c r="D339" s="8" t="s">
        <v>834</v>
      </c>
      <c r="E339" s="26" t="s">
        <v>805</v>
      </c>
      <c r="F339" s="33">
        <v>43417</v>
      </c>
      <c r="G339" s="28">
        <v>86.67</v>
      </c>
      <c r="J339" s="28">
        <v>2278.4499999999998</v>
      </c>
      <c r="K339" s="28">
        <f t="shared" si="43"/>
        <v>1768.5199999999998</v>
      </c>
      <c r="L339" s="28">
        <v>109.65</v>
      </c>
      <c r="M339" s="28">
        <v>25.64</v>
      </c>
      <c r="N339" s="28">
        <v>185.97</v>
      </c>
      <c r="O339" s="28">
        <v>93.16</v>
      </c>
      <c r="P339" s="28">
        <v>22.78</v>
      </c>
      <c r="R339" s="28">
        <v>145.30000000000001</v>
      </c>
      <c r="S339" s="28">
        <v>509.93</v>
      </c>
      <c r="T339" s="23">
        <f t="shared" si="44"/>
        <v>1186.0199999999998</v>
      </c>
    </row>
    <row r="340" spans="1:20" ht="12.75" customHeight="1" x14ac:dyDescent="0.45">
      <c r="T340" s="23"/>
    </row>
    <row r="341" spans="1:20" ht="12.75" customHeight="1" x14ac:dyDescent="0.45">
      <c r="E341" s="22" t="s">
        <v>821</v>
      </c>
      <c r="F341" s="22"/>
      <c r="G341" s="23">
        <f t="shared" ref="G341:T341" si="45">SUM(G300:G340)</f>
        <v>1393.0400000000002</v>
      </c>
      <c r="H341" s="23"/>
      <c r="I341" s="23"/>
      <c r="J341" s="23">
        <f t="shared" si="45"/>
        <v>34926.43</v>
      </c>
      <c r="K341" s="23">
        <f t="shared" si="45"/>
        <v>33200.089999999997</v>
      </c>
      <c r="L341" s="23">
        <f t="shared" si="45"/>
        <v>2058.4200000000005</v>
      </c>
      <c r="M341" s="23">
        <f t="shared" si="45"/>
        <v>481.41</v>
      </c>
      <c r="N341" s="23">
        <f t="shared" si="45"/>
        <v>3004.360000000001</v>
      </c>
      <c r="O341" s="23">
        <f t="shared" si="45"/>
        <v>1565.2200000000003</v>
      </c>
      <c r="P341" s="23">
        <f t="shared" si="45"/>
        <v>349.27</v>
      </c>
      <c r="Q341" s="23">
        <f t="shared" si="45"/>
        <v>205.33999999999997</v>
      </c>
      <c r="R341" s="23">
        <f t="shared" si="45"/>
        <v>374.32000000000005</v>
      </c>
      <c r="S341" s="23">
        <f t="shared" si="45"/>
        <v>1726.3400000000001</v>
      </c>
      <c r="T341" s="23">
        <f t="shared" si="45"/>
        <v>25161.749999999996</v>
      </c>
    </row>
    <row r="342" spans="1:20" ht="12.75" customHeight="1" x14ac:dyDescent="0.45">
      <c r="T342" s="23"/>
    </row>
    <row r="343" spans="1:20" ht="12.75" customHeight="1" x14ac:dyDescent="0.45">
      <c r="A343" s="16">
        <v>41218</v>
      </c>
      <c r="B343" s="7" t="s">
        <v>51</v>
      </c>
      <c r="C343" s="7" t="s">
        <v>52</v>
      </c>
      <c r="D343" s="8" t="s">
        <v>264</v>
      </c>
      <c r="E343" s="26" t="s">
        <v>822</v>
      </c>
      <c r="F343" s="27">
        <v>43439</v>
      </c>
      <c r="J343" s="28">
        <v>6000</v>
      </c>
      <c r="K343" s="28">
        <f t="shared" ref="K343:K352" si="46">SUM(J343)-S343</f>
        <v>6000</v>
      </c>
      <c r="L343" s="28">
        <v>372</v>
      </c>
      <c r="M343" s="28">
        <v>87</v>
      </c>
      <c r="P343" s="28">
        <v>60</v>
      </c>
      <c r="Q343" s="28">
        <v>90</v>
      </c>
      <c r="T343" s="23">
        <f t="shared" ref="T343:T373" si="47">+J343-L343-M343-N343-O343-P343-Q343-R343-S343</f>
        <v>5391</v>
      </c>
    </row>
    <row r="344" spans="1:20" ht="14.85" customHeight="1" x14ac:dyDescent="0.45">
      <c r="A344" s="6">
        <v>38839</v>
      </c>
      <c r="B344" s="7" t="s">
        <v>41</v>
      </c>
      <c r="C344" s="7" t="s">
        <v>42</v>
      </c>
      <c r="D344" s="8" t="s">
        <v>337</v>
      </c>
      <c r="E344" s="26" t="s">
        <v>796</v>
      </c>
      <c r="F344" s="27">
        <v>43440</v>
      </c>
      <c r="G344" s="28">
        <v>35</v>
      </c>
      <c r="J344" s="28">
        <v>400.4</v>
      </c>
      <c r="K344" s="28">
        <f t="shared" si="46"/>
        <v>400.4</v>
      </c>
      <c r="L344" s="28">
        <v>24.82</v>
      </c>
      <c r="M344" s="28">
        <v>5.81</v>
      </c>
      <c r="N344" s="28">
        <v>24.62</v>
      </c>
      <c r="O344" s="28">
        <v>14.75</v>
      </c>
      <c r="P344" s="28">
        <v>4</v>
      </c>
      <c r="T344" s="23">
        <f t="shared" si="47"/>
        <v>326.39999999999998</v>
      </c>
    </row>
    <row r="345" spans="1:20" ht="14.85" customHeight="1" x14ac:dyDescent="0.45">
      <c r="A345" s="6">
        <v>38839</v>
      </c>
      <c r="B345" s="7" t="s">
        <v>41</v>
      </c>
      <c r="C345" s="7" t="s">
        <v>42</v>
      </c>
      <c r="D345" s="8" t="s">
        <v>337</v>
      </c>
      <c r="E345" s="26" t="s">
        <v>796</v>
      </c>
      <c r="F345" s="27">
        <v>43452</v>
      </c>
      <c r="G345" s="28">
        <v>7</v>
      </c>
      <c r="J345" s="29">
        <v>80.08</v>
      </c>
      <c r="K345" s="28">
        <f t="shared" si="46"/>
        <v>80.08</v>
      </c>
      <c r="L345" s="28">
        <v>4.96</v>
      </c>
      <c r="M345" s="28">
        <v>1.1599999999999999</v>
      </c>
      <c r="P345" s="28">
        <v>0.8</v>
      </c>
      <c r="T345" s="23">
        <f t="shared" si="47"/>
        <v>73.160000000000011</v>
      </c>
    </row>
    <row r="346" spans="1:20" ht="14.85" customHeight="1" x14ac:dyDescent="0.45">
      <c r="A346" s="42">
        <v>42367</v>
      </c>
      <c r="B346" s="17" t="s">
        <v>51</v>
      </c>
      <c r="C346" s="7" t="s">
        <v>52</v>
      </c>
      <c r="D346" s="8" t="s">
        <v>53</v>
      </c>
      <c r="E346" s="26" t="s">
        <v>823</v>
      </c>
      <c r="F346" s="27">
        <v>43439</v>
      </c>
      <c r="J346" s="28">
        <v>6000</v>
      </c>
      <c r="K346" s="28">
        <f t="shared" si="46"/>
        <v>6000</v>
      </c>
      <c r="L346" s="28">
        <v>372</v>
      </c>
      <c r="M346" s="29">
        <v>87</v>
      </c>
      <c r="P346" s="28">
        <v>60</v>
      </c>
      <c r="Q346" s="28">
        <v>90</v>
      </c>
      <c r="T346" s="23">
        <f t="shared" si="47"/>
        <v>5391</v>
      </c>
    </row>
    <row r="347" spans="1:20" ht="14.85" customHeight="1" x14ac:dyDescent="0.45">
      <c r="A347" s="6">
        <v>42933</v>
      </c>
      <c r="B347" s="7" t="s">
        <v>29</v>
      </c>
      <c r="C347" s="7" t="s">
        <v>30</v>
      </c>
      <c r="D347" s="8" t="s">
        <v>836</v>
      </c>
      <c r="E347" t="s">
        <v>797</v>
      </c>
      <c r="F347" s="27">
        <v>43446</v>
      </c>
      <c r="G347" s="28">
        <v>86.67</v>
      </c>
      <c r="J347" s="29">
        <v>996.68</v>
      </c>
      <c r="K347" s="28">
        <f t="shared" si="46"/>
        <v>996.68</v>
      </c>
      <c r="L347" s="28">
        <v>61.79</v>
      </c>
      <c r="M347" s="29">
        <v>14.45</v>
      </c>
      <c r="O347" s="28">
        <v>44.56</v>
      </c>
      <c r="P347" s="28">
        <v>9.9700000000000006</v>
      </c>
      <c r="Q347" s="28">
        <v>14.95</v>
      </c>
      <c r="T347" s="23">
        <f t="shared" si="47"/>
        <v>850.95999999999981</v>
      </c>
    </row>
    <row r="348" spans="1:20" ht="14.85" customHeight="1" x14ac:dyDescent="0.45">
      <c r="A348" s="6">
        <v>42933</v>
      </c>
      <c r="B348" s="7" t="s">
        <v>29</v>
      </c>
      <c r="C348" s="7" t="s">
        <v>30</v>
      </c>
      <c r="D348" s="8" t="s">
        <v>836</v>
      </c>
      <c r="E348" t="s">
        <v>797</v>
      </c>
      <c r="F348" s="27">
        <v>43455</v>
      </c>
      <c r="G348" s="28">
        <v>86.67</v>
      </c>
      <c r="J348" s="29">
        <v>996.68</v>
      </c>
      <c r="K348" s="28">
        <f t="shared" si="46"/>
        <v>996.68</v>
      </c>
      <c r="L348" s="28">
        <v>61.79</v>
      </c>
      <c r="M348" s="29">
        <v>14.45</v>
      </c>
      <c r="O348" s="28">
        <v>44.56</v>
      </c>
      <c r="P348" s="28">
        <v>9.9700000000000006</v>
      </c>
      <c r="Q348" s="28">
        <v>14.95</v>
      </c>
      <c r="T348" s="23">
        <f t="shared" si="47"/>
        <v>850.95999999999981</v>
      </c>
    </row>
    <row r="349" spans="1:20" ht="14.85" customHeight="1" x14ac:dyDescent="0.45">
      <c r="A349" s="6">
        <v>41000</v>
      </c>
      <c r="B349" s="7" t="s">
        <v>393</v>
      </c>
      <c r="C349" s="7" t="s">
        <v>394</v>
      </c>
      <c r="D349" s="8" t="s">
        <v>831</v>
      </c>
      <c r="E349" s="26" t="s">
        <v>798</v>
      </c>
      <c r="F349" s="27">
        <v>43446</v>
      </c>
      <c r="G349" s="28">
        <v>86.67</v>
      </c>
      <c r="J349" s="28">
        <v>2984.76</v>
      </c>
      <c r="K349" s="28">
        <f t="shared" si="46"/>
        <v>2980.6600000000003</v>
      </c>
      <c r="L349" s="28">
        <v>184.8</v>
      </c>
      <c r="M349" s="28">
        <v>43.22</v>
      </c>
      <c r="N349" s="28">
        <v>452.64</v>
      </c>
      <c r="O349" s="28">
        <v>148.76</v>
      </c>
      <c r="P349" s="28">
        <v>29.85</v>
      </c>
      <c r="Q349" s="28">
        <v>11.19</v>
      </c>
      <c r="R349" s="28">
        <v>41.86</v>
      </c>
      <c r="S349" s="28">
        <v>4.0999999999999996</v>
      </c>
      <c r="T349" s="23">
        <f t="shared" si="47"/>
        <v>2068.34</v>
      </c>
    </row>
    <row r="350" spans="1:20" ht="14.85" customHeight="1" x14ac:dyDescent="0.45">
      <c r="A350" s="6">
        <v>41000</v>
      </c>
      <c r="B350" s="7" t="s">
        <v>393</v>
      </c>
      <c r="C350" s="7" t="s">
        <v>394</v>
      </c>
      <c r="D350" s="8" t="s">
        <v>831</v>
      </c>
      <c r="E350" s="26" t="s">
        <v>798</v>
      </c>
      <c r="F350" s="27">
        <v>43455</v>
      </c>
      <c r="I350" s="28">
        <v>24</v>
      </c>
      <c r="J350" s="28">
        <v>826.56</v>
      </c>
      <c r="K350" s="28">
        <f t="shared" si="46"/>
        <v>826.56</v>
      </c>
      <c r="L350" s="28">
        <v>51.25</v>
      </c>
      <c r="M350" s="28">
        <v>11.99</v>
      </c>
      <c r="N350" s="28">
        <v>72.75</v>
      </c>
      <c r="O350" s="28">
        <v>41.06</v>
      </c>
      <c r="P350" s="28">
        <v>8.27</v>
      </c>
      <c r="Q350" s="28">
        <v>3.1</v>
      </c>
      <c r="T350" s="23">
        <f t="shared" si="47"/>
        <v>638.14</v>
      </c>
    </row>
    <row r="351" spans="1:20" ht="14.85" customHeight="1" x14ac:dyDescent="0.45">
      <c r="A351" s="6">
        <v>41000</v>
      </c>
      <c r="B351" s="7" t="s">
        <v>393</v>
      </c>
      <c r="C351" s="7" t="s">
        <v>394</v>
      </c>
      <c r="D351" s="8" t="s">
        <v>831</v>
      </c>
      <c r="E351" s="26" t="s">
        <v>798</v>
      </c>
      <c r="F351" s="27">
        <v>43455</v>
      </c>
      <c r="G351" s="28">
        <v>86.67</v>
      </c>
      <c r="J351" s="28">
        <v>2984.76</v>
      </c>
      <c r="K351" s="28">
        <f t="shared" si="46"/>
        <v>2980.6600000000003</v>
      </c>
      <c r="L351" s="28">
        <v>184.8</v>
      </c>
      <c r="M351" s="28">
        <v>43.22</v>
      </c>
      <c r="N351" s="28">
        <v>452.64</v>
      </c>
      <c r="O351" s="28">
        <v>148.76</v>
      </c>
      <c r="P351" s="28">
        <v>29.85</v>
      </c>
      <c r="Q351" s="28">
        <v>11.19</v>
      </c>
      <c r="R351" s="28">
        <v>41.86</v>
      </c>
      <c r="S351" s="28">
        <v>4.0999999999999996</v>
      </c>
      <c r="T351" s="23">
        <f t="shared" si="47"/>
        <v>2068.34</v>
      </c>
    </row>
    <row r="352" spans="1:20" ht="12.75" customHeight="1" x14ac:dyDescent="0.45">
      <c r="A352" s="42">
        <v>38808</v>
      </c>
      <c r="B352" s="7" t="s">
        <v>51</v>
      </c>
      <c r="C352" s="7" t="s">
        <v>52</v>
      </c>
      <c r="D352" s="8" t="s">
        <v>168</v>
      </c>
      <c r="E352" s="26" t="s">
        <v>824</v>
      </c>
      <c r="F352" s="27">
        <v>43439</v>
      </c>
      <c r="J352" s="28">
        <v>6200</v>
      </c>
      <c r="K352" s="28">
        <f t="shared" si="46"/>
        <v>6200</v>
      </c>
      <c r="L352" s="28">
        <v>384.4</v>
      </c>
      <c r="M352" s="28">
        <v>89.9</v>
      </c>
      <c r="P352" s="28">
        <v>62</v>
      </c>
      <c r="Q352" s="28">
        <v>93</v>
      </c>
      <c r="T352" s="23">
        <f t="shared" si="47"/>
        <v>5570.7000000000007</v>
      </c>
    </row>
    <row r="353" spans="1:20" ht="12.75" customHeight="1" x14ac:dyDescent="0.45">
      <c r="A353" s="42">
        <v>33942</v>
      </c>
      <c r="B353" s="7" t="s">
        <v>51</v>
      </c>
      <c r="C353" s="7" t="s">
        <v>52</v>
      </c>
      <c r="D353" s="8" t="s">
        <v>53</v>
      </c>
      <c r="E353" s="26" t="s">
        <v>825</v>
      </c>
      <c r="F353" s="27">
        <v>43439</v>
      </c>
      <c r="J353" s="28">
        <v>6000</v>
      </c>
      <c r="K353" s="28">
        <f t="shared" ref="K353:K373" si="48">SUM(J353)-S353</f>
        <v>6000</v>
      </c>
      <c r="L353" s="28">
        <v>372</v>
      </c>
      <c r="M353" s="28">
        <v>87</v>
      </c>
      <c r="P353" s="28">
        <v>60</v>
      </c>
      <c r="Q353" s="28">
        <v>90</v>
      </c>
      <c r="T353" s="23">
        <f t="shared" si="47"/>
        <v>5391</v>
      </c>
    </row>
    <row r="354" spans="1:20" ht="12.75" customHeight="1" x14ac:dyDescent="0.45">
      <c r="A354" s="6">
        <v>37322</v>
      </c>
      <c r="B354" s="7" t="s">
        <v>29</v>
      </c>
      <c r="C354" s="7" t="s">
        <v>30</v>
      </c>
      <c r="D354" s="8" t="s">
        <v>833</v>
      </c>
      <c r="E354" s="26" t="s">
        <v>799</v>
      </c>
      <c r="F354" s="27">
        <v>43446</v>
      </c>
      <c r="G354" s="28">
        <v>86.67</v>
      </c>
      <c r="J354" s="28">
        <v>1963.89</v>
      </c>
      <c r="K354" s="28">
        <f t="shared" si="48"/>
        <v>1944.3400000000001</v>
      </c>
      <c r="L354" s="28">
        <v>120.55</v>
      </c>
      <c r="M354" s="28">
        <v>28.19</v>
      </c>
      <c r="N354" s="29">
        <v>186.61</v>
      </c>
      <c r="O354" s="28">
        <v>91.95</v>
      </c>
      <c r="P354" s="28">
        <v>19.64</v>
      </c>
      <c r="Q354" s="28">
        <v>29.46</v>
      </c>
      <c r="S354" s="28">
        <v>19.55</v>
      </c>
      <c r="T354" s="23">
        <f t="shared" si="47"/>
        <v>1467.9399999999998</v>
      </c>
    </row>
    <row r="355" spans="1:20" ht="14.85" customHeight="1" x14ac:dyDescent="0.45">
      <c r="A355" s="6">
        <v>37322</v>
      </c>
      <c r="B355" s="7" t="s">
        <v>29</v>
      </c>
      <c r="C355" s="7" t="s">
        <v>30</v>
      </c>
      <c r="D355" s="8" t="s">
        <v>833</v>
      </c>
      <c r="E355" s="26" t="s">
        <v>799</v>
      </c>
      <c r="F355" s="27">
        <v>43455</v>
      </c>
      <c r="I355" s="28">
        <v>16</v>
      </c>
      <c r="J355" s="28">
        <v>362.58</v>
      </c>
      <c r="K355" s="28">
        <f t="shared" si="48"/>
        <v>362.58</v>
      </c>
      <c r="L355" s="28">
        <v>22.48</v>
      </c>
      <c r="M355" s="28">
        <v>5.26</v>
      </c>
      <c r="N355" s="28">
        <v>3.55</v>
      </c>
      <c r="O355" s="28">
        <v>12.86</v>
      </c>
      <c r="P355" s="28">
        <v>3.63</v>
      </c>
      <c r="Q355" s="28">
        <v>5.44</v>
      </c>
      <c r="T355" s="23">
        <f t="shared" si="47"/>
        <v>309.35999999999996</v>
      </c>
    </row>
    <row r="356" spans="1:20" ht="14.85" customHeight="1" x14ac:dyDescent="0.45">
      <c r="A356" s="6">
        <v>37322</v>
      </c>
      <c r="B356" s="7" t="s">
        <v>29</v>
      </c>
      <c r="C356" s="7" t="s">
        <v>30</v>
      </c>
      <c r="D356" s="8" t="s">
        <v>833</v>
      </c>
      <c r="E356" t="s">
        <v>799</v>
      </c>
      <c r="F356" s="27">
        <v>43455</v>
      </c>
      <c r="G356" s="28">
        <v>86.67</v>
      </c>
      <c r="J356" s="28">
        <v>1963.89</v>
      </c>
      <c r="K356" s="28">
        <f t="shared" si="48"/>
        <v>1944.3400000000001</v>
      </c>
      <c r="L356" s="28">
        <v>120.55</v>
      </c>
      <c r="M356" s="28">
        <v>28.19</v>
      </c>
      <c r="N356" s="28">
        <v>186.61</v>
      </c>
      <c r="O356" s="28">
        <v>91.95</v>
      </c>
      <c r="P356" s="28">
        <v>19.64</v>
      </c>
      <c r="Q356" s="28">
        <v>29.46</v>
      </c>
      <c r="S356" s="28">
        <v>19.55</v>
      </c>
      <c r="T356" s="23">
        <f t="shared" si="47"/>
        <v>1467.9399999999998</v>
      </c>
    </row>
    <row r="357" spans="1:20" ht="14.85" customHeight="1" x14ac:dyDescent="0.45">
      <c r="A357" s="6">
        <v>40126</v>
      </c>
      <c r="B357" s="7" t="s">
        <v>304</v>
      </c>
      <c r="C357" s="7" t="s">
        <v>305</v>
      </c>
      <c r="D357" s="8" t="s">
        <v>832</v>
      </c>
      <c r="E357" s="26" t="s">
        <v>800</v>
      </c>
      <c r="F357" s="27">
        <v>43446</v>
      </c>
      <c r="G357" s="28">
        <v>86.67</v>
      </c>
      <c r="J357" s="28">
        <v>2166.6799999999998</v>
      </c>
      <c r="K357" s="28">
        <f t="shared" si="48"/>
        <v>1897.0299999999997</v>
      </c>
      <c r="L357" s="28">
        <v>117.62</v>
      </c>
      <c r="M357" s="28">
        <v>27.51</v>
      </c>
      <c r="N357" s="28">
        <v>214.24</v>
      </c>
      <c r="O357" s="28">
        <v>89.58</v>
      </c>
      <c r="P357" s="28">
        <v>21.67</v>
      </c>
      <c r="S357" s="28">
        <v>269.64999999999998</v>
      </c>
      <c r="T357" s="23">
        <f t="shared" si="47"/>
        <v>1426.4099999999999</v>
      </c>
    </row>
    <row r="358" spans="1:20" ht="14.85" customHeight="1" x14ac:dyDescent="0.45">
      <c r="A358" s="6">
        <v>40126</v>
      </c>
      <c r="B358" s="7" t="s">
        <v>304</v>
      </c>
      <c r="C358" s="7" t="s">
        <v>305</v>
      </c>
      <c r="D358" s="8" t="s">
        <v>832</v>
      </c>
      <c r="E358" s="26" t="s">
        <v>800</v>
      </c>
      <c r="F358" s="27">
        <v>43455</v>
      </c>
      <c r="G358" s="28">
        <v>86.67</v>
      </c>
      <c r="J358" s="28">
        <v>2166.6799999999998</v>
      </c>
      <c r="K358" s="28">
        <f t="shared" si="48"/>
        <v>1897.0299999999997</v>
      </c>
      <c r="L358" s="28">
        <v>117.62</v>
      </c>
      <c r="M358" s="28">
        <v>27.51</v>
      </c>
      <c r="N358" s="28">
        <v>214.24</v>
      </c>
      <c r="O358" s="28">
        <v>89.58</v>
      </c>
      <c r="P358" s="28">
        <v>21.67</v>
      </c>
      <c r="S358" s="28">
        <v>269.64999999999998</v>
      </c>
      <c r="T358" s="23">
        <f t="shared" si="47"/>
        <v>1426.4099999999999</v>
      </c>
    </row>
    <row r="359" spans="1:20" ht="14.85" customHeight="1" x14ac:dyDescent="0.45">
      <c r="A359" s="6">
        <v>42281</v>
      </c>
      <c r="B359" s="7" t="s">
        <v>41</v>
      </c>
      <c r="C359" s="7" t="s">
        <v>42</v>
      </c>
      <c r="D359" s="8" t="s">
        <v>43</v>
      </c>
      <c r="E359" s="26" t="s">
        <v>847</v>
      </c>
      <c r="F359" s="27">
        <v>43440</v>
      </c>
      <c r="G359" s="28">
        <v>35</v>
      </c>
      <c r="J359" s="28">
        <v>364</v>
      </c>
      <c r="K359" s="28">
        <f t="shared" si="48"/>
        <v>364</v>
      </c>
      <c r="L359" s="28">
        <v>22.57</v>
      </c>
      <c r="M359" s="28">
        <v>5.28</v>
      </c>
      <c r="N359" s="28">
        <v>21.9</v>
      </c>
      <c r="O359" s="28">
        <v>15.77</v>
      </c>
      <c r="P359" s="28">
        <v>3.64</v>
      </c>
      <c r="T359" s="23">
        <f t="shared" si="47"/>
        <v>294.84000000000009</v>
      </c>
    </row>
    <row r="360" spans="1:20" ht="14.85" customHeight="1" x14ac:dyDescent="0.45">
      <c r="A360" s="6">
        <v>42281</v>
      </c>
      <c r="B360" s="7" t="s">
        <v>41</v>
      </c>
      <c r="C360" s="7" t="s">
        <v>42</v>
      </c>
      <c r="D360" s="8" t="s">
        <v>43</v>
      </c>
      <c r="E360" s="26" t="s">
        <v>847</v>
      </c>
      <c r="F360" s="27">
        <v>43452</v>
      </c>
      <c r="G360" s="28">
        <v>7</v>
      </c>
      <c r="J360" s="28">
        <v>72.8</v>
      </c>
      <c r="K360" s="28">
        <f t="shared" si="48"/>
        <v>72.8</v>
      </c>
      <c r="L360" s="28">
        <v>4.51</v>
      </c>
      <c r="M360" s="28">
        <v>1.06</v>
      </c>
      <c r="O360" s="28">
        <v>1.21</v>
      </c>
      <c r="P360" s="28">
        <v>0.73</v>
      </c>
      <c r="T360" s="23">
        <f t="shared" si="47"/>
        <v>65.289999999999992</v>
      </c>
    </row>
    <row r="361" spans="1:20" ht="14.85" customHeight="1" x14ac:dyDescent="0.45">
      <c r="A361" s="6">
        <v>42254</v>
      </c>
      <c r="B361" s="7" t="s">
        <v>41</v>
      </c>
      <c r="C361" s="7" t="s">
        <v>42</v>
      </c>
      <c r="D361" s="8" t="s">
        <v>43</v>
      </c>
      <c r="E361" s="26" t="s">
        <v>802</v>
      </c>
      <c r="F361" s="27">
        <v>43441</v>
      </c>
      <c r="G361" s="28">
        <v>35</v>
      </c>
      <c r="J361" s="28">
        <v>364</v>
      </c>
      <c r="K361" s="28">
        <f t="shared" si="48"/>
        <v>364</v>
      </c>
      <c r="L361" s="28">
        <v>22.57</v>
      </c>
      <c r="M361" s="28">
        <v>5.28</v>
      </c>
      <c r="N361" s="28">
        <v>31.48</v>
      </c>
      <c r="O361" s="28">
        <v>15.77</v>
      </c>
      <c r="P361" s="28">
        <v>3.64</v>
      </c>
      <c r="T361" s="23">
        <f t="shared" si="47"/>
        <v>285.26000000000005</v>
      </c>
    </row>
    <row r="362" spans="1:20" ht="14.85" customHeight="1" x14ac:dyDescent="0.45">
      <c r="A362" s="6">
        <v>42254</v>
      </c>
      <c r="B362" s="7" t="s">
        <v>41</v>
      </c>
      <c r="C362" s="7" t="s">
        <v>42</v>
      </c>
      <c r="D362" s="8" t="s">
        <v>43</v>
      </c>
      <c r="E362" s="26" t="s">
        <v>802</v>
      </c>
      <c r="F362" s="27">
        <v>43455</v>
      </c>
      <c r="G362" s="28">
        <v>7</v>
      </c>
      <c r="J362" s="28">
        <v>72.8</v>
      </c>
      <c r="K362" s="28">
        <f t="shared" si="48"/>
        <v>72.8</v>
      </c>
      <c r="L362" s="28">
        <v>4.51</v>
      </c>
      <c r="M362" s="28">
        <v>1.06</v>
      </c>
      <c r="N362" s="28">
        <v>0.16</v>
      </c>
      <c r="O362" s="28">
        <v>1.21</v>
      </c>
      <c r="P362" s="28">
        <v>0.73</v>
      </c>
      <c r="T362" s="23">
        <f t="shared" si="47"/>
        <v>65.13</v>
      </c>
    </row>
    <row r="363" spans="1:20" ht="14.85" customHeight="1" x14ac:dyDescent="0.45">
      <c r="A363" s="6">
        <v>42086</v>
      </c>
      <c r="B363" s="7" t="s">
        <v>228</v>
      </c>
      <c r="C363" s="7" t="s">
        <v>229</v>
      </c>
      <c r="D363" s="8" t="s">
        <v>835</v>
      </c>
      <c r="E363" s="26" t="s">
        <v>803</v>
      </c>
      <c r="F363" s="27">
        <v>43446</v>
      </c>
      <c r="G363" s="28">
        <v>86.67</v>
      </c>
      <c r="J363" s="28">
        <v>2159.08</v>
      </c>
      <c r="K363" s="28">
        <f t="shared" si="48"/>
        <v>2099.14</v>
      </c>
      <c r="L363" s="28">
        <v>130.15</v>
      </c>
      <c r="M363" s="28">
        <v>30.44</v>
      </c>
      <c r="N363" s="28">
        <v>178.27</v>
      </c>
      <c r="O363" s="28">
        <v>99.69</v>
      </c>
      <c r="P363" s="28">
        <v>21.59</v>
      </c>
      <c r="Q363" s="28">
        <v>32.39</v>
      </c>
      <c r="S363" s="28">
        <v>59.94</v>
      </c>
      <c r="T363" s="23">
        <f t="shared" si="47"/>
        <v>1606.6099999999997</v>
      </c>
    </row>
    <row r="364" spans="1:20" ht="14.85" customHeight="1" x14ac:dyDescent="0.45">
      <c r="A364" s="6">
        <v>42086</v>
      </c>
      <c r="B364" s="7" t="s">
        <v>228</v>
      </c>
      <c r="C364" s="7" t="s">
        <v>229</v>
      </c>
      <c r="D364" s="8" t="s">
        <v>835</v>
      </c>
      <c r="E364" s="26" t="s">
        <v>803</v>
      </c>
      <c r="F364" s="27">
        <v>43455</v>
      </c>
      <c r="I364" s="28">
        <v>40</v>
      </c>
      <c r="J364" s="28">
        <v>996.5</v>
      </c>
      <c r="K364" s="28">
        <f t="shared" si="48"/>
        <v>996.5</v>
      </c>
      <c r="L364" s="28">
        <v>61.78</v>
      </c>
      <c r="M364" s="28">
        <v>14.45</v>
      </c>
      <c r="N364" s="28">
        <v>50</v>
      </c>
      <c r="O364" s="28">
        <v>44.55</v>
      </c>
      <c r="P364" s="28">
        <v>9.9700000000000006</v>
      </c>
      <c r="Q364" s="28">
        <v>14.95</v>
      </c>
      <c r="T364" s="23">
        <f t="shared" si="47"/>
        <v>800.8</v>
      </c>
    </row>
    <row r="365" spans="1:20" ht="14.85" customHeight="1" x14ac:dyDescent="0.45">
      <c r="A365" s="6">
        <v>42086</v>
      </c>
      <c r="B365" s="7" t="s">
        <v>228</v>
      </c>
      <c r="C365" s="7" t="s">
        <v>229</v>
      </c>
      <c r="D365" s="8" t="s">
        <v>835</v>
      </c>
      <c r="E365" s="26" t="s">
        <v>803</v>
      </c>
      <c r="F365" s="27">
        <v>43455</v>
      </c>
      <c r="G365" s="28">
        <v>86.67</v>
      </c>
      <c r="J365" s="28">
        <v>2159.08</v>
      </c>
      <c r="K365" s="28">
        <f t="shared" si="48"/>
        <v>2099.14</v>
      </c>
      <c r="L365" s="28">
        <v>130.15</v>
      </c>
      <c r="M365" s="28">
        <v>30.44</v>
      </c>
      <c r="N365" s="28">
        <v>178.27</v>
      </c>
      <c r="O365" s="28">
        <v>99.69</v>
      </c>
      <c r="P365" s="28">
        <v>21.59</v>
      </c>
      <c r="Q365" s="28">
        <v>32.39</v>
      </c>
      <c r="S365" s="28">
        <v>59.94</v>
      </c>
      <c r="T365" s="23">
        <f t="shared" si="47"/>
        <v>1606.6099999999997</v>
      </c>
    </row>
    <row r="366" spans="1:20" s="39" customFormat="1" ht="12.75" customHeight="1" x14ac:dyDescent="0.45">
      <c r="A366" s="42">
        <v>38036</v>
      </c>
      <c r="B366" s="7" t="s">
        <v>51</v>
      </c>
      <c r="C366" s="7" t="s">
        <v>52</v>
      </c>
      <c r="D366" s="8" t="s">
        <v>264</v>
      </c>
      <c r="E366" s="26" t="s">
        <v>827</v>
      </c>
      <c r="F366" s="27">
        <v>43439</v>
      </c>
      <c r="G366" s="28"/>
      <c r="H366" s="28"/>
      <c r="I366" s="28"/>
      <c r="J366" s="28">
        <v>6000</v>
      </c>
      <c r="K366" s="28">
        <f t="shared" si="48"/>
        <v>6000</v>
      </c>
      <c r="L366" s="28">
        <v>372</v>
      </c>
      <c r="M366" s="28">
        <v>87</v>
      </c>
      <c r="N366" s="28"/>
      <c r="O366" s="28"/>
      <c r="P366" s="28">
        <v>60</v>
      </c>
      <c r="Q366" s="28">
        <v>90</v>
      </c>
      <c r="R366" s="28"/>
      <c r="S366" s="28"/>
      <c r="T366" s="23">
        <f t="shared" si="47"/>
        <v>5391</v>
      </c>
    </row>
    <row r="367" spans="1:20" ht="12.75" customHeight="1" x14ac:dyDescent="0.45">
      <c r="A367" s="6">
        <v>42464</v>
      </c>
      <c r="B367" s="7" t="s">
        <v>41</v>
      </c>
      <c r="C367" s="7" t="s">
        <v>42</v>
      </c>
      <c r="D367" s="8" t="s">
        <v>43</v>
      </c>
      <c r="E367" s="26" t="s">
        <v>804</v>
      </c>
      <c r="F367" s="27">
        <v>43441</v>
      </c>
      <c r="G367" s="28">
        <v>35</v>
      </c>
      <c r="J367" s="28">
        <v>364</v>
      </c>
      <c r="K367" s="28">
        <f t="shared" si="48"/>
        <v>364</v>
      </c>
      <c r="L367" s="28">
        <v>22.57</v>
      </c>
      <c r="M367" s="28">
        <v>5.28</v>
      </c>
      <c r="N367" s="28">
        <v>31.48</v>
      </c>
      <c r="O367" s="28">
        <v>15.77</v>
      </c>
      <c r="P367" s="28">
        <v>3.64</v>
      </c>
      <c r="T367" s="23">
        <f t="shared" si="47"/>
        <v>285.26000000000005</v>
      </c>
    </row>
    <row r="368" spans="1:20" ht="12.75" customHeight="1" x14ac:dyDescent="0.45">
      <c r="A368" s="6">
        <v>42464</v>
      </c>
      <c r="B368" s="7" t="s">
        <v>41</v>
      </c>
      <c r="C368" s="7" t="s">
        <v>42</v>
      </c>
      <c r="D368" s="8" t="s">
        <v>43</v>
      </c>
      <c r="E368" s="26" t="s">
        <v>804</v>
      </c>
      <c r="F368" s="27">
        <v>43455</v>
      </c>
      <c r="G368" s="28">
        <v>10</v>
      </c>
      <c r="J368" s="28">
        <v>104</v>
      </c>
      <c r="K368" s="28">
        <f t="shared" si="48"/>
        <v>104</v>
      </c>
      <c r="L368" s="28">
        <v>6.45</v>
      </c>
      <c r="M368" s="28">
        <v>1.51</v>
      </c>
      <c r="N368" s="28">
        <v>3.28</v>
      </c>
      <c r="O368" s="28">
        <v>2.77</v>
      </c>
      <c r="P368" s="28">
        <v>1.04</v>
      </c>
      <c r="T368" s="23">
        <f t="shared" si="47"/>
        <v>88.949999999999989</v>
      </c>
    </row>
    <row r="369" spans="1:20" ht="12.75" customHeight="1" x14ac:dyDescent="0.45">
      <c r="A369" s="6">
        <v>42156</v>
      </c>
      <c r="B369" s="7" t="s">
        <v>41</v>
      </c>
      <c r="C369" s="7" t="s">
        <v>42</v>
      </c>
      <c r="D369" s="8" t="s">
        <v>838</v>
      </c>
      <c r="E369" t="s">
        <v>811</v>
      </c>
      <c r="F369" s="27">
        <v>43461</v>
      </c>
      <c r="G369" s="28">
        <v>21</v>
      </c>
      <c r="J369" s="28">
        <v>210</v>
      </c>
      <c r="K369" s="28">
        <f t="shared" si="48"/>
        <v>210</v>
      </c>
      <c r="L369" s="28">
        <v>13.02</v>
      </c>
      <c r="M369" s="28">
        <v>3.05</v>
      </c>
      <c r="N369" s="28">
        <v>13.88</v>
      </c>
      <c r="O369" s="28">
        <v>8.07</v>
      </c>
      <c r="P369" s="28">
        <v>2.1</v>
      </c>
      <c r="T369" s="23">
        <f t="shared" si="47"/>
        <v>169.88</v>
      </c>
    </row>
    <row r="370" spans="1:20" ht="14.85" customHeight="1" x14ac:dyDescent="0.45">
      <c r="A370" s="41">
        <v>36703</v>
      </c>
      <c r="B370" s="7" t="s">
        <v>304</v>
      </c>
      <c r="C370" s="7" t="s">
        <v>305</v>
      </c>
      <c r="D370" s="8" t="s">
        <v>834</v>
      </c>
      <c r="E370" s="26" t="s">
        <v>805</v>
      </c>
      <c r="F370" s="27">
        <v>43446</v>
      </c>
      <c r="G370" s="28">
        <v>86.67</v>
      </c>
      <c r="J370" s="28">
        <v>2278.4499999999998</v>
      </c>
      <c r="K370" s="28">
        <f t="shared" si="48"/>
        <v>1768.5199999999998</v>
      </c>
      <c r="L370" s="28">
        <v>109.65</v>
      </c>
      <c r="M370" s="28">
        <v>25.64</v>
      </c>
      <c r="N370" s="28">
        <v>185.97</v>
      </c>
      <c r="O370" s="28">
        <v>93.16</v>
      </c>
      <c r="P370" s="28">
        <v>22.78</v>
      </c>
      <c r="R370" s="28">
        <v>145.30000000000001</v>
      </c>
      <c r="S370" s="28">
        <v>509.93</v>
      </c>
      <c r="T370" s="23">
        <f t="shared" si="47"/>
        <v>1186.0199999999998</v>
      </c>
    </row>
    <row r="371" spans="1:20" ht="14.85" customHeight="1" x14ac:dyDescent="0.45">
      <c r="A371" s="41">
        <v>36703</v>
      </c>
      <c r="B371" s="7" t="s">
        <v>304</v>
      </c>
      <c r="C371" s="7" t="s">
        <v>305</v>
      </c>
      <c r="D371" s="8" t="s">
        <v>834</v>
      </c>
      <c r="E371" s="26" t="s">
        <v>805</v>
      </c>
      <c r="F371" s="27">
        <v>43455</v>
      </c>
      <c r="G371" s="28">
        <v>86.67</v>
      </c>
      <c r="J371" s="28">
        <v>2278.4499999999998</v>
      </c>
      <c r="K371" s="28">
        <f t="shared" si="48"/>
        <v>1768.5199999999998</v>
      </c>
      <c r="L371" s="28">
        <v>109.65</v>
      </c>
      <c r="M371" s="28">
        <v>25.64</v>
      </c>
      <c r="N371" s="28">
        <v>185.97</v>
      </c>
      <c r="O371" s="28">
        <v>93.16</v>
      </c>
      <c r="P371" s="28">
        <v>22.78</v>
      </c>
      <c r="R371" s="28">
        <v>145.30000000000001</v>
      </c>
      <c r="S371" s="28">
        <v>509.93</v>
      </c>
      <c r="T371" s="23">
        <f t="shared" si="47"/>
        <v>1186.0199999999998</v>
      </c>
    </row>
    <row r="372" spans="1:20" ht="14.85" customHeight="1" x14ac:dyDescent="0.45">
      <c r="A372" s="41">
        <v>36703</v>
      </c>
      <c r="B372" s="7" t="s">
        <v>304</v>
      </c>
      <c r="C372" s="7" t="s">
        <v>305</v>
      </c>
      <c r="D372" s="8" t="s">
        <v>834</v>
      </c>
      <c r="E372" s="26" t="s">
        <v>805</v>
      </c>
      <c r="F372" s="27">
        <v>43461</v>
      </c>
      <c r="I372" s="28">
        <v>8</v>
      </c>
      <c r="J372" s="28">
        <v>210.32</v>
      </c>
      <c r="K372" s="28">
        <f t="shared" si="48"/>
        <v>210.32</v>
      </c>
      <c r="L372" s="28">
        <v>13.04</v>
      </c>
      <c r="M372" s="28">
        <v>3.05</v>
      </c>
      <c r="N372" s="28">
        <v>5.62</v>
      </c>
      <c r="O372" s="28">
        <v>15.25</v>
      </c>
      <c r="P372" s="28">
        <v>2.1</v>
      </c>
      <c r="T372" s="23">
        <f t="shared" si="47"/>
        <v>171.26</v>
      </c>
    </row>
    <row r="373" spans="1:20" ht="14.85" customHeight="1" x14ac:dyDescent="0.45">
      <c r="A373" s="41">
        <v>36703</v>
      </c>
      <c r="B373" s="7" t="s">
        <v>304</v>
      </c>
      <c r="C373" s="7" t="s">
        <v>305</v>
      </c>
      <c r="D373" s="8" t="s">
        <v>834</v>
      </c>
      <c r="E373" s="26" t="s">
        <v>805</v>
      </c>
      <c r="F373" s="27">
        <v>43452</v>
      </c>
      <c r="I373" s="28">
        <v>16</v>
      </c>
      <c r="J373" s="28">
        <v>420.64</v>
      </c>
      <c r="K373" s="28">
        <f t="shared" si="48"/>
        <v>420.64</v>
      </c>
      <c r="L373" s="28">
        <v>26.08</v>
      </c>
      <c r="M373" s="28">
        <v>6.1</v>
      </c>
      <c r="N373" s="28">
        <v>26.65</v>
      </c>
      <c r="O373" s="28">
        <v>25.76</v>
      </c>
      <c r="P373" s="28">
        <v>4.21</v>
      </c>
      <c r="T373" s="23">
        <f t="shared" si="47"/>
        <v>331.84000000000003</v>
      </c>
    </row>
    <row r="374" spans="1:20" ht="12.75" customHeight="1" x14ac:dyDescent="0.45">
      <c r="T374" s="23" t="s">
        <v>77</v>
      </c>
    </row>
    <row r="375" spans="1:20" ht="12.75" customHeight="1" x14ac:dyDescent="0.45">
      <c r="E375" s="22" t="s">
        <v>828</v>
      </c>
      <c r="F375" s="22"/>
      <c r="G375" s="23">
        <f t="shared" ref="G375:T375" si="49">SUM(G343:G374)</f>
        <v>1232.04</v>
      </c>
      <c r="H375" s="23"/>
      <c r="I375" s="23"/>
      <c r="J375" s="23">
        <f t="shared" si="49"/>
        <v>60147.76</v>
      </c>
      <c r="K375" s="23">
        <f t="shared" si="49"/>
        <v>58421.419999999991</v>
      </c>
      <c r="L375" s="23">
        <f t="shared" si="49"/>
        <v>3622.130000000001</v>
      </c>
      <c r="M375" s="23">
        <f t="shared" si="49"/>
        <v>847.13999999999987</v>
      </c>
      <c r="N375" s="23">
        <f t="shared" si="49"/>
        <v>2720.83</v>
      </c>
      <c r="O375" s="23">
        <f t="shared" si="49"/>
        <v>1350.2000000000003</v>
      </c>
      <c r="P375" s="23">
        <f t="shared" si="49"/>
        <v>601.5</v>
      </c>
      <c r="Q375" s="23">
        <f t="shared" si="49"/>
        <v>652.47</v>
      </c>
      <c r="R375" s="23">
        <f t="shared" si="49"/>
        <v>374.32000000000005</v>
      </c>
      <c r="S375" s="23">
        <f t="shared" si="49"/>
        <v>1726.3400000000001</v>
      </c>
      <c r="T375" s="23">
        <f t="shared" si="49"/>
        <v>48252.829999999987</v>
      </c>
    </row>
    <row r="376" spans="1:20" ht="12.75" customHeight="1" x14ac:dyDescent="0.45">
      <c r="T376" s="23" t="s">
        <v>77</v>
      </c>
    </row>
    <row r="377" spans="1:20" ht="12.75" customHeight="1" x14ac:dyDescent="0.45">
      <c r="E377" s="22" t="s">
        <v>829</v>
      </c>
      <c r="F377" s="22"/>
      <c r="G377" s="23">
        <f t="shared" ref="G377:T377" si="50">+G298+G341+G375</f>
        <v>3989.1200000000003</v>
      </c>
      <c r="H377" s="23"/>
      <c r="I377" s="23"/>
      <c r="J377" s="23">
        <f t="shared" si="50"/>
        <v>127156.48999999999</v>
      </c>
      <c r="K377" s="23">
        <f t="shared" si="50"/>
        <v>121977.46999999999</v>
      </c>
      <c r="L377" s="23">
        <f t="shared" si="50"/>
        <v>7562.6400000000012</v>
      </c>
      <c r="M377" s="23">
        <f t="shared" si="50"/>
        <v>1768.7399999999998</v>
      </c>
      <c r="N377" s="23">
        <f t="shared" si="50"/>
        <v>8617.3000000000011</v>
      </c>
      <c r="O377" s="23">
        <f t="shared" si="50"/>
        <v>4296.0600000000013</v>
      </c>
      <c r="P377" s="23">
        <f t="shared" si="50"/>
        <v>1271.5899999999999</v>
      </c>
      <c r="Q377" s="23">
        <f t="shared" si="50"/>
        <v>1043.69</v>
      </c>
      <c r="R377" s="23">
        <f t="shared" si="50"/>
        <v>1122.96</v>
      </c>
      <c r="S377" s="23">
        <f t="shared" si="50"/>
        <v>5179.0200000000004</v>
      </c>
      <c r="T377" s="23">
        <f t="shared" si="50"/>
        <v>96294.489999999976</v>
      </c>
    </row>
    <row r="378" spans="1:20" s="22" customFormat="1" ht="12.75" customHeight="1" x14ac:dyDescent="0.45">
      <c r="E378" s="26"/>
      <c r="F378" s="26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3" t="s">
        <v>77</v>
      </c>
    </row>
    <row r="379" spans="1:20" ht="12.75" customHeight="1" x14ac:dyDescent="0.45">
      <c r="E379" s="22" t="s">
        <v>848</v>
      </c>
      <c r="F379" s="22"/>
      <c r="G379" s="23">
        <f>+G88+G180+G269+G377</f>
        <v>15857.980000000001</v>
      </c>
      <c r="H379" s="23"/>
      <c r="I379" s="23"/>
      <c r="J379" s="23">
        <f t="shared" ref="J379:T379" si="51">+J88+J180+J269+J377</f>
        <v>390003.38</v>
      </c>
      <c r="K379" s="23">
        <f t="shared" si="51"/>
        <v>370135.57999999996</v>
      </c>
      <c r="L379" s="23">
        <f t="shared" si="51"/>
        <v>22948.43</v>
      </c>
      <c r="M379" s="23">
        <f t="shared" si="51"/>
        <v>5367.0899999999992</v>
      </c>
      <c r="N379" s="23">
        <f t="shared" si="51"/>
        <v>33169.32</v>
      </c>
      <c r="O379" s="23">
        <f t="shared" si="51"/>
        <v>16399.150000000001</v>
      </c>
      <c r="P379" s="23">
        <f t="shared" si="51"/>
        <v>3900.0200000000004</v>
      </c>
      <c r="Q379" s="23">
        <f t="shared" si="51"/>
        <v>2701.4300000000003</v>
      </c>
      <c r="R379" s="23">
        <f t="shared" si="51"/>
        <v>4437.57</v>
      </c>
      <c r="S379" s="23">
        <f t="shared" si="51"/>
        <v>19867.800000000003</v>
      </c>
      <c r="T379" s="23">
        <f t="shared" si="51"/>
        <v>281212.57</v>
      </c>
    </row>
    <row r="380" spans="1:20" ht="12.75" customHeight="1" x14ac:dyDescent="0.45">
      <c r="T380" s="23"/>
    </row>
    <row r="381" spans="1:20" ht="12.75" customHeight="1" x14ac:dyDescent="0.45">
      <c r="T381" s="23"/>
    </row>
    <row r="382" spans="1:20" s="22" customFormat="1" ht="12.75" customHeight="1" x14ac:dyDescent="0.45">
      <c r="E382" s="26"/>
      <c r="F382" s="26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3" t="s">
        <v>77</v>
      </c>
    </row>
    <row r="383" spans="1:20" ht="12.75" customHeight="1" x14ac:dyDescent="0.45"/>
    <row r="384" spans="1:20" ht="12.75" customHeight="1" x14ac:dyDescent="0.45">
      <c r="T384" s="23"/>
    </row>
    <row r="385" spans="5:30" ht="12.75" customHeight="1" x14ac:dyDescent="0.45">
      <c r="E385" s="22"/>
      <c r="F385" s="22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8"/>
      <c r="V385" s="28"/>
      <c r="W385" s="28"/>
      <c r="X385" s="28"/>
      <c r="Y385" s="28"/>
      <c r="Z385" s="28"/>
      <c r="AA385" s="28"/>
      <c r="AB385" s="28"/>
      <c r="AC385" s="28"/>
      <c r="AD385" s="23"/>
    </row>
    <row r="386" spans="5:30" ht="12.75" customHeight="1" x14ac:dyDescent="0.45">
      <c r="E386" s="22"/>
      <c r="F386" s="22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8"/>
      <c r="V386" s="28"/>
      <c r="W386" s="28"/>
      <c r="X386" s="28"/>
      <c r="Y386" s="28"/>
      <c r="Z386" s="28"/>
      <c r="AA386" s="28"/>
      <c r="AB386" s="28"/>
      <c r="AC386" s="28"/>
      <c r="AD386" s="23"/>
    </row>
    <row r="387" spans="5:30" ht="12.75" customHeight="1" x14ac:dyDescent="0.45">
      <c r="E387" s="22"/>
      <c r="F387" s="22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8"/>
      <c r="V387" s="28"/>
      <c r="W387" s="28"/>
      <c r="X387" s="28"/>
      <c r="Y387" s="28"/>
      <c r="Z387" s="28"/>
      <c r="AA387" s="28"/>
      <c r="AB387" s="28"/>
      <c r="AC387" s="28"/>
      <c r="AD387" s="23"/>
    </row>
    <row r="388" spans="5:30" ht="12.75" customHeight="1" x14ac:dyDescent="0.45">
      <c r="E388" s="22"/>
      <c r="F388" s="22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8"/>
      <c r="V388" s="28"/>
      <c r="W388" s="28"/>
      <c r="X388" s="28"/>
      <c r="Y388" s="28"/>
      <c r="Z388" s="28"/>
      <c r="AA388" s="28"/>
      <c r="AB388" s="28"/>
      <c r="AC388" s="28"/>
      <c r="AD388" s="23"/>
    </row>
    <row r="389" spans="5:30" ht="12.75" customHeight="1" x14ac:dyDescent="0.45">
      <c r="E389" s="22"/>
      <c r="F389" s="22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8"/>
      <c r="V389" s="28"/>
      <c r="W389" s="28"/>
      <c r="X389" s="28"/>
      <c r="Y389" s="28"/>
      <c r="Z389" s="28"/>
      <c r="AA389" s="28"/>
      <c r="AB389" s="28"/>
      <c r="AC389" s="28"/>
      <c r="AD389" s="23"/>
    </row>
    <row r="390" spans="5:30" ht="12.75" customHeight="1" x14ac:dyDescent="0.45">
      <c r="F390" s="35"/>
      <c r="T390" s="23"/>
      <c r="U390" s="28"/>
      <c r="V390" s="28"/>
      <c r="W390" s="28"/>
      <c r="X390" s="28"/>
      <c r="Y390" s="28"/>
      <c r="Z390" s="28"/>
      <c r="AA390" s="28"/>
      <c r="AB390" s="28"/>
      <c r="AC390" s="28"/>
      <c r="AD390" s="23"/>
    </row>
    <row r="391" spans="5:30" ht="12.75" customHeight="1" x14ac:dyDescent="0.45">
      <c r="F391" s="35"/>
      <c r="T391" s="23"/>
      <c r="U391" s="28"/>
      <c r="V391" s="28"/>
      <c r="W391" s="28"/>
      <c r="X391" s="28"/>
      <c r="Y391" s="28"/>
      <c r="Z391" s="28"/>
      <c r="AA391" s="28"/>
      <c r="AB391" s="28"/>
      <c r="AC391" s="28"/>
      <c r="AD391" s="23"/>
    </row>
    <row r="392" spans="5:30" ht="12.75" customHeight="1" x14ac:dyDescent="0.45">
      <c r="F392" s="35"/>
      <c r="T392" s="23"/>
      <c r="U392" s="28"/>
      <c r="V392" s="28"/>
      <c r="W392" s="28"/>
      <c r="X392" s="28"/>
      <c r="Y392" s="28"/>
      <c r="Z392" s="28"/>
      <c r="AA392" s="28"/>
      <c r="AB392" s="28"/>
      <c r="AC392" s="28"/>
      <c r="AD392" s="23"/>
    </row>
    <row r="393" spans="5:30" ht="12.75" customHeight="1" x14ac:dyDescent="0.45">
      <c r="F393" s="35"/>
      <c r="T393" s="23"/>
      <c r="U393" s="28"/>
      <c r="V393" s="28"/>
      <c r="W393" s="28"/>
      <c r="X393" s="28"/>
      <c r="Y393" s="28"/>
      <c r="Z393" s="28"/>
      <c r="AA393" s="28"/>
      <c r="AB393" s="28"/>
      <c r="AC393" s="28"/>
      <c r="AD393" s="23"/>
    </row>
    <row r="394" spans="5:30" ht="12.75" customHeight="1" x14ac:dyDescent="0.45">
      <c r="F394" s="35"/>
      <c r="T394" s="23"/>
      <c r="U394" s="28"/>
      <c r="V394" s="28"/>
      <c r="W394" s="28"/>
      <c r="X394" s="28"/>
      <c r="Y394" s="28"/>
      <c r="Z394" s="28"/>
      <c r="AA394" s="28"/>
      <c r="AB394" s="28"/>
      <c r="AC394" s="28"/>
      <c r="AD394" s="23"/>
    </row>
    <row r="395" spans="5:30" ht="12.75" customHeight="1" x14ac:dyDescent="0.45">
      <c r="F395" s="35"/>
      <c r="T395" s="23"/>
      <c r="U395" s="28"/>
      <c r="V395" s="28"/>
      <c r="W395" s="28"/>
      <c r="X395" s="28"/>
      <c r="Y395" s="28"/>
      <c r="Z395" s="28"/>
      <c r="AA395" s="28"/>
      <c r="AB395" s="28"/>
      <c r="AC395" s="28"/>
      <c r="AD395" s="23"/>
    </row>
    <row r="396" spans="5:30" ht="12.75" customHeight="1" x14ac:dyDescent="0.45">
      <c r="F396" s="35"/>
      <c r="T396" s="23"/>
      <c r="U396" s="28"/>
      <c r="V396" s="28"/>
      <c r="W396" s="28"/>
      <c r="X396" s="28"/>
      <c r="Y396" s="28"/>
      <c r="Z396" s="28"/>
      <c r="AA396" s="28"/>
      <c r="AB396" s="28"/>
      <c r="AC396" s="28"/>
      <c r="AD396" s="23"/>
    </row>
    <row r="397" spans="5:30" ht="12.75" customHeight="1" x14ac:dyDescent="0.45">
      <c r="F397" s="35"/>
      <c r="T397" s="23"/>
      <c r="U397" s="28"/>
      <c r="V397" s="28"/>
      <c r="W397" s="28"/>
      <c r="X397" s="28"/>
      <c r="Y397" s="28"/>
      <c r="Z397" s="28"/>
      <c r="AA397" s="28"/>
      <c r="AB397" s="28"/>
      <c r="AC397" s="28"/>
      <c r="AD397" s="23"/>
    </row>
    <row r="398" spans="5:30" ht="12.75" customHeight="1" x14ac:dyDescent="0.45">
      <c r="F398" s="35"/>
      <c r="T398" s="23"/>
      <c r="U398" s="28"/>
      <c r="V398" s="28"/>
      <c r="W398" s="28"/>
      <c r="X398" s="28"/>
      <c r="Y398" s="28"/>
      <c r="Z398" s="28"/>
      <c r="AA398" s="28"/>
      <c r="AB398" s="28"/>
      <c r="AC398" s="28"/>
      <c r="AD398" s="23"/>
    </row>
    <row r="399" spans="5:30" ht="12.75" customHeight="1" x14ac:dyDescent="0.45">
      <c r="F399" s="35"/>
      <c r="T399" s="23"/>
      <c r="U399" s="28"/>
      <c r="V399" s="28"/>
      <c r="W399" s="28"/>
      <c r="X399" s="28"/>
      <c r="Y399" s="28"/>
      <c r="Z399" s="28"/>
      <c r="AA399" s="28"/>
      <c r="AB399" s="28"/>
      <c r="AC399" s="28"/>
      <c r="AD399" s="23"/>
    </row>
    <row r="400" spans="5:30" ht="12.75" customHeight="1" x14ac:dyDescent="0.45">
      <c r="F400" s="35"/>
      <c r="T400" s="23"/>
      <c r="U400" s="28"/>
      <c r="V400" s="28"/>
      <c r="W400" s="28"/>
      <c r="X400" s="28"/>
      <c r="Y400" s="28"/>
      <c r="Z400" s="28"/>
      <c r="AA400" s="28"/>
      <c r="AB400" s="28"/>
      <c r="AC400" s="28"/>
      <c r="AD400" s="23"/>
    </row>
    <row r="401" spans="6:30" ht="12.75" customHeight="1" x14ac:dyDescent="0.45">
      <c r="F401" s="35"/>
      <c r="T401" s="23"/>
      <c r="U401" s="28"/>
      <c r="V401" s="28"/>
      <c r="W401" s="28"/>
      <c r="X401" s="28"/>
      <c r="Y401" s="28"/>
      <c r="Z401" s="28"/>
      <c r="AA401" s="28"/>
      <c r="AB401" s="28"/>
      <c r="AC401" s="28"/>
      <c r="AD401" s="23"/>
    </row>
    <row r="402" spans="6:30" ht="12.75" customHeight="1" x14ac:dyDescent="0.45">
      <c r="F402" s="35"/>
      <c r="T402" s="23"/>
      <c r="U402" s="28"/>
      <c r="V402" s="28"/>
      <c r="W402" s="28"/>
      <c r="X402" s="28"/>
      <c r="Y402" s="28"/>
      <c r="Z402" s="28"/>
      <c r="AA402" s="28"/>
      <c r="AB402" s="28"/>
      <c r="AC402" s="28"/>
      <c r="AD402" s="23"/>
    </row>
    <row r="403" spans="6:30" ht="12.75" customHeight="1" x14ac:dyDescent="0.45">
      <c r="F403" s="35"/>
      <c r="T403" s="23"/>
      <c r="U403" s="28"/>
      <c r="V403" s="28"/>
      <c r="W403" s="28"/>
      <c r="X403" s="28"/>
      <c r="Y403" s="28"/>
      <c r="Z403" s="28"/>
      <c r="AA403" s="28"/>
      <c r="AB403" s="28"/>
      <c r="AC403" s="28"/>
      <c r="AD403" s="23"/>
    </row>
    <row r="404" spans="6:30" ht="12.75" customHeight="1" x14ac:dyDescent="0.45">
      <c r="F404" s="35"/>
      <c r="T404" s="23"/>
      <c r="U404" s="28"/>
      <c r="V404" s="28"/>
      <c r="W404" s="28"/>
      <c r="X404" s="28"/>
      <c r="Y404" s="28"/>
      <c r="Z404" s="28"/>
      <c r="AA404" s="28"/>
      <c r="AB404" s="28"/>
      <c r="AC404" s="28"/>
      <c r="AD404" s="23"/>
    </row>
    <row r="405" spans="6:30" ht="12.75" customHeight="1" x14ac:dyDescent="0.45">
      <c r="F405" s="35"/>
      <c r="T405" s="23"/>
      <c r="U405" s="28"/>
      <c r="V405" s="28"/>
      <c r="W405" s="28"/>
      <c r="X405" s="28"/>
      <c r="Y405" s="28"/>
      <c r="Z405" s="28"/>
      <c r="AA405" s="28"/>
      <c r="AB405" s="28"/>
      <c r="AC405" s="28"/>
      <c r="AD405" s="23"/>
    </row>
    <row r="406" spans="6:30" ht="12.75" customHeight="1" x14ac:dyDescent="0.45">
      <c r="F406" s="35"/>
      <c r="T406" s="23"/>
      <c r="U406" s="28"/>
      <c r="V406" s="28"/>
      <c r="W406" s="28"/>
      <c r="X406" s="28"/>
      <c r="Y406" s="28"/>
      <c r="Z406" s="28"/>
      <c r="AA406" s="28"/>
      <c r="AB406" s="28"/>
      <c r="AC406" s="28"/>
      <c r="AD406" s="23"/>
    </row>
    <row r="407" spans="6:30" ht="12.75" customHeight="1" x14ac:dyDescent="0.45">
      <c r="F407" s="35"/>
      <c r="T407" s="23"/>
      <c r="U407" s="28"/>
      <c r="V407" s="28"/>
      <c r="W407" s="28"/>
      <c r="X407" s="28"/>
      <c r="Y407" s="28"/>
      <c r="Z407" s="28"/>
      <c r="AA407" s="28"/>
      <c r="AB407" s="28"/>
      <c r="AC407" s="28"/>
      <c r="AD407" s="23"/>
    </row>
    <row r="408" spans="6:30" ht="12.75" customHeight="1" x14ac:dyDescent="0.45">
      <c r="F408" s="35"/>
      <c r="T408" s="23"/>
      <c r="U408" s="28"/>
      <c r="V408" s="28"/>
      <c r="W408" s="28"/>
      <c r="X408" s="28"/>
      <c r="Y408" s="28"/>
      <c r="Z408" s="28"/>
      <c r="AA408" s="28"/>
      <c r="AB408" s="28"/>
      <c r="AC408" s="28"/>
      <c r="AD408" s="23"/>
    </row>
    <row r="409" spans="6:30" ht="12.75" customHeight="1" x14ac:dyDescent="0.45">
      <c r="F409" s="35"/>
      <c r="T409" s="23"/>
      <c r="U409" s="28"/>
      <c r="V409" s="28"/>
      <c r="W409" s="28"/>
      <c r="X409" s="28"/>
      <c r="Y409" s="28"/>
      <c r="Z409" s="28"/>
      <c r="AA409" s="28"/>
      <c r="AB409" s="28"/>
      <c r="AC409" s="28"/>
      <c r="AD409" s="23"/>
    </row>
    <row r="410" spans="6:30" ht="12.75" customHeight="1" x14ac:dyDescent="0.45">
      <c r="F410" s="35"/>
      <c r="T410" s="23"/>
      <c r="U410" s="28"/>
      <c r="V410" s="28"/>
      <c r="W410" s="28"/>
      <c r="X410" s="28"/>
      <c r="Y410" s="28"/>
      <c r="Z410" s="28"/>
      <c r="AA410" s="28"/>
      <c r="AB410" s="28"/>
      <c r="AC410" s="28"/>
      <c r="AD410" s="23"/>
    </row>
    <row r="411" spans="6:30" ht="12.75" customHeight="1" x14ac:dyDescent="0.45">
      <c r="F411" s="35"/>
      <c r="U411" s="28"/>
      <c r="V411" s="28"/>
      <c r="W411" s="28"/>
      <c r="X411" s="28"/>
      <c r="Y411" s="28"/>
      <c r="Z411" s="28"/>
      <c r="AA411" s="28"/>
      <c r="AB411" s="28"/>
      <c r="AC411" s="28"/>
      <c r="AD411" s="23"/>
    </row>
    <row r="412" spans="6:30" ht="12.75" customHeight="1" x14ac:dyDescent="0.45">
      <c r="F412" s="35"/>
      <c r="T412" s="23"/>
      <c r="U412" s="28"/>
      <c r="V412" s="28"/>
      <c r="W412" s="28"/>
      <c r="X412" s="28"/>
      <c r="Y412" s="28"/>
      <c r="Z412" s="28"/>
      <c r="AA412" s="28"/>
      <c r="AB412" s="28"/>
      <c r="AC412" s="28"/>
      <c r="AD412" s="23"/>
    </row>
    <row r="413" spans="6:30" ht="12.75" customHeight="1" x14ac:dyDescent="0.45">
      <c r="F413" s="35"/>
      <c r="T413" s="23"/>
      <c r="U413" s="28"/>
      <c r="V413" s="28"/>
      <c r="W413" s="28"/>
      <c r="X413" s="28"/>
      <c r="Y413" s="28"/>
      <c r="Z413" s="28"/>
      <c r="AA413" s="28"/>
      <c r="AB413" s="28"/>
      <c r="AC413" s="28"/>
      <c r="AD413" s="23"/>
    </row>
    <row r="414" spans="6:30" ht="12.75" customHeight="1" x14ac:dyDescent="0.45">
      <c r="F414" s="35"/>
      <c r="T414" s="23"/>
      <c r="U414" s="28"/>
      <c r="V414" s="28"/>
      <c r="W414" s="28"/>
      <c r="X414" s="28"/>
      <c r="Y414" s="28"/>
      <c r="Z414" s="28"/>
      <c r="AA414" s="28"/>
      <c r="AB414" s="28"/>
      <c r="AC414" s="28"/>
      <c r="AD414" s="23"/>
    </row>
    <row r="415" spans="6:30" ht="12.75" customHeight="1" x14ac:dyDescent="0.45">
      <c r="F415" s="35"/>
      <c r="T415" s="23"/>
      <c r="U415" s="28"/>
      <c r="V415" s="28"/>
      <c r="W415" s="28"/>
      <c r="X415" s="28"/>
      <c r="Y415" s="28"/>
      <c r="Z415" s="28"/>
      <c r="AA415" s="28"/>
      <c r="AB415" s="28"/>
      <c r="AC415" s="28"/>
      <c r="AD415" s="23"/>
    </row>
    <row r="416" spans="6:30" ht="12.75" customHeight="1" x14ac:dyDescent="0.45">
      <c r="F416" s="35"/>
      <c r="T416" s="23"/>
      <c r="U416" s="28"/>
      <c r="V416" s="28"/>
      <c r="W416" s="28"/>
      <c r="X416" s="28"/>
      <c r="Y416" s="28"/>
      <c r="Z416" s="28"/>
      <c r="AA416" s="28"/>
      <c r="AB416" s="28"/>
      <c r="AC416" s="28"/>
      <c r="AD416" s="23"/>
    </row>
    <row r="417" spans="6:30" ht="12.75" customHeight="1" x14ac:dyDescent="0.45">
      <c r="F417" s="35"/>
      <c r="T417" s="23"/>
      <c r="U417" s="28"/>
      <c r="V417" s="28"/>
      <c r="W417" s="28"/>
      <c r="X417" s="28"/>
      <c r="Y417" s="28"/>
      <c r="Z417" s="28"/>
      <c r="AA417" s="28"/>
      <c r="AB417" s="28"/>
      <c r="AC417" s="28"/>
      <c r="AD417" s="23"/>
    </row>
    <row r="418" spans="6:30" ht="12.75" customHeight="1" x14ac:dyDescent="0.45">
      <c r="F418" s="35"/>
      <c r="T418" s="23"/>
      <c r="U418" s="28"/>
      <c r="V418" s="28"/>
      <c r="W418" s="28"/>
      <c r="X418" s="28"/>
      <c r="Y418" s="28"/>
      <c r="Z418" s="28"/>
      <c r="AA418" s="28"/>
      <c r="AB418" s="28"/>
      <c r="AC418" s="28"/>
      <c r="AD418" s="23"/>
    </row>
    <row r="419" spans="6:30" ht="12.75" customHeight="1" x14ac:dyDescent="0.45">
      <c r="F419" s="35"/>
      <c r="T419" s="23"/>
      <c r="U419" s="28"/>
      <c r="V419" s="28"/>
      <c r="W419" s="28"/>
      <c r="X419" s="28"/>
      <c r="Y419" s="28"/>
      <c r="Z419" s="28"/>
      <c r="AA419" s="28"/>
      <c r="AB419" s="28"/>
      <c r="AC419" s="28"/>
      <c r="AD419" s="23"/>
    </row>
    <row r="420" spans="6:30" ht="12.75" customHeight="1" x14ac:dyDescent="0.45">
      <c r="F420" s="35"/>
      <c r="T420" s="23"/>
      <c r="U420" s="28"/>
      <c r="V420" s="28"/>
      <c r="W420" s="28"/>
      <c r="X420" s="28"/>
      <c r="Y420" s="28"/>
      <c r="Z420" s="28"/>
      <c r="AA420" s="28"/>
      <c r="AB420" s="28"/>
      <c r="AC420" s="28"/>
      <c r="AD420" s="23"/>
    </row>
    <row r="421" spans="6:30" ht="12.75" customHeight="1" x14ac:dyDescent="0.45">
      <c r="F421" s="35"/>
      <c r="T421" s="23"/>
      <c r="U421" s="28"/>
      <c r="V421" s="28"/>
      <c r="W421" s="28"/>
      <c r="X421" s="28"/>
      <c r="Y421" s="28"/>
      <c r="Z421" s="28"/>
      <c r="AA421" s="28"/>
      <c r="AB421" s="28"/>
      <c r="AC421" s="28"/>
      <c r="AD421" s="23"/>
    </row>
    <row r="422" spans="6:30" ht="12.75" customHeight="1" x14ac:dyDescent="0.45">
      <c r="F422" s="35"/>
      <c r="T422" s="23"/>
      <c r="U422" s="28"/>
      <c r="V422" s="28"/>
      <c r="W422" s="28"/>
      <c r="X422" s="28"/>
      <c r="Y422" s="28"/>
      <c r="Z422" s="28"/>
      <c r="AA422" s="28"/>
      <c r="AB422" s="28"/>
      <c r="AC422" s="28"/>
      <c r="AD422" s="23"/>
    </row>
    <row r="423" spans="6:30" ht="12.75" customHeight="1" x14ac:dyDescent="0.45">
      <c r="F423" s="35"/>
      <c r="T423" s="23"/>
      <c r="U423" s="28"/>
      <c r="V423" s="28"/>
      <c r="W423" s="28"/>
      <c r="X423" s="28"/>
      <c r="Y423" s="28"/>
      <c r="Z423" s="28"/>
      <c r="AA423" s="28"/>
      <c r="AB423" s="28"/>
      <c r="AC423" s="28"/>
      <c r="AD423" s="23"/>
    </row>
    <row r="424" spans="6:30" ht="12.75" customHeight="1" x14ac:dyDescent="0.45">
      <c r="F424" s="35"/>
      <c r="T424" s="23"/>
      <c r="U424" s="28"/>
      <c r="V424" s="28"/>
      <c r="W424" s="28"/>
      <c r="X424" s="28"/>
      <c r="Y424" s="28"/>
      <c r="Z424" s="28"/>
      <c r="AA424" s="28"/>
      <c r="AB424" s="28"/>
      <c r="AC424" s="28"/>
      <c r="AD424" s="23"/>
    </row>
    <row r="425" spans="6:30" ht="12.75" customHeight="1" x14ac:dyDescent="0.45">
      <c r="F425" s="35"/>
      <c r="T425" s="23"/>
      <c r="U425" s="28"/>
      <c r="V425" s="28"/>
      <c r="W425" s="28"/>
      <c r="X425" s="28"/>
      <c r="Y425" s="28"/>
      <c r="Z425" s="28"/>
      <c r="AA425" s="28"/>
      <c r="AB425" s="28"/>
      <c r="AC425" s="28"/>
      <c r="AD425" s="23"/>
    </row>
    <row r="426" spans="6:30" ht="12.75" customHeight="1" x14ac:dyDescent="0.45">
      <c r="F426" s="35"/>
      <c r="T426" s="23"/>
      <c r="U426" s="28"/>
      <c r="V426" s="28"/>
      <c r="W426" s="28"/>
      <c r="X426" s="28"/>
      <c r="Y426" s="28"/>
      <c r="Z426" s="28"/>
      <c r="AA426" s="28"/>
      <c r="AB426" s="28"/>
      <c r="AC426" s="28"/>
      <c r="AD426" s="23"/>
    </row>
    <row r="427" spans="6:30" ht="12.75" customHeight="1" x14ac:dyDescent="0.45">
      <c r="F427" s="35"/>
      <c r="T427" s="23"/>
      <c r="U427" s="28"/>
      <c r="V427" s="28"/>
      <c r="W427" s="28"/>
      <c r="X427" s="28"/>
      <c r="Y427" s="28"/>
      <c r="Z427" s="28"/>
      <c r="AA427" s="28"/>
      <c r="AB427" s="28"/>
      <c r="AC427" s="28"/>
      <c r="AD427" s="23"/>
    </row>
    <row r="428" spans="6:30" ht="12.75" customHeight="1" x14ac:dyDescent="0.45">
      <c r="F428" s="35"/>
      <c r="T428" s="23"/>
      <c r="U428" s="28"/>
      <c r="V428" s="28"/>
      <c r="W428" s="28"/>
      <c r="X428" s="28"/>
      <c r="Y428" s="28"/>
      <c r="Z428" s="28"/>
      <c r="AA428" s="28"/>
      <c r="AB428" s="28"/>
      <c r="AC428" s="28"/>
      <c r="AD428" s="23"/>
    </row>
    <row r="429" spans="6:30" ht="12.75" customHeight="1" x14ac:dyDescent="0.45">
      <c r="F429" s="35"/>
      <c r="T429" s="23"/>
      <c r="U429" s="28"/>
      <c r="V429" s="28"/>
      <c r="W429" s="28"/>
      <c r="X429" s="28"/>
      <c r="Y429" s="28"/>
      <c r="Z429" s="28"/>
      <c r="AA429" s="28"/>
      <c r="AB429" s="28"/>
      <c r="AC429" s="28"/>
      <c r="AD429" s="23"/>
    </row>
    <row r="430" spans="6:30" ht="12.75" customHeight="1" x14ac:dyDescent="0.45">
      <c r="F430" s="35"/>
      <c r="T430" s="23"/>
      <c r="U430" s="28"/>
      <c r="V430" s="28"/>
      <c r="W430" s="28"/>
      <c r="X430" s="28"/>
      <c r="Y430" s="28"/>
      <c r="Z430" s="28"/>
      <c r="AA430" s="28"/>
      <c r="AB430" s="28"/>
      <c r="AC430" s="28"/>
      <c r="AD430" s="23"/>
    </row>
    <row r="431" spans="6:30" ht="12.75" customHeight="1" x14ac:dyDescent="0.45">
      <c r="F431" s="35"/>
      <c r="T431" s="23"/>
      <c r="U431" s="28"/>
      <c r="V431" s="28"/>
      <c r="W431" s="28"/>
      <c r="X431" s="28"/>
      <c r="Y431" s="28"/>
      <c r="Z431" s="28"/>
      <c r="AA431" s="28"/>
      <c r="AB431" s="28"/>
      <c r="AC431" s="28"/>
      <c r="AD431" s="23"/>
    </row>
    <row r="432" spans="6:30" ht="12.75" customHeight="1" x14ac:dyDescent="0.45">
      <c r="F432" s="35"/>
      <c r="T432" s="23"/>
      <c r="U432" s="28"/>
      <c r="V432" s="28"/>
      <c r="W432" s="28"/>
      <c r="X432" s="28"/>
      <c r="Y432" s="28"/>
      <c r="Z432" s="28"/>
      <c r="AA432" s="28"/>
      <c r="AB432" s="28"/>
      <c r="AC432" s="28"/>
      <c r="AD432" s="23"/>
    </row>
    <row r="433" spans="6:30" ht="12.75" customHeight="1" x14ac:dyDescent="0.45">
      <c r="F433" s="35"/>
      <c r="T433" s="23"/>
      <c r="U433" s="28"/>
      <c r="V433" s="28"/>
      <c r="W433" s="28"/>
      <c r="X433" s="28"/>
      <c r="Y433" s="28"/>
      <c r="Z433" s="28"/>
      <c r="AA433" s="28"/>
      <c r="AB433" s="28"/>
      <c r="AC433" s="28"/>
      <c r="AD433" s="23"/>
    </row>
    <row r="434" spans="6:30" ht="12.75" customHeight="1" x14ac:dyDescent="0.45">
      <c r="F434" s="35"/>
      <c r="T434" s="23"/>
      <c r="U434" s="28"/>
      <c r="V434" s="28"/>
      <c r="W434" s="28"/>
      <c r="X434" s="28"/>
      <c r="Y434" s="28"/>
      <c r="Z434" s="28"/>
      <c r="AA434" s="28"/>
      <c r="AB434" s="28"/>
      <c r="AC434" s="28"/>
      <c r="AD434" s="23"/>
    </row>
    <row r="435" spans="6:30" ht="12.75" customHeight="1" x14ac:dyDescent="0.45">
      <c r="F435" s="35"/>
      <c r="T435" s="23"/>
      <c r="U435" s="28"/>
      <c r="V435" s="28"/>
      <c r="W435" s="28"/>
      <c r="X435" s="28"/>
      <c r="Y435" s="28"/>
      <c r="Z435" s="28"/>
      <c r="AA435" s="28"/>
      <c r="AB435" s="28"/>
      <c r="AC435" s="28"/>
      <c r="AD435" s="23"/>
    </row>
    <row r="436" spans="6:30" ht="12.75" customHeight="1" x14ac:dyDescent="0.45">
      <c r="F436" s="35"/>
      <c r="T436" s="23"/>
      <c r="U436" s="28"/>
      <c r="V436" s="28"/>
      <c r="W436" s="28"/>
      <c r="X436" s="28"/>
      <c r="Y436" s="28"/>
      <c r="Z436" s="28"/>
      <c r="AA436" s="28"/>
      <c r="AB436" s="28"/>
      <c r="AC436" s="28"/>
      <c r="AD436" s="23"/>
    </row>
    <row r="437" spans="6:30" ht="12.75" customHeight="1" x14ac:dyDescent="0.45">
      <c r="F437" s="35"/>
      <c r="T437" s="23"/>
      <c r="U437" s="28"/>
      <c r="V437" s="28"/>
      <c r="W437" s="28"/>
      <c r="X437" s="28"/>
      <c r="Y437" s="28"/>
      <c r="Z437" s="28"/>
      <c r="AA437" s="28"/>
      <c r="AB437" s="28"/>
      <c r="AC437" s="28"/>
      <c r="AD437" s="23"/>
    </row>
    <row r="438" spans="6:30" ht="12.75" customHeight="1" x14ac:dyDescent="0.45">
      <c r="F438" s="35"/>
      <c r="T438" s="23"/>
      <c r="U438" s="28"/>
      <c r="V438" s="28"/>
      <c r="W438" s="28"/>
      <c r="X438" s="28"/>
      <c r="Y438" s="28"/>
      <c r="Z438" s="28"/>
      <c r="AA438" s="28"/>
      <c r="AB438" s="28"/>
      <c r="AC438" s="28"/>
      <c r="AD438" s="23"/>
    </row>
    <row r="439" spans="6:30" ht="12.75" customHeight="1" x14ac:dyDescent="0.45">
      <c r="F439" s="35"/>
      <c r="T439" s="23"/>
      <c r="U439" s="28"/>
      <c r="V439" s="28"/>
      <c r="W439" s="28"/>
      <c r="X439" s="28"/>
      <c r="Y439" s="28"/>
      <c r="Z439" s="28"/>
      <c r="AA439" s="28"/>
      <c r="AB439" s="28"/>
      <c r="AC439" s="28"/>
      <c r="AD439" s="23"/>
    </row>
    <row r="440" spans="6:30" ht="12.75" customHeight="1" x14ac:dyDescent="0.45">
      <c r="F440" s="35"/>
      <c r="T440" s="23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</row>
    <row r="441" spans="6:30" ht="12.75" customHeight="1" x14ac:dyDescent="0.45">
      <c r="F441" s="35"/>
      <c r="T441" s="23"/>
      <c r="U441" s="28"/>
      <c r="V441" s="28"/>
      <c r="W441" s="28"/>
      <c r="X441" s="28"/>
      <c r="Y441" s="28"/>
      <c r="Z441" s="28"/>
      <c r="AA441" s="28"/>
      <c r="AB441" s="28"/>
      <c r="AC441" s="28"/>
      <c r="AD441" s="23"/>
    </row>
    <row r="442" spans="6:30" ht="12.75" customHeight="1" x14ac:dyDescent="0.45">
      <c r="F442" s="35"/>
      <c r="T442" s="23"/>
      <c r="U442" s="28"/>
      <c r="V442" s="28"/>
      <c r="W442" s="28"/>
      <c r="X442" s="28"/>
      <c r="Y442" s="28"/>
      <c r="Z442" s="28"/>
      <c r="AA442" s="28"/>
      <c r="AB442" s="28"/>
      <c r="AC442" s="28"/>
      <c r="AD442" s="23"/>
    </row>
    <row r="443" spans="6:30" ht="12.75" customHeight="1" x14ac:dyDescent="0.45">
      <c r="F443" s="35"/>
      <c r="T443" s="23"/>
      <c r="U443" s="28"/>
      <c r="V443" s="28"/>
      <c r="W443" s="28"/>
      <c r="X443" s="28"/>
      <c r="Y443" s="28"/>
      <c r="Z443" s="28"/>
      <c r="AA443" s="28"/>
      <c r="AB443" s="28"/>
      <c r="AC443" s="28"/>
      <c r="AD443" s="23"/>
    </row>
    <row r="444" spans="6:30" ht="12.75" customHeight="1" x14ac:dyDescent="0.45">
      <c r="F444" s="35"/>
      <c r="T444" s="23"/>
      <c r="U444" s="28"/>
      <c r="V444" s="28"/>
      <c r="W444" s="28"/>
      <c r="X444" s="28"/>
      <c r="Y444" s="28"/>
      <c r="Z444" s="28"/>
      <c r="AA444" s="28"/>
      <c r="AB444" s="28"/>
      <c r="AC444" s="28"/>
      <c r="AD444" s="23"/>
    </row>
    <row r="445" spans="6:30" ht="12.75" customHeight="1" x14ac:dyDescent="0.45">
      <c r="F445" s="35"/>
      <c r="T445" s="23"/>
      <c r="U445" s="28"/>
      <c r="V445" s="28"/>
      <c r="W445" s="28"/>
      <c r="X445" s="28"/>
      <c r="Y445" s="28"/>
      <c r="Z445" s="28"/>
      <c r="AA445" s="28"/>
      <c r="AB445" s="28"/>
      <c r="AC445" s="28"/>
      <c r="AD445" s="23"/>
    </row>
    <row r="446" spans="6:30" ht="12.75" customHeight="1" x14ac:dyDescent="0.45">
      <c r="F446" s="35"/>
      <c r="T446" s="23"/>
      <c r="U446" s="28"/>
      <c r="V446" s="28"/>
      <c r="W446" s="28"/>
      <c r="X446" s="28"/>
      <c r="Y446" s="28"/>
      <c r="Z446" s="28"/>
      <c r="AA446" s="28"/>
      <c r="AB446" s="28"/>
      <c r="AC446" s="28"/>
      <c r="AD446" s="23"/>
    </row>
    <row r="447" spans="6:30" ht="12.75" customHeight="1" x14ac:dyDescent="0.45">
      <c r="F447" s="35"/>
      <c r="T447" s="23"/>
      <c r="U447" s="28"/>
      <c r="V447" s="28"/>
      <c r="W447" s="28"/>
      <c r="X447" s="28"/>
      <c r="Y447" s="28"/>
      <c r="Z447" s="28"/>
      <c r="AA447" s="28"/>
      <c r="AB447" s="28"/>
      <c r="AC447" s="28"/>
      <c r="AD447" s="23"/>
    </row>
    <row r="448" spans="6:30" ht="12.75" customHeight="1" x14ac:dyDescent="0.45">
      <c r="F448" s="35"/>
      <c r="T448" s="23"/>
      <c r="U448" s="28"/>
      <c r="V448" s="28"/>
      <c r="W448" s="28"/>
      <c r="X448" s="28"/>
      <c r="Y448" s="28"/>
      <c r="Z448" s="28"/>
      <c r="AA448" s="28"/>
      <c r="AB448" s="28"/>
      <c r="AC448" s="28"/>
      <c r="AD448" s="23"/>
    </row>
    <row r="449" spans="6:30" ht="12.75" customHeight="1" x14ac:dyDescent="0.45">
      <c r="F449" s="35"/>
      <c r="T449" s="23"/>
      <c r="U449" s="28"/>
      <c r="V449" s="28"/>
      <c r="W449" s="28"/>
      <c r="X449" s="28"/>
      <c r="Y449" s="28"/>
      <c r="Z449" s="28"/>
      <c r="AA449" s="28"/>
      <c r="AB449" s="28"/>
      <c r="AC449" s="28"/>
      <c r="AD449" s="23"/>
    </row>
    <row r="450" spans="6:30" ht="12.75" customHeight="1" x14ac:dyDescent="0.45">
      <c r="F450" s="35"/>
      <c r="T450" s="23"/>
      <c r="U450" s="28"/>
      <c r="V450" s="28"/>
      <c r="W450" s="28"/>
      <c r="X450" s="28"/>
      <c r="Y450" s="28"/>
      <c r="Z450" s="28"/>
      <c r="AA450" s="28"/>
      <c r="AB450" s="28"/>
      <c r="AC450" s="28"/>
      <c r="AD450" s="23"/>
    </row>
    <row r="451" spans="6:30" ht="12.75" customHeight="1" x14ac:dyDescent="0.45">
      <c r="F451" s="35"/>
      <c r="T451" s="23"/>
      <c r="U451" s="28"/>
      <c r="V451" s="28"/>
      <c r="W451" s="28"/>
      <c r="X451" s="28"/>
      <c r="Y451" s="28"/>
      <c r="Z451" s="28"/>
      <c r="AA451" s="28"/>
      <c r="AB451" s="28"/>
      <c r="AC451" s="28"/>
      <c r="AD451" s="23"/>
    </row>
    <row r="452" spans="6:30" ht="12.75" customHeight="1" x14ac:dyDescent="0.45">
      <c r="F452" s="35"/>
      <c r="T452" s="23"/>
      <c r="U452" s="28"/>
      <c r="V452" s="28"/>
      <c r="W452" s="28"/>
      <c r="X452" s="28"/>
      <c r="Y452" s="28"/>
      <c r="Z452" s="28"/>
      <c r="AA452" s="28"/>
      <c r="AB452" s="28"/>
      <c r="AC452" s="28"/>
      <c r="AD452" s="23"/>
    </row>
    <row r="453" spans="6:30" ht="12.75" customHeight="1" x14ac:dyDescent="0.45">
      <c r="F453" s="35"/>
      <c r="T453" s="23"/>
      <c r="U453" s="28"/>
      <c r="V453" s="28"/>
      <c r="W453" s="28"/>
      <c r="X453" s="28"/>
      <c r="Y453" s="28"/>
      <c r="Z453" s="28"/>
      <c r="AA453" s="28"/>
      <c r="AB453" s="28"/>
      <c r="AC453" s="28"/>
      <c r="AD453" s="23"/>
    </row>
    <row r="454" spans="6:30" ht="12.75" customHeight="1" x14ac:dyDescent="0.45">
      <c r="F454" s="35"/>
      <c r="T454" s="23"/>
      <c r="U454" s="28"/>
      <c r="V454" s="28"/>
      <c r="W454" s="28"/>
      <c r="X454" s="28"/>
      <c r="Y454" s="28"/>
      <c r="Z454" s="28"/>
      <c r="AA454" s="28"/>
      <c r="AB454" s="28"/>
      <c r="AC454" s="28"/>
      <c r="AD454" s="23"/>
    </row>
    <row r="455" spans="6:30" ht="12.75" customHeight="1" x14ac:dyDescent="0.45">
      <c r="F455" s="35"/>
      <c r="T455" s="23"/>
      <c r="U455" s="28"/>
      <c r="V455" s="28"/>
      <c r="W455" s="28"/>
      <c r="X455" s="28"/>
      <c r="Y455" s="28"/>
      <c r="Z455" s="28"/>
      <c r="AA455" s="28"/>
      <c r="AB455" s="28"/>
      <c r="AC455" s="28"/>
      <c r="AD455" s="23"/>
    </row>
    <row r="456" spans="6:30" ht="12.75" customHeight="1" x14ac:dyDescent="0.45">
      <c r="F456" s="35"/>
      <c r="T456" s="23"/>
      <c r="U456" s="28"/>
      <c r="V456" s="28"/>
      <c r="W456" s="28"/>
      <c r="X456" s="28"/>
      <c r="Y456" s="28"/>
      <c r="Z456" s="28"/>
      <c r="AA456" s="28"/>
      <c r="AB456" s="28"/>
      <c r="AC456" s="28"/>
      <c r="AD456" s="23"/>
    </row>
    <row r="457" spans="6:30" ht="12.75" customHeight="1" x14ac:dyDescent="0.45">
      <c r="F457" s="35"/>
      <c r="T457" s="23"/>
      <c r="U457" s="28"/>
      <c r="V457" s="28"/>
      <c r="W457" s="28"/>
      <c r="X457" s="28"/>
      <c r="Y457" s="28"/>
      <c r="Z457" s="28"/>
      <c r="AA457" s="28"/>
      <c r="AB457" s="28"/>
      <c r="AC457" s="28"/>
      <c r="AD457" s="23"/>
    </row>
    <row r="458" spans="6:30" ht="12.75" customHeight="1" x14ac:dyDescent="0.45">
      <c r="F458" s="35"/>
      <c r="T458" s="23"/>
      <c r="U458" s="28"/>
      <c r="V458" s="28"/>
      <c r="W458" s="28"/>
      <c r="X458" s="28"/>
      <c r="Y458" s="28"/>
      <c r="Z458" s="28"/>
      <c r="AA458" s="28"/>
      <c r="AB458" s="28"/>
      <c r="AC458" s="28"/>
      <c r="AD458" s="23"/>
    </row>
    <row r="459" spans="6:30" ht="12.75" customHeight="1" x14ac:dyDescent="0.45">
      <c r="F459" s="35"/>
      <c r="T459" s="23"/>
      <c r="U459" s="28"/>
      <c r="V459" s="28"/>
      <c r="W459" s="28"/>
      <c r="X459" s="28"/>
      <c r="Y459" s="28"/>
      <c r="Z459" s="28"/>
      <c r="AA459" s="28"/>
      <c r="AB459" s="28"/>
      <c r="AC459" s="28"/>
      <c r="AD459" s="23"/>
    </row>
    <row r="460" spans="6:30" ht="12.75" customHeight="1" x14ac:dyDescent="0.45">
      <c r="F460" s="35"/>
      <c r="T460" s="23"/>
      <c r="U460" s="28"/>
      <c r="V460" s="28"/>
      <c r="W460" s="28"/>
      <c r="X460" s="28"/>
      <c r="Y460" s="28"/>
      <c r="Z460" s="28"/>
      <c r="AA460" s="28"/>
      <c r="AB460" s="28"/>
      <c r="AC460" s="28"/>
      <c r="AD460" s="23"/>
    </row>
    <row r="461" spans="6:30" ht="12.75" customHeight="1" x14ac:dyDescent="0.45">
      <c r="F461" s="35"/>
      <c r="T461" s="23"/>
      <c r="U461" s="28"/>
      <c r="V461" s="28"/>
      <c r="W461" s="28"/>
      <c r="X461" s="28"/>
      <c r="Y461" s="28"/>
      <c r="Z461" s="28"/>
      <c r="AA461" s="28"/>
      <c r="AB461" s="28"/>
      <c r="AC461" s="28"/>
      <c r="AD461" s="23"/>
    </row>
    <row r="462" spans="6:30" ht="12.75" customHeight="1" x14ac:dyDescent="0.45">
      <c r="F462" s="35"/>
      <c r="T462" s="23"/>
      <c r="U462" s="28"/>
      <c r="V462" s="28"/>
      <c r="W462" s="28"/>
      <c r="X462" s="28"/>
      <c r="Y462" s="28"/>
      <c r="Z462" s="28"/>
      <c r="AA462" s="28"/>
      <c r="AB462" s="28"/>
      <c r="AC462" s="28"/>
      <c r="AD462" s="23"/>
    </row>
    <row r="463" spans="6:30" ht="12.75" customHeight="1" x14ac:dyDescent="0.45">
      <c r="F463" s="35"/>
      <c r="T463" s="23"/>
      <c r="U463" s="28"/>
      <c r="V463" s="28"/>
      <c r="W463" s="28"/>
      <c r="X463" s="28"/>
      <c r="Y463" s="28"/>
      <c r="Z463" s="28"/>
      <c r="AA463" s="28"/>
      <c r="AB463" s="28"/>
      <c r="AC463" s="28"/>
      <c r="AD463" s="23"/>
    </row>
    <row r="464" spans="6:30" ht="12.75" customHeight="1" x14ac:dyDescent="0.45">
      <c r="F464" s="35"/>
      <c r="T464" s="23"/>
      <c r="U464" s="28"/>
      <c r="V464" s="28"/>
      <c r="W464" s="28"/>
      <c r="X464" s="28"/>
      <c r="Y464" s="28"/>
      <c r="Z464" s="28"/>
      <c r="AA464" s="28"/>
      <c r="AB464" s="28"/>
      <c r="AC464" s="28"/>
      <c r="AD464" s="23"/>
    </row>
    <row r="465" spans="5:30" ht="12.75" customHeight="1" x14ac:dyDescent="0.45">
      <c r="E465" s="22"/>
      <c r="F465" s="22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8"/>
      <c r="V465" s="28"/>
      <c r="W465" s="28"/>
      <c r="X465" s="28"/>
      <c r="Y465" s="28"/>
      <c r="Z465" s="28"/>
      <c r="AA465" s="28"/>
      <c r="AB465" s="28"/>
      <c r="AC465" s="28"/>
      <c r="AD465" s="23"/>
    </row>
    <row r="466" spans="5:30" ht="12.75" customHeight="1" x14ac:dyDescent="0.45">
      <c r="F466" s="35"/>
      <c r="T466" s="23"/>
      <c r="U466" s="28"/>
      <c r="V466" s="28"/>
      <c r="W466" s="28"/>
      <c r="X466" s="28"/>
      <c r="Y466" s="28"/>
      <c r="Z466" s="28"/>
      <c r="AA466" s="28"/>
      <c r="AB466" s="28"/>
      <c r="AC466" s="28"/>
      <c r="AD466" s="23"/>
    </row>
    <row r="467" spans="5:30" ht="12.75" customHeight="1" x14ac:dyDescent="0.45">
      <c r="F467" s="35"/>
      <c r="T467" s="23"/>
      <c r="U467" s="28"/>
      <c r="V467" s="28"/>
      <c r="W467" s="28"/>
      <c r="X467" s="28"/>
      <c r="Y467" s="28"/>
      <c r="Z467" s="28"/>
      <c r="AA467" s="28"/>
      <c r="AB467" s="28"/>
      <c r="AC467" s="28"/>
      <c r="AD467" s="23"/>
    </row>
    <row r="468" spans="5:30" ht="12.75" customHeight="1" x14ac:dyDescent="0.45">
      <c r="F468" s="35"/>
      <c r="T468" s="23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</row>
    <row r="469" spans="5:30" ht="12.75" customHeight="1" x14ac:dyDescent="0.45">
      <c r="F469" s="35"/>
      <c r="T469" s="23"/>
      <c r="U469" s="28"/>
      <c r="V469" s="28"/>
      <c r="W469" s="28"/>
      <c r="X469" s="28"/>
      <c r="Y469" s="28"/>
      <c r="Z469" s="28"/>
      <c r="AA469" s="28"/>
      <c r="AB469" s="28"/>
      <c r="AC469" s="28"/>
      <c r="AD469" s="23"/>
    </row>
    <row r="470" spans="5:30" ht="12.75" customHeight="1" x14ac:dyDescent="0.45">
      <c r="F470" s="35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5:30" ht="12.75" customHeight="1" x14ac:dyDescent="0.45">
      <c r="F471" s="35"/>
      <c r="T471" s="23"/>
      <c r="U471" s="28"/>
      <c r="V471" s="28"/>
      <c r="W471" s="28"/>
      <c r="X471" s="28"/>
      <c r="Y471" s="28"/>
      <c r="Z471" s="28"/>
      <c r="AA471" s="28"/>
      <c r="AB471" s="28"/>
      <c r="AC471" s="28"/>
      <c r="AD471" s="23"/>
    </row>
    <row r="472" spans="5:30" ht="12.75" customHeight="1" x14ac:dyDescent="0.45">
      <c r="F472" s="35"/>
      <c r="T472" s="23"/>
      <c r="U472" s="28"/>
      <c r="V472" s="28"/>
      <c r="W472" s="28"/>
      <c r="X472" s="28"/>
      <c r="Y472" s="28"/>
      <c r="Z472" s="28"/>
      <c r="AA472" s="28"/>
      <c r="AB472" s="28"/>
      <c r="AC472" s="28"/>
      <c r="AD472" s="23"/>
    </row>
    <row r="473" spans="5:30" ht="12.75" customHeight="1" x14ac:dyDescent="0.45">
      <c r="F473" s="35"/>
      <c r="T473" s="23"/>
      <c r="U473" s="28"/>
      <c r="V473" s="28"/>
      <c r="W473" s="28"/>
      <c r="X473" s="28"/>
      <c r="Y473" s="28"/>
      <c r="Z473" s="28"/>
      <c r="AA473" s="28"/>
      <c r="AB473" s="28"/>
      <c r="AC473" s="28"/>
      <c r="AD473" s="23"/>
    </row>
    <row r="474" spans="5:30" ht="12.75" customHeight="1" x14ac:dyDescent="0.45">
      <c r="F474" s="35"/>
      <c r="T474" s="23"/>
      <c r="U474" s="28"/>
      <c r="V474" s="28"/>
      <c r="W474" s="28"/>
      <c r="X474" s="28"/>
      <c r="Y474" s="28"/>
      <c r="Z474" s="28"/>
      <c r="AA474" s="28"/>
      <c r="AB474" s="28"/>
      <c r="AC474" s="28"/>
      <c r="AD474" s="23"/>
    </row>
    <row r="475" spans="5:30" ht="12.75" customHeight="1" x14ac:dyDescent="0.45">
      <c r="F475" s="35"/>
      <c r="T475" s="23"/>
      <c r="U475" s="28"/>
      <c r="V475" s="28"/>
      <c r="W475" s="28"/>
      <c r="X475" s="28"/>
      <c r="Y475" s="28"/>
      <c r="Z475" s="28"/>
      <c r="AA475" s="28"/>
      <c r="AB475" s="28"/>
      <c r="AC475" s="28"/>
      <c r="AD475" s="23"/>
    </row>
    <row r="476" spans="5:30" ht="12.75" customHeight="1" x14ac:dyDescent="0.45">
      <c r="F476" s="35"/>
      <c r="T476" s="23"/>
      <c r="U476" s="28"/>
      <c r="V476" s="28"/>
      <c r="W476" s="28"/>
      <c r="X476" s="28"/>
      <c r="Y476" s="28"/>
      <c r="Z476" s="28"/>
      <c r="AA476" s="28"/>
      <c r="AB476" s="28"/>
      <c r="AC476" s="28"/>
      <c r="AD476" s="23"/>
    </row>
    <row r="477" spans="5:30" ht="12.75" customHeight="1" x14ac:dyDescent="0.45">
      <c r="F477" s="35"/>
      <c r="T477" s="23"/>
      <c r="U477" s="28"/>
      <c r="V477" s="28"/>
      <c r="W477" s="28"/>
      <c r="X477" s="28"/>
      <c r="Y477" s="28"/>
      <c r="Z477" s="28"/>
      <c r="AA477" s="28"/>
      <c r="AB477" s="28"/>
      <c r="AC477" s="28"/>
      <c r="AD477" s="23"/>
    </row>
    <row r="478" spans="5:30" ht="12.75" customHeight="1" x14ac:dyDescent="0.45">
      <c r="F478" s="35"/>
      <c r="T478" s="23"/>
      <c r="U478" s="28"/>
      <c r="V478" s="28"/>
      <c r="W478" s="28"/>
      <c r="X478" s="28"/>
      <c r="Y478" s="28"/>
      <c r="Z478" s="28"/>
      <c r="AA478" s="28"/>
      <c r="AB478" s="28"/>
      <c r="AC478" s="28"/>
      <c r="AD478" s="23"/>
    </row>
    <row r="479" spans="5:30" ht="12.75" customHeight="1" x14ac:dyDescent="0.45">
      <c r="F479" s="35"/>
      <c r="T479" s="23"/>
      <c r="U479" s="28"/>
      <c r="V479" s="28"/>
      <c r="W479" s="28"/>
      <c r="X479" s="28"/>
      <c r="Y479" s="28"/>
      <c r="Z479" s="28"/>
      <c r="AA479" s="28"/>
      <c r="AB479" s="28"/>
      <c r="AC479" s="28"/>
      <c r="AD479" s="23"/>
    </row>
    <row r="480" spans="5:30" ht="12.75" customHeight="1" x14ac:dyDescent="0.45">
      <c r="F480" s="35"/>
      <c r="T480" s="23"/>
      <c r="U480" s="28"/>
      <c r="V480" s="28"/>
      <c r="W480" s="28"/>
      <c r="X480" s="28"/>
      <c r="Y480" s="28"/>
      <c r="Z480" s="28"/>
      <c r="AA480" s="28"/>
      <c r="AB480" s="28"/>
      <c r="AC480" s="28"/>
      <c r="AD480" s="23"/>
    </row>
    <row r="481" spans="6:30" ht="12.75" customHeight="1" x14ac:dyDescent="0.45">
      <c r="F481" s="35"/>
      <c r="T481" s="23"/>
      <c r="U481" s="28"/>
      <c r="V481" s="28"/>
      <c r="W481" s="28"/>
      <c r="X481" s="28"/>
      <c r="Y481" s="28"/>
      <c r="Z481" s="28"/>
      <c r="AA481" s="28"/>
      <c r="AB481" s="28"/>
      <c r="AC481" s="28"/>
      <c r="AD481" s="23"/>
    </row>
    <row r="482" spans="6:30" ht="12.75" customHeight="1" x14ac:dyDescent="0.45">
      <c r="F482" s="35"/>
      <c r="T482" s="23"/>
      <c r="U482" s="28"/>
      <c r="V482" s="28"/>
      <c r="W482" s="28"/>
      <c r="X482" s="28"/>
      <c r="Y482" s="28"/>
      <c r="Z482" s="28"/>
      <c r="AA482" s="28"/>
      <c r="AB482" s="28"/>
      <c r="AC482" s="28"/>
      <c r="AD482" s="23"/>
    </row>
    <row r="483" spans="6:30" ht="12.75" customHeight="1" x14ac:dyDescent="0.45">
      <c r="F483" s="35"/>
      <c r="T483" s="23"/>
      <c r="U483" s="28"/>
      <c r="V483" s="28"/>
      <c r="W483" s="28"/>
      <c r="X483" s="28"/>
      <c r="Y483" s="28"/>
      <c r="Z483" s="28"/>
      <c r="AA483" s="28"/>
      <c r="AB483" s="28"/>
      <c r="AC483" s="28"/>
      <c r="AD483" s="23"/>
    </row>
    <row r="484" spans="6:30" ht="12.75" customHeight="1" x14ac:dyDescent="0.45">
      <c r="F484" s="35"/>
      <c r="T484" s="23"/>
      <c r="U484" s="28"/>
      <c r="V484" s="28"/>
      <c r="W484" s="28"/>
      <c r="X484" s="28"/>
      <c r="Y484" s="28"/>
      <c r="Z484" s="28"/>
      <c r="AA484" s="28"/>
      <c r="AB484" s="28"/>
      <c r="AC484" s="28"/>
      <c r="AD484" s="23"/>
    </row>
    <row r="485" spans="6:30" ht="12.75" customHeight="1" x14ac:dyDescent="0.45">
      <c r="F485" s="35"/>
      <c r="T485" s="23"/>
      <c r="U485" s="28"/>
      <c r="V485" s="28"/>
      <c r="W485" s="28"/>
      <c r="X485" s="28"/>
      <c r="Y485" s="28"/>
      <c r="Z485" s="28"/>
      <c r="AA485" s="28"/>
      <c r="AB485" s="28"/>
      <c r="AC485" s="28"/>
      <c r="AD485" s="23"/>
    </row>
    <row r="486" spans="6:30" ht="12.75" customHeight="1" x14ac:dyDescent="0.45">
      <c r="F486" s="35"/>
      <c r="T486" s="23"/>
      <c r="U486" s="28"/>
      <c r="V486" s="28"/>
      <c r="W486" s="28"/>
      <c r="X486" s="28"/>
      <c r="Y486" s="28"/>
      <c r="Z486" s="28"/>
      <c r="AA486" s="28"/>
      <c r="AB486" s="28"/>
      <c r="AC486" s="28"/>
      <c r="AD486" s="23"/>
    </row>
    <row r="487" spans="6:30" ht="12.75" customHeight="1" x14ac:dyDescent="0.45">
      <c r="F487" s="35"/>
      <c r="T487" s="23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</row>
    <row r="488" spans="6:30" ht="12.75" customHeight="1" x14ac:dyDescent="0.45">
      <c r="F488" s="35"/>
      <c r="T488" s="23"/>
      <c r="U488" s="28"/>
      <c r="V488" s="28"/>
      <c r="W488" s="28"/>
      <c r="X488" s="28"/>
      <c r="Y488" s="28"/>
      <c r="Z488" s="28"/>
      <c r="AA488" s="28"/>
      <c r="AB488" s="28"/>
      <c r="AC488" s="28"/>
      <c r="AD488" s="23"/>
    </row>
    <row r="489" spans="6:30" ht="12.75" customHeight="1" x14ac:dyDescent="0.45">
      <c r="F489" s="35"/>
      <c r="T489" s="23"/>
      <c r="U489" s="28"/>
      <c r="V489" s="28"/>
      <c r="W489" s="28"/>
      <c r="X489" s="28"/>
      <c r="Y489" s="28"/>
      <c r="Z489" s="28"/>
      <c r="AA489" s="28"/>
      <c r="AB489" s="28"/>
      <c r="AC489" s="28"/>
      <c r="AD489" s="23"/>
    </row>
    <row r="490" spans="6:30" ht="12.75" customHeight="1" x14ac:dyDescent="0.45">
      <c r="F490" s="35"/>
      <c r="T490" s="23"/>
      <c r="U490" s="28"/>
      <c r="V490" s="28"/>
      <c r="W490" s="28"/>
      <c r="X490" s="28"/>
      <c r="Y490" s="28"/>
      <c r="Z490" s="28"/>
      <c r="AA490" s="28"/>
      <c r="AB490" s="28"/>
      <c r="AC490" s="28"/>
      <c r="AD490" s="23"/>
    </row>
    <row r="491" spans="6:30" ht="12.75" customHeight="1" x14ac:dyDescent="0.45">
      <c r="F491" s="35"/>
      <c r="T491" s="23"/>
      <c r="U491" s="28"/>
      <c r="V491" s="28"/>
      <c r="W491" s="28"/>
      <c r="X491" s="28"/>
      <c r="Y491" s="28"/>
      <c r="Z491" s="28"/>
      <c r="AA491" s="28"/>
      <c r="AB491" s="28"/>
      <c r="AC491" s="28"/>
      <c r="AD491" s="23"/>
    </row>
    <row r="492" spans="6:30" ht="12.75" customHeight="1" x14ac:dyDescent="0.45">
      <c r="F492" s="35"/>
      <c r="T492" s="23"/>
      <c r="U492" s="28"/>
      <c r="V492" s="28"/>
      <c r="W492" s="28"/>
      <c r="X492" s="28"/>
      <c r="Y492" s="28"/>
      <c r="Z492" s="28"/>
      <c r="AA492" s="28"/>
      <c r="AB492" s="28"/>
      <c r="AC492" s="28"/>
      <c r="AD492" s="23"/>
    </row>
    <row r="493" spans="6:30" ht="12.75" customHeight="1" x14ac:dyDescent="0.45">
      <c r="F493" s="35"/>
      <c r="T493" s="23"/>
      <c r="U493" s="28"/>
      <c r="V493" s="28"/>
      <c r="W493" s="28"/>
      <c r="X493" s="28"/>
      <c r="Y493" s="28"/>
      <c r="Z493" s="28"/>
      <c r="AA493" s="28"/>
      <c r="AB493" s="28"/>
      <c r="AC493" s="28"/>
      <c r="AD493" s="23"/>
    </row>
    <row r="494" spans="6:30" ht="12.75" customHeight="1" x14ac:dyDescent="0.45">
      <c r="F494" s="35"/>
      <c r="T494" s="23"/>
      <c r="U494" s="28"/>
      <c r="V494" s="28"/>
      <c r="W494" s="28"/>
      <c r="X494" s="28"/>
      <c r="Y494" s="28"/>
      <c r="Z494" s="28"/>
      <c r="AA494" s="28"/>
      <c r="AB494" s="28"/>
      <c r="AC494" s="28"/>
      <c r="AD494" s="23"/>
    </row>
    <row r="495" spans="6:30" ht="12.75" customHeight="1" x14ac:dyDescent="0.45">
      <c r="F495" s="35"/>
      <c r="T495" s="23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</row>
    <row r="496" spans="6:30" ht="12.75" customHeight="1" x14ac:dyDescent="0.45">
      <c r="F496" s="35"/>
      <c r="T496" s="23"/>
      <c r="U496" s="28"/>
      <c r="V496" s="28"/>
      <c r="W496" s="28"/>
      <c r="X496" s="28"/>
      <c r="Y496" s="28"/>
      <c r="Z496" s="28"/>
      <c r="AA496" s="28"/>
      <c r="AB496" s="28"/>
      <c r="AC496" s="28"/>
      <c r="AD496" s="23"/>
    </row>
    <row r="497" spans="6:30" ht="12.75" customHeight="1" x14ac:dyDescent="0.45">
      <c r="F497" s="35"/>
      <c r="T497" s="23"/>
      <c r="U497" s="28"/>
      <c r="V497" s="28"/>
      <c r="W497" s="28"/>
      <c r="X497" s="28"/>
      <c r="Y497" s="28"/>
      <c r="Z497" s="28"/>
      <c r="AA497" s="28"/>
      <c r="AB497" s="28"/>
      <c r="AC497" s="28"/>
      <c r="AD497" s="23"/>
    </row>
    <row r="498" spans="6:30" ht="12.75" customHeight="1" x14ac:dyDescent="0.45">
      <c r="F498" s="35"/>
      <c r="T498" s="23"/>
      <c r="U498" s="28"/>
      <c r="V498" s="28"/>
      <c r="W498" s="28"/>
      <c r="X498" s="28"/>
      <c r="Y498" s="28"/>
      <c r="Z498" s="28"/>
      <c r="AA498" s="28"/>
      <c r="AB498" s="28"/>
      <c r="AC498" s="28"/>
      <c r="AD498" s="23"/>
    </row>
    <row r="499" spans="6:30" ht="12.75" customHeight="1" x14ac:dyDescent="0.45">
      <c r="F499" s="35"/>
      <c r="T499" s="23"/>
      <c r="U499" s="28"/>
      <c r="V499" s="28"/>
      <c r="W499" s="28"/>
      <c r="X499" s="28"/>
      <c r="Y499" s="28"/>
      <c r="Z499" s="28"/>
      <c r="AA499" s="28"/>
      <c r="AB499" s="28"/>
      <c r="AC499" s="28"/>
      <c r="AD499" s="23"/>
    </row>
    <row r="500" spans="6:30" ht="12.75" customHeight="1" x14ac:dyDescent="0.45">
      <c r="F500" s="35"/>
      <c r="T500" s="23"/>
      <c r="U500" s="28"/>
      <c r="V500" s="28"/>
      <c r="W500" s="28"/>
      <c r="X500" s="28"/>
      <c r="Y500" s="28"/>
      <c r="Z500" s="28"/>
      <c r="AA500" s="28"/>
      <c r="AB500" s="28"/>
      <c r="AC500" s="28"/>
      <c r="AD500" s="23"/>
    </row>
    <row r="501" spans="6:30" ht="12.75" customHeight="1" x14ac:dyDescent="0.45">
      <c r="F501" s="35"/>
      <c r="T501" s="23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</row>
    <row r="502" spans="6:30" ht="12.75" customHeight="1" x14ac:dyDescent="0.45">
      <c r="F502" s="35"/>
      <c r="T502" s="23"/>
      <c r="U502" s="28"/>
      <c r="V502" s="28"/>
      <c r="W502" s="28"/>
      <c r="X502" s="28"/>
      <c r="Y502" s="28"/>
      <c r="Z502" s="28"/>
      <c r="AA502" s="28"/>
      <c r="AB502" s="28"/>
      <c r="AC502" s="28"/>
      <c r="AD502" s="23"/>
    </row>
    <row r="503" spans="6:30" ht="12.75" customHeight="1" x14ac:dyDescent="0.45">
      <c r="F503" s="35"/>
      <c r="T503" s="23"/>
      <c r="U503" s="28"/>
      <c r="V503" s="28"/>
      <c r="W503" s="28"/>
      <c r="X503" s="28"/>
      <c r="Y503" s="28"/>
      <c r="Z503" s="28"/>
      <c r="AA503" s="28"/>
      <c r="AB503" s="28"/>
      <c r="AC503" s="28"/>
      <c r="AD503" s="23"/>
    </row>
    <row r="504" spans="6:30" ht="12.75" customHeight="1" x14ac:dyDescent="0.45">
      <c r="F504" s="35"/>
      <c r="T504" s="23"/>
      <c r="U504" s="28"/>
      <c r="V504" s="28"/>
      <c r="W504" s="28"/>
      <c r="X504" s="28"/>
      <c r="Y504" s="28"/>
      <c r="Z504" s="28"/>
      <c r="AA504" s="28"/>
      <c r="AB504" s="28"/>
      <c r="AC504" s="28"/>
      <c r="AD504" s="23"/>
    </row>
    <row r="505" spans="6:30" ht="12.75" customHeight="1" x14ac:dyDescent="0.45">
      <c r="F505" s="35"/>
      <c r="T505" s="23"/>
      <c r="U505" s="28"/>
      <c r="V505" s="28"/>
      <c r="W505" s="28"/>
      <c r="X505" s="28"/>
      <c r="Y505" s="28"/>
      <c r="Z505" s="28"/>
      <c r="AA505" s="28"/>
      <c r="AB505" s="28"/>
      <c r="AC505" s="28"/>
      <c r="AD505" s="23"/>
    </row>
    <row r="506" spans="6:30" ht="12.75" customHeight="1" x14ac:dyDescent="0.45">
      <c r="F506" s="35"/>
      <c r="T506" s="23"/>
      <c r="U506" s="28"/>
      <c r="V506" s="28"/>
      <c r="W506" s="28"/>
      <c r="X506" s="28"/>
      <c r="Y506" s="28"/>
      <c r="Z506" s="28"/>
      <c r="AA506" s="28"/>
      <c r="AB506" s="28"/>
      <c r="AC506" s="28"/>
      <c r="AD506" s="23"/>
    </row>
    <row r="507" spans="6:30" ht="12.75" customHeight="1" x14ac:dyDescent="0.45">
      <c r="F507" s="35"/>
      <c r="T507" s="23"/>
      <c r="U507" s="28"/>
      <c r="V507" s="28"/>
      <c r="W507" s="28"/>
      <c r="X507" s="28"/>
      <c r="Y507" s="28"/>
      <c r="Z507" s="28"/>
      <c r="AA507" s="28"/>
      <c r="AB507" s="28"/>
      <c r="AC507" s="28"/>
      <c r="AD507" s="23"/>
    </row>
    <row r="508" spans="6:30" ht="12.75" customHeight="1" x14ac:dyDescent="0.45">
      <c r="F508" s="35"/>
      <c r="T508" s="23"/>
      <c r="U508" s="28"/>
      <c r="V508" s="28"/>
      <c r="W508" s="28"/>
      <c r="X508" s="28"/>
      <c r="Y508" s="28"/>
      <c r="Z508" s="28"/>
      <c r="AA508" s="28"/>
      <c r="AB508" s="28"/>
      <c r="AC508" s="28"/>
      <c r="AD508" s="23"/>
    </row>
    <row r="509" spans="6:30" ht="12.75" customHeight="1" x14ac:dyDescent="0.45">
      <c r="F509" s="35"/>
      <c r="T509" s="23"/>
      <c r="U509" s="28"/>
      <c r="V509" s="28"/>
      <c r="W509" s="28"/>
      <c r="X509" s="28"/>
      <c r="Y509" s="28"/>
      <c r="Z509" s="28"/>
      <c r="AA509" s="28"/>
      <c r="AB509" s="28"/>
      <c r="AC509" s="28"/>
      <c r="AD509" s="23"/>
    </row>
    <row r="510" spans="6:30" ht="12.75" customHeight="1" x14ac:dyDescent="0.45">
      <c r="F510" s="35"/>
      <c r="T510" s="23"/>
      <c r="U510" s="28"/>
      <c r="V510" s="28"/>
      <c r="W510" s="28"/>
      <c r="X510" s="28"/>
      <c r="Y510" s="28"/>
      <c r="Z510" s="28"/>
      <c r="AA510" s="28"/>
      <c r="AB510" s="28"/>
      <c r="AC510" s="28"/>
      <c r="AD510" s="23"/>
    </row>
    <row r="511" spans="6:30" ht="12.75" customHeight="1" x14ac:dyDescent="0.45">
      <c r="F511" s="35"/>
      <c r="T511" s="23"/>
      <c r="U511" s="28"/>
      <c r="V511" s="28"/>
      <c r="W511" s="28"/>
      <c r="X511" s="28"/>
      <c r="Y511" s="28"/>
      <c r="Z511" s="28"/>
      <c r="AA511" s="28"/>
      <c r="AB511" s="28"/>
      <c r="AC511" s="28"/>
      <c r="AD511" s="23"/>
    </row>
    <row r="512" spans="6:30" ht="12.75" customHeight="1" x14ac:dyDescent="0.45">
      <c r="F512" s="35"/>
      <c r="T512" s="23"/>
      <c r="U512" s="28"/>
      <c r="V512" s="28"/>
      <c r="W512" s="28"/>
      <c r="X512" s="28"/>
      <c r="Y512" s="28"/>
      <c r="Z512" s="28"/>
      <c r="AA512" s="28"/>
      <c r="AB512" s="28"/>
      <c r="AC512" s="28"/>
      <c r="AD512" s="23"/>
    </row>
    <row r="513" spans="6:30" ht="12.75" customHeight="1" x14ac:dyDescent="0.45">
      <c r="F513" s="35"/>
      <c r="T513" s="23"/>
      <c r="U513" s="28"/>
      <c r="V513" s="28"/>
      <c r="W513" s="28"/>
      <c r="X513" s="28"/>
      <c r="Y513" s="28"/>
      <c r="Z513" s="28"/>
      <c r="AA513" s="28"/>
      <c r="AB513" s="28"/>
      <c r="AC513" s="28"/>
      <c r="AD513" s="23"/>
    </row>
    <row r="514" spans="6:30" ht="12.75" customHeight="1" x14ac:dyDescent="0.45">
      <c r="F514" s="35"/>
      <c r="T514" s="23"/>
      <c r="U514" s="28"/>
      <c r="V514" s="28"/>
      <c r="W514" s="28"/>
      <c r="X514" s="28"/>
      <c r="Y514" s="28"/>
      <c r="Z514" s="28"/>
      <c r="AA514" s="28"/>
      <c r="AB514" s="28"/>
      <c r="AC514" s="28"/>
      <c r="AD514" s="23"/>
    </row>
    <row r="515" spans="6:30" ht="12.75" customHeight="1" x14ac:dyDescent="0.45">
      <c r="F515" s="35"/>
      <c r="T515" s="23"/>
      <c r="U515" s="28"/>
      <c r="V515" s="28"/>
      <c r="W515" s="28"/>
      <c r="X515" s="28"/>
      <c r="Y515" s="28"/>
      <c r="Z515" s="28"/>
      <c r="AA515" s="28"/>
      <c r="AB515" s="28"/>
      <c r="AC515" s="28"/>
      <c r="AD515" s="23"/>
    </row>
    <row r="516" spans="6:30" ht="12.75" customHeight="1" x14ac:dyDescent="0.45">
      <c r="F516" s="35"/>
      <c r="T516" s="23"/>
      <c r="U516" s="28"/>
      <c r="V516" s="28"/>
      <c r="W516" s="28"/>
      <c r="X516" s="28"/>
      <c r="Y516" s="28"/>
      <c r="Z516" s="28"/>
      <c r="AA516" s="28"/>
      <c r="AB516" s="28"/>
      <c r="AC516" s="28"/>
      <c r="AD516" s="23"/>
    </row>
    <row r="517" spans="6:30" ht="12.75" customHeight="1" x14ac:dyDescent="0.45">
      <c r="F517" s="35"/>
      <c r="T517" s="23"/>
      <c r="U517" s="28"/>
      <c r="V517" s="28"/>
      <c r="W517" s="28"/>
      <c r="X517" s="28"/>
      <c r="Y517" s="28"/>
      <c r="Z517" s="28"/>
      <c r="AA517" s="28"/>
      <c r="AB517" s="28"/>
      <c r="AC517" s="28"/>
      <c r="AD517" s="23"/>
    </row>
    <row r="518" spans="6:30" ht="12.75" customHeight="1" x14ac:dyDescent="0.45">
      <c r="F518" s="35"/>
      <c r="T518" s="23"/>
      <c r="U518" s="28"/>
      <c r="V518" s="28"/>
      <c r="W518" s="28"/>
      <c r="X518" s="28"/>
      <c r="Y518" s="28"/>
      <c r="Z518" s="28"/>
      <c r="AA518" s="28"/>
      <c r="AB518" s="28"/>
      <c r="AC518" s="28"/>
      <c r="AD518" s="23"/>
    </row>
    <row r="519" spans="6:30" ht="12.75" customHeight="1" x14ac:dyDescent="0.45">
      <c r="F519" s="35"/>
      <c r="T519" s="23"/>
      <c r="U519" s="28"/>
      <c r="V519" s="28"/>
      <c r="W519" s="28"/>
      <c r="X519" s="28"/>
      <c r="Y519" s="28"/>
      <c r="Z519" s="28"/>
      <c r="AA519" s="28"/>
      <c r="AB519" s="28"/>
      <c r="AC519" s="28"/>
      <c r="AD519" s="23"/>
    </row>
    <row r="520" spans="6:30" ht="12.75" customHeight="1" x14ac:dyDescent="0.45">
      <c r="F520" s="35"/>
      <c r="T520" s="23"/>
      <c r="U520" s="28"/>
      <c r="V520" s="28"/>
      <c r="W520" s="28"/>
      <c r="X520" s="28"/>
      <c r="Y520" s="28"/>
      <c r="Z520" s="28"/>
      <c r="AA520" s="28"/>
      <c r="AB520" s="28"/>
      <c r="AC520" s="28"/>
      <c r="AD520" s="23"/>
    </row>
    <row r="521" spans="6:30" ht="12.75" customHeight="1" x14ac:dyDescent="0.45">
      <c r="F521" s="35"/>
      <c r="T521" s="23"/>
      <c r="U521" s="28"/>
      <c r="V521" s="28"/>
      <c r="W521" s="28"/>
      <c r="X521" s="28"/>
      <c r="Y521" s="28"/>
      <c r="Z521" s="28"/>
      <c r="AA521" s="28"/>
      <c r="AB521" s="28"/>
      <c r="AC521" s="28"/>
      <c r="AD521" s="23"/>
    </row>
    <row r="522" spans="6:30" ht="12.75" customHeight="1" x14ac:dyDescent="0.45">
      <c r="F522" s="35"/>
      <c r="T522" s="23"/>
      <c r="U522" s="28"/>
      <c r="V522" s="28"/>
      <c r="W522" s="28"/>
      <c r="X522" s="28"/>
      <c r="Y522" s="28"/>
      <c r="Z522" s="28"/>
      <c r="AA522" s="28"/>
      <c r="AB522" s="28"/>
      <c r="AC522" s="28"/>
      <c r="AD522" s="23"/>
    </row>
    <row r="523" spans="6:30" ht="12.75" customHeight="1" x14ac:dyDescent="0.45">
      <c r="F523" s="35"/>
      <c r="T523" s="23"/>
      <c r="U523" s="28"/>
      <c r="V523" s="28"/>
      <c r="W523" s="28"/>
      <c r="X523" s="28"/>
      <c r="Y523" s="28"/>
      <c r="Z523" s="28"/>
      <c r="AA523" s="28"/>
      <c r="AB523" s="28"/>
      <c r="AC523" s="28"/>
      <c r="AD523" s="23"/>
    </row>
    <row r="524" spans="6:30" ht="12.75" customHeight="1" x14ac:dyDescent="0.45">
      <c r="F524" s="35"/>
      <c r="T524" s="23"/>
      <c r="U524" s="28"/>
      <c r="V524" s="28"/>
      <c r="W524" s="28"/>
      <c r="X524" s="28"/>
      <c r="Y524" s="28"/>
      <c r="Z524" s="28"/>
      <c r="AA524" s="28"/>
      <c r="AB524" s="28"/>
      <c r="AC524" s="28"/>
      <c r="AD524" s="23"/>
    </row>
    <row r="525" spans="6:30" ht="12.75" customHeight="1" x14ac:dyDescent="0.45">
      <c r="F525" s="35"/>
      <c r="T525" s="23"/>
      <c r="U525" s="28"/>
      <c r="V525" s="28"/>
      <c r="W525" s="28"/>
      <c r="X525" s="28"/>
      <c r="Y525" s="28"/>
      <c r="Z525" s="28"/>
      <c r="AA525" s="28"/>
      <c r="AB525" s="28"/>
      <c r="AC525" s="28"/>
      <c r="AD525" s="23"/>
    </row>
    <row r="526" spans="6:30" ht="12.75" customHeight="1" x14ac:dyDescent="0.45">
      <c r="F526" s="35"/>
      <c r="T526" s="23"/>
      <c r="U526" s="28"/>
      <c r="V526" s="28"/>
      <c r="W526" s="28"/>
      <c r="X526" s="28"/>
      <c r="Y526" s="28"/>
      <c r="Z526" s="28"/>
      <c r="AA526" s="28"/>
      <c r="AB526" s="28"/>
      <c r="AC526" s="28"/>
      <c r="AD526" s="23"/>
    </row>
    <row r="527" spans="6:30" ht="12.75" customHeight="1" x14ac:dyDescent="0.45">
      <c r="F527" s="35"/>
      <c r="T527" s="23"/>
      <c r="U527" s="28"/>
      <c r="V527" s="28"/>
      <c r="W527" s="28"/>
      <c r="X527" s="28"/>
      <c r="Y527" s="28"/>
      <c r="Z527" s="28"/>
      <c r="AA527" s="28"/>
      <c r="AB527" s="28"/>
      <c r="AC527" s="28"/>
      <c r="AD527" s="23"/>
    </row>
    <row r="528" spans="6:30" ht="12.75" customHeight="1" x14ac:dyDescent="0.45">
      <c r="F528" s="35"/>
      <c r="T528" s="23"/>
      <c r="U528" s="28"/>
      <c r="V528" s="28"/>
      <c r="W528" s="28"/>
      <c r="X528" s="28"/>
      <c r="Y528" s="28"/>
      <c r="Z528" s="28"/>
      <c r="AA528" s="28"/>
      <c r="AB528" s="28"/>
      <c r="AC528" s="28"/>
      <c r="AD528" s="23"/>
    </row>
    <row r="529" spans="5:30" ht="12.75" customHeight="1" x14ac:dyDescent="0.45">
      <c r="F529" s="35"/>
      <c r="T529" s="23"/>
      <c r="U529" s="28"/>
      <c r="V529" s="28"/>
      <c r="W529" s="28"/>
      <c r="X529" s="28"/>
      <c r="Y529" s="28"/>
      <c r="Z529" s="28"/>
      <c r="AA529" s="28"/>
      <c r="AB529" s="28"/>
      <c r="AC529" s="28"/>
      <c r="AD529" s="23"/>
    </row>
    <row r="530" spans="5:30" ht="12.75" customHeight="1" x14ac:dyDescent="0.45">
      <c r="F530" s="35"/>
      <c r="T530" s="23"/>
      <c r="U530" s="28"/>
      <c r="V530" s="28"/>
      <c r="W530" s="28"/>
      <c r="X530" s="28"/>
      <c r="Y530" s="28"/>
      <c r="Z530" s="28"/>
      <c r="AA530" s="28"/>
      <c r="AB530" s="28"/>
      <c r="AC530" s="28"/>
      <c r="AD530" s="23"/>
    </row>
    <row r="531" spans="5:30" ht="12.75" customHeight="1" x14ac:dyDescent="0.45">
      <c r="F531" s="35"/>
      <c r="T531" s="23"/>
      <c r="U531" s="28"/>
      <c r="V531" s="28"/>
      <c r="W531" s="28"/>
      <c r="X531" s="28"/>
      <c r="Y531" s="28"/>
      <c r="Z531" s="28"/>
      <c r="AA531" s="28"/>
      <c r="AB531" s="28"/>
      <c r="AC531" s="28"/>
      <c r="AD531" s="23"/>
    </row>
    <row r="532" spans="5:30" ht="12.75" customHeight="1" x14ac:dyDescent="0.45">
      <c r="F532" s="35"/>
      <c r="T532" s="23"/>
      <c r="U532" s="28"/>
      <c r="V532" s="28"/>
      <c r="W532" s="28"/>
      <c r="X532" s="28"/>
      <c r="Y532" s="28"/>
      <c r="Z532" s="28"/>
      <c r="AA532" s="28"/>
      <c r="AB532" s="28"/>
      <c r="AC532" s="28"/>
      <c r="AD532" s="23"/>
    </row>
    <row r="533" spans="5:30" ht="12.75" customHeight="1" x14ac:dyDescent="0.45">
      <c r="F533" s="35"/>
      <c r="T533" s="23"/>
      <c r="U533" s="28"/>
      <c r="V533" s="28"/>
      <c r="W533" s="28"/>
      <c r="X533" s="28"/>
      <c r="Y533" s="28"/>
      <c r="Z533" s="28"/>
      <c r="AA533" s="28"/>
      <c r="AB533" s="28"/>
      <c r="AC533" s="28"/>
      <c r="AD533" s="23"/>
    </row>
    <row r="534" spans="5:30" ht="12.75" customHeight="1" x14ac:dyDescent="0.45">
      <c r="F534" s="35"/>
      <c r="T534" s="23"/>
      <c r="U534" s="28"/>
      <c r="V534" s="28"/>
      <c r="W534" s="28"/>
      <c r="X534" s="28"/>
      <c r="Y534" s="28"/>
      <c r="Z534" s="28"/>
      <c r="AA534" s="28"/>
      <c r="AB534" s="28"/>
      <c r="AC534" s="28"/>
      <c r="AD534" s="23"/>
    </row>
    <row r="535" spans="5:30" ht="12.75" customHeight="1" x14ac:dyDescent="0.45">
      <c r="F535" s="35"/>
      <c r="T535" s="23"/>
      <c r="U535" s="28"/>
      <c r="V535" s="28"/>
      <c r="W535" s="28"/>
      <c r="X535" s="28"/>
      <c r="Y535" s="28"/>
      <c r="Z535" s="28"/>
      <c r="AA535" s="28"/>
      <c r="AB535" s="28"/>
      <c r="AC535" s="28"/>
      <c r="AD535" s="23"/>
    </row>
    <row r="536" spans="5:30" ht="12.75" customHeight="1" x14ac:dyDescent="0.45">
      <c r="F536" s="35"/>
      <c r="T536" s="23"/>
      <c r="U536" s="28"/>
      <c r="V536" s="28"/>
      <c r="W536" s="28"/>
      <c r="X536" s="28"/>
      <c r="Y536" s="28"/>
      <c r="Z536" s="28"/>
      <c r="AA536" s="28"/>
      <c r="AB536" s="28"/>
      <c r="AC536" s="28"/>
      <c r="AD536" s="23"/>
    </row>
    <row r="537" spans="5:30" ht="12.75" customHeight="1" x14ac:dyDescent="0.45">
      <c r="F537" s="35"/>
      <c r="T537" s="23"/>
      <c r="U537" s="28"/>
      <c r="V537" s="28"/>
      <c r="W537" s="28"/>
      <c r="X537" s="28"/>
      <c r="Y537" s="28"/>
      <c r="Z537" s="28"/>
      <c r="AA537" s="28"/>
      <c r="AB537" s="28"/>
      <c r="AC537" s="28"/>
      <c r="AD537" s="23"/>
    </row>
    <row r="538" spans="5:30" ht="12.75" customHeight="1" x14ac:dyDescent="0.45">
      <c r="F538" s="35"/>
      <c r="T538" s="23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</row>
    <row r="539" spans="5:30" ht="12.75" customHeight="1" x14ac:dyDescent="0.45">
      <c r="F539" s="35"/>
      <c r="T539" s="23"/>
      <c r="U539" s="28"/>
      <c r="V539" s="28"/>
      <c r="W539" s="28"/>
      <c r="X539" s="28"/>
      <c r="Y539" s="28"/>
      <c r="Z539" s="28"/>
      <c r="AA539" s="28"/>
      <c r="AB539" s="28"/>
      <c r="AC539" s="28"/>
      <c r="AD539" s="23"/>
    </row>
    <row r="540" spans="5:30" ht="12.75" customHeight="1" x14ac:dyDescent="0.45">
      <c r="F540" s="35"/>
      <c r="T540" s="23"/>
      <c r="U540" s="28"/>
      <c r="V540" s="28"/>
      <c r="W540" s="28"/>
      <c r="X540" s="28"/>
      <c r="Y540" s="28"/>
      <c r="Z540" s="28"/>
      <c r="AA540" s="28"/>
      <c r="AB540" s="28"/>
      <c r="AC540" s="28"/>
      <c r="AD540" s="23"/>
    </row>
    <row r="541" spans="5:30" ht="12.75" customHeight="1" x14ac:dyDescent="0.45">
      <c r="F541" s="35"/>
      <c r="T541" s="23"/>
      <c r="U541" s="28"/>
      <c r="V541" s="28"/>
      <c r="W541" s="28"/>
      <c r="X541" s="28"/>
      <c r="Y541" s="28"/>
      <c r="Z541" s="28"/>
      <c r="AA541" s="28"/>
      <c r="AB541" s="28"/>
      <c r="AC541" s="28"/>
      <c r="AD541" s="23"/>
    </row>
    <row r="542" spans="5:30" ht="12.75" customHeight="1" x14ac:dyDescent="0.45">
      <c r="F542" s="35"/>
      <c r="T542" s="23"/>
      <c r="U542" s="28"/>
      <c r="V542" s="28"/>
      <c r="W542" s="28"/>
      <c r="X542" s="28"/>
      <c r="Y542" s="28"/>
      <c r="Z542" s="28"/>
      <c r="AA542" s="28"/>
      <c r="AB542" s="28"/>
      <c r="AC542" s="28"/>
      <c r="AD542" s="23"/>
    </row>
    <row r="543" spans="5:30" ht="12.75" customHeight="1" x14ac:dyDescent="0.45">
      <c r="F543" s="35"/>
      <c r="T543" s="23"/>
      <c r="U543" s="28"/>
      <c r="V543" s="28"/>
      <c r="W543" s="28"/>
      <c r="X543" s="28"/>
      <c r="Y543" s="28"/>
      <c r="Z543" s="28"/>
      <c r="AA543" s="28"/>
      <c r="AB543" s="28"/>
      <c r="AC543" s="28"/>
      <c r="AD543" s="23"/>
    </row>
    <row r="544" spans="5:30" ht="12.75" customHeight="1" x14ac:dyDescent="0.45">
      <c r="E544" s="22"/>
      <c r="F544" s="22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8"/>
      <c r="V544" s="28"/>
      <c r="W544" s="28"/>
      <c r="X544" s="28"/>
      <c r="Y544" s="28"/>
      <c r="Z544" s="28"/>
      <c r="AA544" s="28"/>
      <c r="AB544" s="28"/>
      <c r="AC544" s="28"/>
      <c r="AD544" s="23"/>
    </row>
    <row r="545" spans="5:30" ht="12.75" customHeight="1" x14ac:dyDescent="0.45">
      <c r="E545" s="22"/>
      <c r="F545" s="22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8"/>
      <c r="V545" s="28"/>
      <c r="W545" s="28"/>
      <c r="X545" s="28"/>
      <c r="Y545" s="28"/>
      <c r="Z545" s="28"/>
      <c r="AA545" s="28"/>
      <c r="AB545" s="28"/>
      <c r="AC545" s="28"/>
      <c r="AD545" s="23"/>
    </row>
    <row r="546" spans="5:30" ht="12.75" customHeight="1" x14ac:dyDescent="0.45">
      <c r="E546" s="22"/>
      <c r="F546" s="22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8"/>
      <c r="V546" s="28"/>
      <c r="W546" s="28"/>
      <c r="X546" s="28"/>
      <c r="Y546" s="28"/>
      <c r="Z546" s="28"/>
      <c r="AA546" s="28"/>
      <c r="AB546" s="28"/>
      <c r="AC546" s="28"/>
      <c r="AD546" s="23"/>
    </row>
    <row r="547" spans="5:30" ht="12.75" customHeight="1" x14ac:dyDescent="0.45">
      <c r="E547" s="22"/>
      <c r="F547" s="22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8"/>
      <c r="V547" s="28"/>
      <c r="W547" s="28"/>
      <c r="X547" s="28"/>
      <c r="Y547" s="28"/>
      <c r="Z547" s="28"/>
      <c r="AA547" s="28"/>
      <c r="AB547" s="28"/>
      <c r="AC547" s="28"/>
      <c r="AD547" s="23"/>
    </row>
    <row r="548" spans="5:30" ht="12.75" customHeight="1" x14ac:dyDescent="0.45">
      <c r="F548" s="35"/>
      <c r="T548" s="23"/>
      <c r="U548" s="28"/>
      <c r="V548" s="28"/>
      <c r="W548" s="28"/>
      <c r="X548" s="28"/>
      <c r="Y548" s="28"/>
      <c r="Z548" s="28"/>
      <c r="AA548" s="28"/>
      <c r="AB548" s="28"/>
      <c r="AC548" s="28"/>
      <c r="AD548" s="23"/>
    </row>
    <row r="549" spans="5:30" ht="12.75" customHeight="1" x14ac:dyDescent="0.45">
      <c r="F549" s="35"/>
      <c r="T549" s="23"/>
      <c r="U549" s="28"/>
      <c r="V549" s="28"/>
      <c r="W549" s="28"/>
      <c r="X549" s="28"/>
      <c r="Y549" s="28"/>
      <c r="Z549" s="28"/>
      <c r="AA549" s="28"/>
      <c r="AB549" s="28"/>
      <c r="AC549" s="28"/>
      <c r="AD549" s="23"/>
    </row>
    <row r="550" spans="5:30" ht="12.75" customHeight="1" x14ac:dyDescent="0.45">
      <c r="F550" s="35"/>
      <c r="T550" s="23"/>
      <c r="U550" s="28"/>
      <c r="V550" s="28"/>
      <c r="W550" s="28"/>
      <c r="X550" s="28"/>
      <c r="Y550" s="28"/>
      <c r="Z550" s="28"/>
      <c r="AA550" s="28"/>
      <c r="AB550" s="28"/>
      <c r="AC550" s="28"/>
      <c r="AD550" s="23"/>
    </row>
    <row r="551" spans="5:30" ht="12.75" customHeight="1" x14ac:dyDescent="0.45">
      <c r="F551" s="35"/>
      <c r="T551" s="23"/>
      <c r="U551" s="28"/>
      <c r="V551" s="28"/>
      <c r="W551" s="28"/>
      <c r="X551" s="28"/>
      <c r="Y551" s="28"/>
      <c r="Z551" s="28"/>
      <c r="AA551" s="28"/>
      <c r="AB551" s="28"/>
      <c r="AC551" s="28"/>
      <c r="AD551" s="23"/>
    </row>
    <row r="552" spans="5:30" ht="12.75" customHeight="1" x14ac:dyDescent="0.45">
      <c r="F552" s="35"/>
      <c r="T552" s="23"/>
      <c r="U552" s="28"/>
      <c r="V552" s="28"/>
      <c r="W552" s="28"/>
      <c r="X552" s="28"/>
      <c r="Y552" s="28"/>
      <c r="Z552" s="28"/>
      <c r="AA552" s="28"/>
      <c r="AB552" s="28"/>
      <c r="AC552" s="28"/>
      <c r="AD552" s="23"/>
    </row>
    <row r="553" spans="5:30" ht="12.75" customHeight="1" x14ac:dyDescent="0.45">
      <c r="F553" s="35"/>
      <c r="T553" s="23"/>
      <c r="U553" s="28"/>
      <c r="V553" s="28"/>
      <c r="W553" s="28"/>
      <c r="X553" s="28"/>
      <c r="Y553" s="28"/>
      <c r="Z553" s="28"/>
      <c r="AA553" s="28"/>
      <c r="AB553" s="28"/>
      <c r="AC553" s="28"/>
      <c r="AD553" s="23"/>
    </row>
    <row r="554" spans="5:30" ht="12.75" customHeight="1" x14ac:dyDescent="0.45">
      <c r="F554" s="35"/>
      <c r="T554" s="23"/>
      <c r="U554" s="28"/>
      <c r="V554" s="28"/>
      <c r="W554" s="28"/>
      <c r="X554" s="28"/>
      <c r="Y554" s="28"/>
      <c r="Z554" s="28"/>
      <c r="AA554" s="28"/>
      <c r="AB554" s="28"/>
      <c r="AC554" s="28"/>
      <c r="AD554" s="23"/>
    </row>
    <row r="555" spans="5:30" ht="12.75" customHeight="1" x14ac:dyDescent="0.45">
      <c r="F555" s="35"/>
      <c r="T555" s="23"/>
      <c r="U555" s="28"/>
      <c r="V555" s="28"/>
      <c r="W555" s="28"/>
      <c r="X555" s="28"/>
      <c r="Y555" s="28"/>
      <c r="Z555" s="28"/>
      <c r="AA555" s="28"/>
      <c r="AB555" s="28"/>
      <c r="AC555" s="28"/>
      <c r="AD555" s="23"/>
    </row>
    <row r="556" spans="5:30" ht="12.75" customHeight="1" x14ac:dyDescent="0.45">
      <c r="E556" s="22"/>
      <c r="F556" s="22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8"/>
      <c r="V556" s="28"/>
      <c r="W556" s="28"/>
      <c r="X556" s="28"/>
      <c r="Y556" s="28"/>
      <c r="Z556" s="28"/>
      <c r="AA556" s="28"/>
      <c r="AB556" s="28"/>
      <c r="AC556" s="28"/>
      <c r="AD556" s="23"/>
    </row>
    <row r="557" spans="5:30" ht="12.75" customHeight="1" x14ac:dyDescent="0.45">
      <c r="F557" s="35"/>
      <c r="T557" s="23"/>
      <c r="U557" s="28"/>
      <c r="V557" s="28"/>
      <c r="W557" s="28"/>
      <c r="X557" s="28"/>
      <c r="Y557" s="28"/>
      <c r="Z557" s="28"/>
      <c r="AA557" s="28"/>
      <c r="AB557" s="28"/>
      <c r="AC557" s="28"/>
      <c r="AD557" s="23"/>
    </row>
    <row r="558" spans="5:30" ht="12.75" customHeight="1" x14ac:dyDescent="0.45">
      <c r="F558" s="35"/>
      <c r="T558" s="23"/>
      <c r="U558" s="28"/>
      <c r="V558" s="28"/>
      <c r="W558" s="28"/>
      <c r="X558" s="28"/>
      <c r="Y558" s="28"/>
      <c r="Z558" s="28"/>
      <c r="AA558" s="28"/>
      <c r="AB558" s="28"/>
      <c r="AC558" s="28"/>
      <c r="AD558" s="23"/>
    </row>
    <row r="559" spans="5:30" ht="12.75" customHeight="1" x14ac:dyDescent="0.45">
      <c r="F559" s="35"/>
      <c r="T559" s="23"/>
      <c r="U559" s="28"/>
      <c r="V559" s="28"/>
      <c r="W559" s="28"/>
      <c r="X559" s="28"/>
      <c r="Y559" s="28"/>
      <c r="Z559" s="28"/>
      <c r="AA559" s="28"/>
      <c r="AB559" s="28"/>
      <c r="AC559" s="28"/>
      <c r="AD559" s="23"/>
    </row>
    <row r="560" spans="5:30" ht="12.75" customHeight="1" x14ac:dyDescent="0.45">
      <c r="F560" s="35"/>
      <c r="T560" s="23"/>
      <c r="U560" s="28"/>
      <c r="V560" s="28"/>
      <c r="W560" s="28"/>
      <c r="X560" s="28"/>
      <c r="Y560" s="28"/>
      <c r="Z560" s="28"/>
      <c r="AA560" s="28"/>
      <c r="AB560" s="28"/>
      <c r="AC560" s="28"/>
      <c r="AD560" s="23"/>
    </row>
    <row r="561" spans="5:30" ht="12.75" customHeight="1" x14ac:dyDescent="0.45">
      <c r="E561" s="22"/>
      <c r="F561" s="22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8"/>
      <c r="V561" s="28"/>
      <c r="W561" s="28"/>
      <c r="X561" s="28"/>
      <c r="Y561" s="28"/>
      <c r="Z561" s="28"/>
      <c r="AA561" s="28"/>
      <c r="AB561" s="28"/>
      <c r="AC561" s="28"/>
      <c r="AD561" s="23"/>
    </row>
    <row r="562" spans="5:30" ht="12.75" customHeight="1" x14ac:dyDescent="0.45">
      <c r="E562" s="22"/>
      <c r="F562" s="22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8"/>
      <c r="V562" s="28"/>
      <c r="W562" s="28"/>
      <c r="X562" s="28"/>
      <c r="Y562" s="28"/>
      <c r="Z562" s="28"/>
      <c r="AA562" s="28"/>
      <c r="AB562" s="28"/>
      <c r="AC562" s="28"/>
      <c r="AD562" s="23"/>
    </row>
    <row r="563" spans="5:30" ht="12.75" customHeight="1" x14ac:dyDescent="0.45">
      <c r="F563" s="35"/>
      <c r="T563" s="23"/>
      <c r="U563" s="28"/>
      <c r="V563" s="28"/>
      <c r="W563" s="28"/>
      <c r="X563" s="28"/>
      <c r="Y563" s="28"/>
      <c r="Z563" s="28"/>
      <c r="AA563" s="28"/>
      <c r="AB563" s="28"/>
      <c r="AC563" s="28"/>
      <c r="AD563" s="23"/>
    </row>
    <row r="564" spans="5:30" ht="12.75" customHeight="1" x14ac:dyDescent="0.45">
      <c r="F564" s="35"/>
      <c r="T564" s="23"/>
      <c r="U564" s="28"/>
      <c r="V564" s="28"/>
      <c r="W564" s="28"/>
      <c r="X564" s="28"/>
      <c r="Y564" s="28"/>
      <c r="Z564" s="28"/>
      <c r="AA564" s="28"/>
      <c r="AB564" s="28"/>
      <c r="AC564" s="28"/>
      <c r="AD564" s="23"/>
    </row>
    <row r="565" spans="5:30" ht="12.75" customHeight="1" x14ac:dyDescent="0.45">
      <c r="E565" s="22"/>
      <c r="F565" s="22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</row>
    <row r="566" spans="5:30" ht="12.75" customHeight="1" x14ac:dyDescent="0.45">
      <c r="F566" s="35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</row>
    <row r="567" spans="5:30" ht="12.75" customHeight="1" x14ac:dyDescent="0.45">
      <c r="F567" s="35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</row>
    <row r="568" spans="5:30" ht="12.75" customHeight="1" x14ac:dyDescent="0.45">
      <c r="F568" s="35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</row>
    <row r="569" spans="5:30" ht="12.75" customHeight="1" x14ac:dyDescent="0.45">
      <c r="F569" s="35"/>
      <c r="T569" s="23"/>
      <c r="U569" s="28"/>
      <c r="V569" s="28"/>
      <c r="W569" s="28"/>
      <c r="X569" s="28"/>
      <c r="Y569" s="28"/>
      <c r="Z569" s="28"/>
      <c r="AA569" s="28"/>
      <c r="AB569" s="28"/>
      <c r="AC569" s="28"/>
      <c r="AD569" s="23"/>
    </row>
    <row r="570" spans="5:30" ht="12.75" customHeight="1" x14ac:dyDescent="0.45">
      <c r="F570" s="35"/>
      <c r="T570" s="23"/>
      <c r="U570" s="28"/>
      <c r="V570" s="28"/>
      <c r="W570" s="28"/>
      <c r="X570" s="28"/>
      <c r="Y570" s="28"/>
      <c r="Z570" s="28"/>
      <c r="AA570" s="28"/>
      <c r="AB570" s="28"/>
      <c r="AC570" s="28"/>
      <c r="AD570" s="23"/>
    </row>
    <row r="571" spans="5:30" ht="12.75" customHeight="1" x14ac:dyDescent="0.45">
      <c r="F571" s="35"/>
      <c r="T571" s="23"/>
      <c r="U571" s="28"/>
      <c r="V571" s="28"/>
      <c r="W571" s="28"/>
      <c r="X571" s="28"/>
      <c r="Y571" s="28"/>
      <c r="Z571" s="28"/>
      <c r="AA571" s="28"/>
      <c r="AB571" s="28"/>
      <c r="AC571" s="28"/>
      <c r="AD571" s="23"/>
    </row>
    <row r="572" spans="5:30" ht="12.75" customHeight="1" x14ac:dyDescent="0.45">
      <c r="F572" s="35"/>
      <c r="T572" s="23"/>
      <c r="U572" s="28"/>
      <c r="V572" s="28"/>
      <c r="W572" s="28"/>
      <c r="X572" s="28"/>
      <c r="Y572" s="28"/>
      <c r="Z572" s="28"/>
      <c r="AA572" s="28"/>
      <c r="AB572" s="28"/>
      <c r="AC572" s="28"/>
      <c r="AD572" s="23"/>
    </row>
    <row r="573" spans="5:30" ht="12.75" customHeight="1" x14ac:dyDescent="0.45">
      <c r="F573" s="35"/>
      <c r="T573" s="23"/>
      <c r="U573" s="28"/>
      <c r="V573" s="28"/>
      <c r="W573" s="28"/>
      <c r="X573" s="28"/>
      <c r="Y573" s="28"/>
      <c r="Z573" s="28"/>
      <c r="AA573" s="28"/>
      <c r="AB573" s="28"/>
      <c r="AC573" s="28"/>
      <c r="AD573" s="23"/>
    </row>
    <row r="574" spans="5:30" ht="12.75" customHeight="1" x14ac:dyDescent="0.45">
      <c r="F574" s="35"/>
      <c r="T574" s="23"/>
      <c r="U574" s="28"/>
      <c r="V574" s="28"/>
      <c r="W574" s="28"/>
      <c r="X574" s="28"/>
      <c r="Y574" s="28"/>
      <c r="Z574" s="28"/>
      <c r="AA574" s="28"/>
      <c r="AB574" s="28"/>
      <c r="AC574" s="28"/>
      <c r="AD574" s="23"/>
    </row>
    <row r="575" spans="5:30" ht="12.75" customHeight="1" x14ac:dyDescent="0.45">
      <c r="F575" s="35"/>
      <c r="T575" s="23"/>
      <c r="U575" s="28"/>
      <c r="V575" s="28"/>
      <c r="W575" s="28"/>
      <c r="X575" s="28"/>
      <c r="Y575" s="28"/>
      <c r="Z575" s="28"/>
      <c r="AA575" s="28"/>
      <c r="AB575" s="28"/>
      <c r="AC575" s="28"/>
      <c r="AD575" s="23"/>
    </row>
    <row r="576" spans="5:30" ht="12.75" customHeight="1" x14ac:dyDescent="0.45">
      <c r="F576" s="35"/>
      <c r="T576" s="23"/>
      <c r="U576" s="28"/>
      <c r="V576" s="28"/>
      <c r="W576" s="28"/>
      <c r="X576" s="28"/>
      <c r="Y576" s="28"/>
      <c r="Z576" s="28"/>
      <c r="AA576" s="28"/>
      <c r="AB576" s="28"/>
      <c r="AC576" s="28"/>
      <c r="AD576" s="23"/>
    </row>
    <row r="577" spans="6:30" ht="12.75" customHeight="1" x14ac:dyDescent="0.45">
      <c r="F577" s="35"/>
      <c r="T577" s="23"/>
      <c r="U577" s="28"/>
      <c r="V577" s="28"/>
      <c r="W577" s="28"/>
      <c r="X577" s="28"/>
      <c r="Y577" s="28"/>
      <c r="Z577" s="28"/>
      <c r="AA577" s="28"/>
      <c r="AB577" s="28"/>
      <c r="AC577" s="28"/>
      <c r="AD577" s="23"/>
    </row>
    <row r="578" spans="6:30" ht="12.75" customHeight="1" x14ac:dyDescent="0.45">
      <c r="F578" s="35"/>
      <c r="T578" s="23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</row>
    <row r="579" spans="6:30" ht="12.75" customHeight="1" x14ac:dyDescent="0.45">
      <c r="F579" s="35"/>
      <c r="T579" s="23"/>
      <c r="U579" s="28"/>
      <c r="V579" s="28"/>
      <c r="W579" s="28"/>
      <c r="X579" s="28"/>
      <c r="Y579" s="28"/>
      <c r="Z579" s="28"/>
      <c r="AA579" s="28"/>
      <c r="AB579" s="28"/>
      <c r="AC579" s="28"/>
      <c r="AD579" s="23"/>
    </row>
    <row r="580" spans="6:30" ht="12.75" customHeight="1" x14ac:dyDescent="0.45">
      <c r="F580" s="35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</row>
    <row r="581" spans="6:30" ht="12.75" customHeight="1" x14ac:dyDescent="0.45">
      <c r="F581" s="35"/>
      <c r="T581" s="23"/>
      <c r="U581" s="28"/>
      <c r="V581" s="28"/>
      <c r="W581" s="28"/>
      <c r="X581" s="28"/>
      <c r="Y581" s="28"/>
      <c r="Z581" s="28"/>
      <c r="AA581" s="28"/>
      <c r="AB581" s="28"/>
      <c r="AC581" s="28"/>
      <c r="AD581" s="23"/>
    </row>
    <row r="582" spans="6:30" ht="12.75" customHeight="1" x14ac:dyDescent="0.45">
      <c r="F582" s="35"/>
      <c r="T582" s="23"/>
      <c r="U582" s="28"/>
      <c r="V582" s="28"/>
      <c r="W582" s="28"/>
      <c r="X582" s="28"/>
      <c r="Y582" s="28"/>
      <c r="Z582" s="28"/>
      <c r="AA582" s="28"/>
      <c r="AB582" s="28"/>
      <c r="AC582" s="28"/>
      <c r="AD582" s="23"/>
    </row>
    <row r="583" spans="6:30" ht="12.75" customHeight="1" x14ac:dyDescent="0.45">
      <c r="F583" s="35"/>
      <c r="T583" s="23"/>
      <c r="U583" s="28"/>
      <c r="V583" s="28"/>
      <c r="W583" s="28"/>
      <c r="X583" s="28"/>
      <c r="Y583" s="28"/>
      <c r="Z583" s="28"/>
      <c r="AA583" s="28"/>
      <c r="AB583" s="28"/>
      <c r="AC583" s="28"/>
      <c r="AD583" s="23"/>
    </row>
    <row r="584" spans="6:30" ht="12.75" customHeight="1" x14ac:dyDescent="0.45">
      <c r="F584" s="35"/>
      <c r="T584" s="23"/>
      <c r="U584" s="28"/>
      <c r="V584" s="28"/>
      <c r="W584" s="28"/>
      <c r="X584" s="28"/>
      <c r="Y584" s="28"/>
      <c r="Z584" s="28"/>
      <c r="AA584" s="28"/>
      <c r="AB584" s="28"/>
      <c r="AC584" s="28"/>
      <c r="AD584" s="23"/>
    </row>
    <row r="585" spans="6:30" ht="12.75" customHeight="1" x14ac:dyDescent="0.45">
      <c r="F585" s="35"/>
      <c r="T585" s="23"/>
      <c r="U585" s="28"/>
      <c r="V585" s="28"/>
      <c r="W585" s="28"/>
      <c r="X585" s="28"/>
      <c r="Y585" s="28"/>
      <c r="Z585" s="28"/>
      <c r="AA585" s="28"/>
      <c r="AB585" s="28"/>
      <c r="AC585" s="28"/>
      <c r="AD585" s="23"/>
    </row>
    <row r="586" spans="6:30" ht="12.75" customHeight="1" x14ac:dyDescent="0.45">
      <c r="F586" s="35"/>
      <c r="T586" s="23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</row>
    <row r="587" spans="6:30" ht="12.75" customHeight="1" x14ac:dyDescent="0.45">
      <c r="F587" s="35"/>
      <c r="T587" s="23"/>
      <c r="U587" s="28"/>
      <c r="V587" s="28"/>
      <c r="W587" s="28"/>
      <c r="X587" s="28"/>
      <c r="Y587" s="28"/>
      <c r="Z587" s="28"/>
      <c r="AA587" s="28"/>
      <c r="AB587" s="28"/>
      <c r="AC587" s="28"/>
      <c r="AD587" s="23"/>
    </row>
    <row r="588" spans="6:30" ht="12.75" customHeight="1" x14ac:dyDescent="0.45">
      <c r="F588" s="35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</row>
    <row r="589" spans="6:30" ht="12.75" customHeight="1" x14ac:dyDescent="0.45">
      <c r="F589" s="35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</row>
    <row r="590" spans="6:30" ht="12.75" customHeight="1" x14ac:dyDescent="0.45">
      <c r="F590" s="35"/>
      <c r="T590" s="23"/>
      <c r="U590" s="28"/>
      <c r="V590" s="28"/>
      <c r="W590" s="28"/>
      <c r="X590" s="28"/>
      <c r="Y590" s="28"/>
      <c r="Z590" s="28"/>
      <c r="AA590" s="28"/>
      <c r="AB590" s="28"/>
      <c r="AC590" s="28"/>
      <c r="AD590" s="23"/>
    </row>
    <row r="591" spans="6:30" ht="12.75" customHeight="1" x14ac:dyDescent="0.45">
      <c r="F591" s="35"/>
      <c r="T591" s="23"/>
      <c r="U591" s="28"/>
      <c r="V591" s="28"/>
      <c r="W591" s="28"/>
      <c r="X591" s="28"/>
      <c r="Y591" s="28"/>
      <c r="Z591" s="28"/>
      <c r="AA591" s="28"/>
      <c r="AB591" s="28"/>
      <c r="AC591" s="28"/>
      <c r="AD591" s="23"/>
    </row>
    <row r="592" spans="6:30" ht="12.75" customHeight="1" x14ac:dyDescent="0.45">
      <c r="F592" s="35"/>
      <c r="T592" s="23"/>
      <c r="U592" s="28"/>
      <c r="V592" s="28"/>
      <c r="W592" s="28"/>
      <c r="X592" s="28"/>
      <c r="Y592" s="28"/>
      <c r="Z592" s="28"/>
      <c r="AA592" s="28"/>
      <c r="AB592" s="28"/>
      <c r="AC592" s="28"/>
      <c r="AD592" s="23"/>
    </row>
    <row r="593" spans="6:30" ht="12.75" customHeight="1" x14ac:dyDescent="0.45">
      <c r="F593" s="35"/>
      <c r="T593" s="23"/>
      <c r="U593" s="28"/>
      <c r="V593" s="28"/>
      <c r="W593" s="28"/>
      <c r="X593" s="28"/>
      <c r="Y593" s="28"/>
      <c r="Z593" s="28"/>
      <c r="AA593" s="28"/>
      <c r="AB593" s="28"/>
      <c r="AC593" s="28"/>
      <c r="AD593" s="23"/>
    </row>
    <row r="594" spans="6:30" ht="12.75" customHeight="1" x14ac:dyDescent="0.45">
      <c r="F594" s="35"/>
      <c r="T594" s="23"/>
      <c r="U594" s="28"/>
      <c r="V594" s="28"/>
      <c r="W594" s="28"/>
      <c r="X594" s="28"/>
      <c r="Y594" s="28"/>
      <c r="Z594" s="28"/>
      <c r="AA594" s="28"/>
      <c r="AB594" s="28"/>
      <c r="AC594" s="28"/>
      <c r="AD594" s="23"/>
    </row>
    <row r="595" spans="6:30" ht="12.75" customHeight="1" x14ac:dyDescent="0.45">
      <c r="F595" s="35"/>
      <c r="T595" s="23"/>
      <c r="U595" s="28"/>
      <c r="V595" s="28"/>
      <c r="W595" s="28"/>
      <c r="X595" s="28"/>
      <c r="Y595" s="28"/>
      <c r="Z595" s="28"/>
      <c r="AA595" s="28"/>
      <c r="AB595" s="28"/>
      <c r="AC595" s="28"/>
      <c r="AD595" s="23"/>
    </row>
    <row r="596" spans="6:30" ht="12.75" customHeight="1" x14ac:dyDescent="0.45">
      <c r="F596" s="35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</row>
    <row r="597" spans="6:30" ht="12.75" customHeight="1" x14ac:dyDescent="0.45">
      <c r="F597" s="35"/>
      <c r="T597" s="23"/>
      <c r="U597" s="28"/>
      <c r="V597" s="28"/>
      <c r="W597" s="28"/>
      <c r="X597" s="28"/>
      <c r="Y597" s="28"/>
      <c r="Z597" s="28"/>
      <c r="AA597" s="28"/>
      <c r="AB597" s="28"/>
      <c r="AC597" s="28"/>
      <c r="AD597" s="23"/>
    </row>
    <row r="598" spans="6:30" ht="12.75" customHeight="1" x14ac:dyDescent="0.45">
      <c r="F598" s="35"/>
      <c r="T598" s="23"/>
      <c r="U598" s="28"/>
      <c r="V598" s="28"/>
      <c r="W598" s="28"/>
      <c r="X598" s="28"/>
      <c r="Y598" s="28"/>
      <c r="Z598" s="28"/>
      <c r="AA598" s="28"/>
      <c r="AB598" s="28"/>
      <c r="AC598" s="28"/>
      <c r="AD598" s="23"/>
    </row>
    <row r="599" spans="6:30" ht="12.75" customHeight="1" x14ac:dyDescent="0.45">
      <c r="F599" s="35"/>
      <c r="T599" s="23"/>
      <c r="U599" s="28"/>
      <c r="V599" s="28"/>
      <c r="W599" s="28"/>
      <c r="X599" s="28"/>
      <c r="Y599" s="28"/>
      <c r="Z599" s="28"/>
      <c r="AA599" s="28"/>
      <c r="AB599" s="28"/>
      <c r="AC599" s="28"/>
      <c r="AD599" s="23"/>
    </row>
    <row r="600" spans="6:30" ht="12.75" customHeight="1" x14ac:dyDescent="0.45">
      <c r="F600" s="35"/>
      <c r="T600" s="23"/>
      <c r="U600" s="28"/>
      <c r="V600" s="28"/>
      <c r="W600" s="28"/>
      <c r="X600" s="28"/>
      <c r="Y600" s="28"/>
      <c r="Z600" s="28"/>
      <c r="AA600" s="28"/>
      <c r="AB600" s="28"/>
      <c r="AC600" s="28"/>
      <c r="AD600" s="23"/>
    </row>
    <row r="601" spans="6:30" ht="12.75" customHeight="1" x14ac:dyDescent="0.45">
      <c r="F601" s="35"/>
      <c r="T601" s="23"/>
      <c r="U601" s="28"/>
      <c r="V601" s="28"/>
      <c r="W601" s="28"/>
      <c r="X601" s="28"/>
      <c r="Y601" s="28"/>
      <c r="Z601" s="28"/>
      <c r="AA601" s="28"/>
      <c r="AB601" s="28"/>
      <c r="AC601" s="28"/>
      <c r="AD601" s="23"/>
    </row>
    <row r="602" spans="6:30" ht="12.75" customHeight="1" x14ac:dyDescent="0.45">
      <c r="F602" s="35"/>
      <c r="T602" s="23"/>
      <c r="U602" s="28"/>
      <c r="V602" s="28"/>
      <c r="W602" s="28"/>
      <c r="X602" s="28"/>
      <c r="Y602" s="28"/>
      <c r="Z602" s="28"/>
      <c r="AA602" s="28"/>
      <c r="AB602" s="28"/>
      <c r="AC602" s="28"/>
      <c r="AD602" s="23"/>
    </row>
    <row r="603" spans="6:30" ht="12.75" customHeight="1" x14ac:dyDescent="0.45">
      <c r="F603" s="35"/>
      <c r="T603" s="23"/>
      <c r="U603" s="28"/>
      <c r="V603" s="28"/>
      <c r="W603" s="28"/>
      <c r="X603" s="28"/>
      <c r="Y603" s="28"/>
      <c r="Z603" s="28"/>
      <c r="AA603" s="28"/>
      <c r="AB603" s="28"/>
      <c r="AC603" s="28"/>
      <c r="AD603" s="23"/>
    </row>
    <row r="604" spans="6:30" ht="12.75" customHeight="1" x14ac:dyDescent="0.45">
      <c r="F604" s="35"/>
      <c r="T604" s="23"/>
      <c r="U604" s="28"/>
      <c r="V604" s="28"/>
      <c r="W604" s="28"/>
      <c r="X604" s="28"/>
      <c r="Y604" s="28"/>
      <c r="Z604" s="28"/>
      <c r="AA604" s="28"/>
      <c r="AB604" s="28"/>
      <c r="AC604" s="28"/>
      <c r="AD604" s="23"/>
    </row>
    <row r="605" spans="6:30" ht="12.75" customHeight="1" x14ac:dyDescent="0.45">
      <c r="F605" s="35"/>
      <c r="T605" s="23"/>
      <c r="U605" s="28"/>
      <c r="V605" s="28"/>
      <c r="W605" s="28"/>
      <c r="X605" s="28"/>
      <c r="Y605" s="28"/>
      <c r="Z605" s="28"/>
      <c r="AA605" s="28"/>
      <c r="AB605" s="28"/>
      <c r="AC605" s="28"/>
      <c r="AD605" s="23"/>
    </row>
    <row r="606" spans="6:30" ht="12.75" customHeight="1" x14ac:dyDescent="0.45">
      <c r="F606" s="35"/>
      <c r="T606" s="23"/>
      <c r="U606" s="28"/>
      <c r="V606" s="28"/>
      <c r="W606" s="28"/>
      <c r="X606" s="28"/>
      <c r="Y606" s="28"/>
      <c r="Z606" s="28"/>
      <c r="AA606" s="28"/>
      <c r="AB606" s="28"/>
      <c r="AC606" s="28"/>
      <c r="AD606" s="23"/>
    </row>
    <row r="607" spans="6:30" ht="12.75" customHeight="1" x14ac:dyDescent="0.45">
      <c r="F607" s="35"/>
      <c r="T607" s="23"/>
      <c r="U607" s="28"/>
      <c r="V607" s="28"/>
      <c r="W607" s="28"/>
      <c r="X607" s="28"/>
      <c r="Y607" s="28"/>
      <c r="Z607" s="28"/>
      <c r="AA607" s="28"/>
      <c r="AB607" s="28"/>
      <c r="AC607" s="28"/>
      <c r="AD607" s="23"/>
    </row>
    <row r="608" spans="6:30" ht="12.75" customHeight="1" x14ac:dyDescent="0.45">
      <c r="F608" s="35"/>
      <c r="T608" s="23"/>
      <c r="U608" s="28"/>
      <c r="V608" s="28"/>
      <c r="W608" s="28"/>
      <c r="X608" s="28"/>
      <c r="Y608" s="28"/>
      <c r="Z608" s="28"/>
      <c r="AA608" s="28"/>
      <c r="AB608" s="28"/>
      <c r="AC608" s="28"/>
      <c r="AD608" s="23"/>
    </row>
    <row r="609" spans="6:30" ht="12.75" customHeight="1" x14ac:dyDescent="0.45">
      <c r="F609" s="35"/>
      <c r="T609" s="23"/>
      <c r="U609" s="28"/>
      <c r="V609" s="28"/>
      <c r="W609" s="28"/>
      <c r="X609" s="28"/>
      <c r="Y609" s="28"/>
      <c r="Z609" s="28"/>
      <c r="AA609" s="28"/>
      <c r="AB609" s="28"/>
      <c r="AC609" s="28"/>
      <c r="AD609" s="23"/>
    </row>
    <row r="610" spans="6:30" ht="12.75" customHeight="1" x14ac:dyDescent="0.45">
      <c r="F610" s="35"/>
      <c r="T610" s="23"/>
      <c r="U610" s="28"/>
      <c r="V610" s="28"/>
      <c r="W610" s="28"/>
      <c r="X610" s="28"/>
      <c r="Y610" s="28"/>
      <c r="Z610" s="28"/>
      <c r="AA610" s="28"/>
      <c r="AB610" s="28"/>
      <c r="AC610" s="28"/>
      <c r="AD610" s="23"/>
    </row>
    <row r="611" spans="6:30" ht="12.75" customHeight="1" x14ac:dyDescent="0.45">
      <c r="F611" s="35"/>
      <c r="T611" s="23"/>
      <c r="U611" s="28"/>
      <c r="V611" s="28"/>
      <c r="W611" s="28"/>
      <c r="X611" s="28"/>
      <c r="Y611" s="28"/>
      <c r="Z611" s="28"/>
      <c r="AA611" s="28"/>
      <c r="AB611" s="28"/>
      <c r="AC611" s="28"/>
      <c r="AD611" s="23"/>
    </row>
    <row r="612" spans="6:30" ht="12.75" customHeight="1" x14ac:dyDescent="0.45">
      <c r="F612" s="35"/>
      <c r="T612" s="23"/>
      <c r="U612" s="28"/>
      <c r="V612" s="28"/>
      <c r="W612" s="28"/>
      <c r="X612" s="28"/>
      <c r="Y612" s="28"/>
      <c r="Z612" s="28"/>
      <c r="AA612" s="28"/>
      <c r="AB612" s="28"/>
      <c r="AC612" s="28"/>
      <c r="AD612" s="23"/>
    </row>
    <row r="613" spans="6:30" ht="12.75" customHeight="1" x14ac:dyDescent="0.45">
      <c r="F613" s="35"/>
      <c r="T613" s="23"/>
      <c r="U613" s="28"/>
      <c r="V613" s="28"/>
      <c r="W613" s="28"/>
      <c r="X613" s="28"/>
      <c r="Y613" s="28"/>
      <c r="Z613" s="28"/>
      <c r="AA613" s="28"/>
      <c r="AB613" s="28"/>
      <c r="AC613" s="28"/>
      <c r="AD613" s="23"/>
    </row>
    <row r="614" spans="6:30" ht="12.75" customHeight="1" x14ac:dyDescent="0.45">
      <c r="F614" s="35"/>
      <c r="T614" s="23"/>
      <c r="U614" s="28"/>
      <c r="V614" s="28"/>
      <c r="W614" s="28"/>
      <c r="X614" s="28"/>
      <c r="Y614" s="28"/>
      <c r="Z614" s="28"/>
      <c r="AA614" s="28"/>
      <c r="AB614" s="28"/>
      <c r="AC614" s="28"/>
      <c r="AD614" s="23"/>
    </row>
    <row r="615" spans="6:30" ht="12.75" customHeight="1" x14ac:dyDescent="0.45">
      <c r="F615" s="35"/>
      <c r="T615" s="23"/>
      <c r="U615" s="28"/>
      <c r="V615" s="28"/>
      <c r="W615" s="28"/>
      <c r="X615" s="28"/>
      <c r="Y615" s="28"/>
      <c r="Z615" s="28"/>
      <c r="AA615" s="28"/>
      <c r="AB615" s="28"/>
      <c r="AC615" s="28"/>
      <c r="AD615" s="23"/>
    </row>
    <row r="616" spans="6:30" ht="12.75" customHeight="1" x14ac:dyDescent="0.45">
      <c r="F616" s="35"/>
      <c r="T616" s="23"/>
      <c r="U616" s="28"/>
      <c r="V616" s="28"/>
      <c r="W616" s="28"/>
      <c r="X616" s="28"/>
      <c r="Y616" s="28"/>
      <c r="Z616" s="28"/>
      <c r="AA616" s="28"/>
      <c r="AB616" s="28"/>
      <c r="AC616" s="28"/>
      <c r="AD616" s="23"/>
    </row>
    <row r="617" spans="6:30" ht="12.75" customHeight="1" x14ac:dyDescent="0.45">
      <c r="F617" s="35"/>
      <c r="T617" s="23"/>
      <c r="U617" s="28"/>
      <c r="V617" s="28"/>
      <c r="W617" s="28"/>
      <c r="X617" s="28"/>
      <c r="Y617" s="28"/>
      <c r="Z617" s="28"/>
      <c r="AA617" s="28"/>
      <c r="AB617" s="28"/>
      <c r="AC617" s="28"/>
      <c r="AD617" s="23"/>
    </row>
    <row r="618" spans="6:30" ht="12.75" customHeight="1" x14ac:dyDescent="0.45">
      <c r="F618" s="35"/>
      <c r="T618" s="23"/>
      <c r="U618" s="28"/>
      <c r="V618" s="28"/>
      <c r="W618" s="28"/>
      <c r="X618" s="28"/>
      <c r="Y618" s="28"/>
      <c r="Z618" s="28"/>
      <c r="AA618" s="28"/>
      <c r="AB618" s="28"/>
      <c r="AC618" s="28"/>
      <c r="AD618" s="23"/>
    </row>
    <row r="619" spans="6:30" ht="12.75" customHeight="1" x14ac:dyDescent="0.45">
      <c r="F619" s="35"/>
      <c r="T619" s="23"/>
      <c r="U619" s="28"/>
      <c r="V619" s="28"/>
      <c r="W619" s="28"/>
      <c r="X619" s="28"/>
      <c r="Y619" s="28"/>
      <c r="Z619" s="28"/>
      <c r="AA619" s="28"/>
      <c r="AB619" s="28"/>
      <c r="AC619" s="28"/>
      <c r="AD619" s="23"/>
    </row>
    <row r="620" spans="6:30" ht="12.75" customHeight="1" x14ac:dyDescent="0.45">
      <c r="F620" s="35"/>
      <c r="T620" s="23"/>
      <c r="U620" s="28"/>
      <c r="V620" s="28"/>
      <c r="W620" s="28"/>
      <c r="X620" s="28"/>
      <c r="Y620" s="28"/>
      <c r="Z620" s="28"/>
      <c r="AA620" s="28"/>
      <c r="AB620" s="28"/>
      <c r="AC620" s="28"/>
      <c r="AD620" s="23"/>
    </row>
    <row r="621" spans="6:30" ht="12.75" customHeight="1" x14ac:dyDescent="0.45">
      <c r="F621" s="35"/>
      <c r="T621" s="23"/>
      <c r="U621" s="28"/>
      <c r="V621" s="28"/>
      <c r="W621" s="28"/>
      <c r="X621" s="28"/>
      <c r="Y621" s="28"/>
      <c r="Z621" s="28"/>
      <c r="AA621" s="28"/>
      <c r="AB621" s="28"/>
      <c r="AC621" s="28"/>
      <c r="AD621" s="23"/>
    </row>
    <row r="622" spans="6:30" ht="12.75" customHeight="1" x14ac:dyDescent="0.45">
      <c r="F622" s="35"/>
      <c r="T622" s="23"/>
      <c r="U622" s="28"/>
      <c r="V622" s="28"/>
      <c r="W622" s="28"/>
      <c r="X622" s="28"/>
      <c r="Y622" s="28"/>
      <c r="Z622" s="28"/>
      <c r="AA622" s="28"/>
      <c r="AB622" s="28"/>
      <c r="AC622" s="28"/>
      <c r="AD622" s="23"/>
    </row>
    <row r="623" spans="6:30" ht="12.75" customHeight="1" x14ac:dyDescent="0.45">
      <c r="F623" s="35"/>
      <c r="T623" s="23"/>
      <c r="U623" s="28"/>
      <c r="V623" s="28"/>
      <c r="W623" s="28"/>
      <c r="X623" s="28"/>
      <c r="Y623" s="28"/>
      <c r="Z623" s="28"/>
      <c r="AA623" s="28"/>
      <c r="AB623" s="28"/>
      <c r="AC623" s="28"/>
      <c r="AD623" s="23"/>
    </row>
    <row r="624" spans="6:30" ht="12.75" customHeight="1" x14ac:dyDescent="0.45">
      <c r="F624" s="35"/>
      <c r="T624" s="23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</row>
    <row r="625" spans="6:30" ht="12.75" customHeight="1" x14ac:dyDescent="0.45">
      <c r="F625" s="35"/>
      <c r="T625" s="23"/>
      <c r="U625" s="28"/>
      <c r="V625" s="28"/>
      <c r="W625" s="28"/>
      <c r="X625" s="28"/>
      <c r="Y625" s="28"/>
      <c r="Z625" s="28"/>
      <c r="AA625" s="28"/>
      <c r="AB625" s="28"/>
      <c r="AC625" s="28"/>
      <c r="AD625" s="23"/>
    </row>
    <row r="626" spans="6:30" ht="12.75" customHeight="1" x14ac:dyDescent="0.45">
      <c r="F626" s="35"/>
      <c r="T626" s="23"/>
      <c r="U626" s="28"/>
      <c r="V626" s="28"/>
      <c r="W626" s="28"/>
      <c r="X626" s="28"/>
      <c r="Y626" s="28"/>
      <c r="Z626" s="28"/>
      <c r="AA626" s="28"/>
      <c r="AB626" s="28"/>
      <c r="AC626" s="28"/>
      <c r="AD626" s="23"/>
    </row>
    <row r="627" spans="6:30" ht="12.75" customHeight="1" x14ac:dyDescent="0.45">
      <c r="F627" s="35"/>
      <c r="T627" s="23"/>
      <c r="U627" s="28"/>
      <c r="V627" s="28"/>
      <c r="W627" s="28"/>
      <c r="X627" s="28"/>
      <c r="Y627" s="28"/>
      <c r="Z627" s="28"/>
      <c r="AA627" s="28"/>
      <c r="AB627" s="28"/>
      <c r="AC627" s="28"/>
      <c r="AD627" s="23"/>
    </row>
    <row r="628" spans="6:30" ht="12.75" customHeight="1" x14ac:dyDescent="0.45">
      <c r="F628" s="35"/>
      <c r="T628" s="23"/>
      <c r="U628" s="28"/>
      <c r="V628" s="28"/>
      <c r="W628" s="28"/>
      <c r="X628" s="28"/>
      <c r="Y628" s="28"/>
      <c r="Z628" s="28"/>
      <c r="AA628" s="28"/>
      <c r="AB628" s="28"/>
      <c r="AC628" s="28"/>
      <c r="AD628" s="23"/>
    </row>
    <row r="629" spans="6:30" ht="12.75" customHeight="1" x14ac:dyDescent="0.45">
      <c r="F629" s="35"/>
      <c r="T629" s="23"/>
      <c r="U629" s="28"/>
      <c r="V629" s="28"/>
      <c r="W629" s="28"/>
      <c r="X629" s="28"/>
      <c r="Y629" s="28"/>
      <c r="Z629" s="28"/>
      <c r="AA629" s="28"/>
      <c r="AB629" s="28"/>
      <c r="AC629" s="28"/>
      <c r="AD629" s="23"/>
    </row>
    <row r="630" spans="6:30" ht="12.75" customHeight="1" x14ac:dyDescent="0.45">
      <c r="F630" s="35"/>
      <c r="T630" s="23"/>
      <c r="U630" s="28"/>
      <c r="V630" s="28"/>
      <c r="W630" s="28"/>
      <c r="X630" s="28"/>
      <c r="Y630" s="28"/>
      <c r="Z630" s="28"/>
      <c r="AA630" s="28"/>
      <c r="AB630" s="28"/>
      <c r="AC630" s="28"/>
      <c r="AD630" s="23"/>
    </row>
    <row r="631" spans="6:30" ht="12.75" customHeight="1" x14ac:dyDescent="0.45">
      <c r="F631" s="35"/>
      <c r="T631" s="23"/>
      <c r="U631" s="28"/>
      <c r="V631" s="28"/>
      <c r="W631" s="28"/>
      <c r="X631" s="28"/>
      <c r="Y631" s="28"/>
      <c r="Z631" s="28"/>
      <c r="AA631" s="28"/>
      <c r="AB631" s="28"/>
      <c r="AC631" s="28"/>
      <c r="AD631" s="23"/>
    </row>
    <row r="632" spans="6:30" ht="12.75" customHeight="1" x14ac:dyDescent="0.45">
      <c r="F632" s="35"/>
      <c r="T632" s="23"/>
      <c r="U632" s="28"/>
      <c r="V632" s="28"/>
      <c r="W632" s="28"/>
      <c r="X632" s="28"/>
      <c r="Y632" s="28"/>
      <c r="Z632" s="28"/>
      <c r="AA632" s="28"/>
      <c r="AB632" s="28"/>
      <c r="AC632" s="28"/>
      <c r="AD632" s="23"/>
    </row>
    <row r="633" spans="6:30" ht="12.75" customHeight="1" x14ac:dyDescent="0.45">
      <c r="F633" s="35"/>
      <c r="T633" s="23"/>
      <c r="U633" s="28"/>
      <c r="V633" s="28"/>
      <c r="W633" s="28"/>
      <c r="X633" s="28"/>
      <c r="Y633" s="28"/>
      <c r="Z633" s="28"/>
      <c r="AA633" s="28"/>
      <c r="AB633" s="28"/>
      <c r="AC633" s="28"/>
      <c r="AD633" s="23"/>
    </row>
    <row r="634" spans="6:30" ht="12.75" customHeight="1" x14ac:dyDescent="0.45">
      <c r="F634" s="35"/>
      <c r="T634" s="23"/>
      <c r="U634" s="28"/>
      <c r="V634" s="28"/>
      <c r="W634" s="28"/>
      <c r="X634" s="28"/>
      <c r="Y634" s="28"/>
      <c r="Z634" s="28"/>
      <c r="AA634" s="28"/>
      <c r="AB634" s="28"/>
      <c r="AC634" s="28"/>
      <c r="AD634" s="23"/>
    </row>
    <row r="635" spans="6:30" ht="12.75" customHeight="1" x14ac:dyDescent="0.45">
      <c r="F635" s="35"/>
      <c r="T635" s="23"/>
      <c r="U635" s="28"/>
      <c r="V635" s="28"/>
      <c r="W635" s="28"/>
      <c r="X635" s="28"/>
      <c r="Y635" s="28"/>
      <c r="Z635" s="28"/>
      <c r="AA635" s="28"/>
      <c r="AB635" s="28"/>
      <c r="AC635" s="28"/>
      <c r="AD635" s="23"/>
    </row>
    <row r="636" spans="6:30" ht="12.75" customHeight="1" x14ac:dyDescent="0.45">
      <c r="T636" s="23"/>
      <c r="U636" s="28"/>
      <c r="V636" s="28"/>
      <c r="W636" s="28"/>
      <c r="X636" s="28"/>
      <c r="Y636" s="28"/>
      <c r="Z636" s="28"/>
      <c r="AA636" s="28"/>
      <c r="AB636" s="28"/>
      <c r="AC636" s="28"/>
      <c r="AD636" s="23"/>
    </row>
    <row r="637" spans="6:30" ht="12.75" customHeight="1" x14ac:dyDescent="0.45">
      <c r="T637" s="23"/>
      <c r="U637" s="28"/>
      <c r="V637" s="28"/>
      <c r="W637" s="28"/>
      <c r="X637" s="28"/>
      <c r="Y637" s="28"/>
      <c r="Z637" s="28"/>
      <c r="AA637" s="28"/>
      <c r="AB637" s="28"/>
      <c r="AC637" s="28"/>
      <c r="AD637" s="23"/>
    </row>
    <row r="638" spans="6:30" ht="12.75" customHeight="1" x14ac:dyDescent="0.45">
      <c r="T638" s="23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</row>
    <row r="639" spans="6:30" ht="12.75" customHeight="1" x14ac:dyDescent="0.45">
      <c r="T639" s="23"/>
      <c r="U639" s="28"/>
      <c r="V639" s="28"/>
      <c r="W639" s="28"/>
      <c r="X639" s="28"/>
      <c r="Y639" s="28"/>
      <c r="Z639" s="28"/>
      <c r="AA639" s="28"/>
      <c r="AB639" s="28"/>
      <c r="AC639" s="28"/>
      <c r="AD639" s="23"/>
    </row>
    <row r="640" spans="6:30" ht="12.75" customHeight="1" x14ac:dyDescent="0.45">
      <c r="T640" s="23"/>
      <c r="U640" s="28"/>
      <c r="V640" s="28"/>
      <c r="W640" s="28"/>
      <c r="X640" s="28"/>
      <c r="Y640" s="28"/>
      <c r="Z640" s="28"/>
      <c r="AA640" s="28"/>
      <c r="AB640" s="28"/>
      <c r="AC640" s="28"/>
      <c r="AD640" s="23"/>
    </row>
    <row r="641" spans="7:30" ht="12.75" customHeight="1" x14ac:dyDescent="0.45">
      <c r="T641" s="23"/>
      <c r="U641" s="28"/>
      <c r="V641" s="28"/>
      <c r="W641" s="28"/>
      <c r="X641" s="28"/>
      <c r="Y641" s="28"/>
      <c r="Z641" s="28"/>
      <c r="AA641" s="28"/>
      <c r="AB641" s="28"/>
      <c r="AC641" s="28"/>
      <c r="AD641" s="23"/>
    </row>
    <row r="642" spans="7:30" ht="12.75" customHeight="1" x14ac:dyDescent="0.45">
      <c r="T642" s="23"/>
      <c r="U642" s="28"/>
      <c r="V642" s="28"/>
      <c r="W642" s="28"/>
      <c r="X642" s="28"/>
      <c r="Y642" s="28"/>
      <c r="Z642" s="28"/>
      <c r="AA642" s="28"/>
      <c r="AB642" s="28"/>
      <c r="AC642" s="28"/>
      <c r="AD642" s="23"/>
    </row>
    <row r="643" spans="7:30" ht="12.75" customHeight="1" x14ac:dyDescent="0.45">
      <c r="T643" s="23"/>
      <c r="U643" s="28"/>
      <c r="V643" s="28"/>
      <c r="W643" s="28"/>
      <c r="X643" s="28"/>
      <c r="Y643" s="28"/>
      <c r="Z643" s="28"/>
      <c r="AA643" s="28"/>
      <c r="AB643" s="28"/>
      <c r="AC643" s="28"/>
      <c r="AD643" s="23"/>
    </row>
    <row r="644" spans="7:30" ht="12.75" customHeight="1" x14ac:dyDescent="0.45">
      <c r="T644" s="23"/>
      <c r="U644" s="28"/>
      <c r="V644" s="28"/>
      <c r="W644" s="28"/>
      <c r="X644" s="28"/>
      <c r="Y644" s="28"/>
      <c r="Z644" s="28"/>
      <c r="AA644" s="28"/>
      <c r="AB644" s="28"/>
      <c r="AC644" s="28"/>
      <c r="AD644" s="23"/>
    </row>
    <row r="645" spans="7:30" ht="12.75" customHeight="1" x14ac:dyDescent="0.45">
      <c r="T645" s="23"/>
      <c r="U645" s="28"/>
      <c r="V645" s="28"/>
      <c r="W645" s="28"/>
      <c r="X645" s="28"/>
      <c r="Y645" s="28"/>
      <c r="Z645" s="28"/>
      <c r="AA645" s="28"/>
      <c r="AB645" s="28"/>
      <c r="AC645" s="28"/>
      <c r="AD645" s="23"/>
    </row>
    <row r="646" spans="7:30" ht="12.75" customHeight="1" x14ac:dyDescent="0.45">
      <c r="T646" s="23"/>
      <c r="U646" s="28"/>
      <c r="V646" s="28"/>
      <c r="W646" s="28"/>
      <c r="X646" s="28"/>
      <c r="Y646" s="28"/>
      <c r="Z646" s="28"/>
      <c r="AA646" s="28"/>
      <c r="AB646" s="28"/>
      <c r="AC646" s="28"/>
      <c r="AD646" s="23"/>
    </row>
    <row r="647" spans="7:30" ht="12.75" customHeight="1" x14ac:dyDescent="0.45">
      <c r="T647" s="23"/>
      <c r="U647" s="28"/>
      <c r="V647" s="28"/>
      <c r="W647" s="28"/>
      <c r="X647" s="28"/>
      <c r="Y647" s="28"/>
      <c r="Z647" s="28"/>
      <c r="AA647" s="28"/>
      <c r="AB647" s="28"/>
      <c r="AC647" s="28"/>
      <c r="AD647" s="23"/>
    </row>
    <row r="648" spans="7:30" ht="12.75" customHeight="1" x14ac:dyDescent="0.45">
      <c r="T648" s="23"/>
      <c r="U648" s="28"/>
      <c r="V648" s="28"/>
      <c r="W648" s="28"/>
      <c r="X648" s="28"/>
      <c r="Y648" s="28"/>
      <c r="Z648" s="28"/>
      <c r="AA648" s="28"/>
      <c r="AB648" s="28"/>
      <c r="AC648" s="28"/>
      <c r="AD648" s="23"/>
    </row>
    <row r="649" spans="7:30" ht="12.75" customHeight="1" x14ac:dyDescent="0.45"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T649" s="23"/>
      <c r="U649" s="28"/>
      <c r="V649" s="28"/>
      <c r="W649" s="28"/>
      <c r="X649" s="28"/>
      <c r="Y649" s="28"/>
      <c r="Z649" s="28"/>
      <c r="AA649" s="28"/>
      <c r="AB649" s="28"/>
      <c r="AC649" s="28"/>
      <c r="AD649" s="23"/>
    </row>
    <row r="650" spans="7:30" ht="12.75" customHeight="1" x14ac:dyDescent="0.45"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T650" s="23"/>
      <c r="U650" s="28"/>
      <c r="V650" s="28"/>
      <c r="W650" s="28"/>
      <c r="X650" s="28"/>
      <c r="Y650" s="28"/>
      <c r="Z650" s="28"/>
      <c r="AA650" s="28"/>
      <c r="AB650" s="28"/>
      <c r="AC650" s="28"/>
      <c r="AD650" s="23"/>
    </row>
    <row r="651" spans="7:30" ht="12.75" customHeight="1" x14ac:dyDescent="0.45"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T651" s="23"/>
      <c r="U651" s="28"/>
      <c r="V651" s="28"/>
      <c r="W651" s="28"/>
      <c r="X651" s="28"/>
      <c r="Y651" s="28"/>
      <c r="Z651" s="28"/>
      <c r="AA651" s="28"/>
      <c r="AB651" s="28"/>
      <c r="AC651" s="28"/>
      <c r="AD651" s="23"/>
    </row>
    <row r="652" spans="7:30" ht="12.75" customHeight="1" x14ac:dyDescent="0.45"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T652" s="23"/>
      <c r="U652" s="28"/>
      <c r="V652" s="28"/>
      <c r="W652" s="28"/>
      <c r="X652" s="28"/>
      <c r="Y652" s="28"/>
      <c r="Z652" s="28"/>
      <c r="AA652" s="28"/>
      <c r="AB652" s="28"/>
      <c r="AC652" s="28"/>
      <c r="AD652" s="23"/>
    </row>
    <row r="653" spans="7:30" ht="12.75" customHeight="1" x14ac:dyDescent="0.45"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T653" s="23"/>
      <c r="U653" s="28"/>
      <c r="V653" s="28"/>
      <c r="W653" s="28"/>
      <c r="X653" s="28"/>
      <c r="Y653" s="28"/>
      <c r="Z653" s="28"/>
      <c r="AA653" s="28"/>
      <c r="AB653" s="28"/>
      <c r="AC653" s="28"/>
      <c r="AD653" s="23"/>
    </row>
    <row r="654" spans="7:30" ht="12.75" customHeight="1" x14ac:dyDescent="0.45"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T654" s="23"/>
      <c r="U654" s="28"/>
      <c r="V654" s="28"/>
      <c r="W654" s="28"/>
      <c r="X654" s="28"/>
      <c r="Y654" s="28"/>
      <c r="Z654" s="28"/>
      <c r="AA654" s="28"/>
      <c r="AB654" s="28"/>
      <c r="AC654" s="28"/>
      <c r="AD654" s="23"/>
    </row>
    <row r="655" spans="7:30" ht="12.75" customHeight="1" x14ac:dyDescent="0.45"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T655" s="23"/>
      <c r="U655" s="28"/>
      <c r="V655" s="28"/>
      <c r="W655" s="28"/>
      <c r="X655" s="28"/>
      <c r="Y655" s="28"/>
      <c r="Z655" s="28"/>
      <c r="AA655" s="28"/>
      <c r="AB655" s="28"/>
      <c r="AC655" s="28"/>
      <c r="AD655" s="23"/>
    </row>
    <row r="656" spans="7:30" ht="12.75" customHeight="1" x14ac:dyDescent="0.45"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T656" s="23"/>
      <c r="U656" s="28"/>
      <c r="V656" s="28"/>
      <c r="W656" s="28"/>
      <c r="X656" s="28"/>
      <c r="Y656" s="28"/>
      <c r="Z656" s="28"/>
      <c r="AA656" s="28"/>
      <c r="AB656" s="28"/>
      <c r="AC656" s="28"/>
      <c r="AD656" s="23"/>
    </row>
    <row r="657" spans="7:30" ht="12.75" customHeight="1" x14ac:dyDescent="0.45"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T657" s="23"/>
      <c r="U657" s="28"/>
      <c r="V657" s="28"/>
      <c r="W657" s="28"/>
      <c r="X657" s="28"/>
      <c r="Y657" s="28"/>
      <c r="Z657" s="28"/>
      <c r="AA657" s="28"/>
      <c r="AB657" s="28"/>
      <c r="AC657" s="28"/>
      <c r="AD657" s="23"/>
    </row>
    <row r="658" spans="7:30" ht="12.75" customHeight="1" x14ac:dyDescent="0.45"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T658" s="23"/>
      <c r="U658" s="28"/>
      <c r="V658" s="28"/>
      <c r="W658" s="28"/>
      <c r="X658" s="28"/>
      <c r="Y658" s="28"/>
      <c r="Z658" s="28"/>
      <c r="AA658" s="28"/>
      <c r="AB658" s="28"/>
      <c r="AC658" s="28"/>
      <c r="AD658" s="23"/>
    </row>
    <row r="659" spans="7:30" ht="12.75" customHeight="1" x14ac:dyDescent="0.45"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T659" s="23"/>
      <c r="U659" s="28"/>
      <c r="V659" s="28"/>
      <c r="W659" s="28"/>
      <c r="X659" s="28"/>
      <c r="Y659" s="28"/>
      <c r="Z659" s="28"/>
      <c r="AA659" s="28"/>
      <c r="AB659" s="28"/>
      <c r="AC659" s="28"/>
      <c r="AD659" s="23"/>
    </row>
    <row r="660" spans="7:30" ht="12.75" customHeight="1" x14ac:dyDescent="0.45"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T660" s="23"/>
      <c r="U660" s="28"/>
      <c r="V660" s="28"/>
      <c r="W660" s="28"/>
      <c r="X660" s="28"/>
      <c r="Y660" s="28"/>
      <c r="Z660" s="28"/>
      <c r="AA660" s="28"/>
      <c r="AB660" s="28"/>
      <c r="AC660" s="28"/>
      <c r="AD660" s="23"/>
    </row>
    <row r="661" spans="7:30" ht="12.75" customHeight="1" x14ac:dyDescent="0.45"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U661" s="28"/>
      <c r="V661" s="28"/>
      <c r="W661" s="28"/>
      <c r="X661" s="28"/>
      <c r="Y661" s="28"/>
      <c r="Z661" s="28"/>
      <c r="AA661" s="28"/>
      <c r="AB661" s="28"/>
      <c r="AC661" s="28"/>
      <c r="AD661" s="23"/>
    </row>
    <row r="662" spans="7:30" ht="12.75" customHeight="1" x14ac:dyDescent="0.45"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35"/>
      <c r="U662" s="28"/>
      <c r="V662" s="28"/>
      <c r="W662" s="28"/>
      <c r="X662" s="28"/>
      <c r="Y662" s="28"/>
      <c r="Z662" s="28"/>
      <c r="AA662" s="28"/>
      <c r="AB662" s="28"/>
      <c r="AC662" s="28"/>
      <c r="AD662" s="23"/>
    </row>
    <row r="663" spans="7:30" ht="12.75" customHeight="1" x14ac:dyDescent="0.45"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35"/>
      <c r="U663" s="28"/>
      <c r="V663" s="28"/>
      <c r="W663" s="28"/>
      <c r="X663" s="28"/>
      <c r="Y663" s="28"/>
      <c r="Z663" s="28"/>
      <c r="AA663" s="28"/>
      <c r="AB663" s="28"/>
      <c r="AC663" s="28"/>
      <c r="AD663" s="23"/>
    </row>
    <row r="664" spans="7:30" ht="12.75" customHeight="1" x14ac:dyDescent="0.45"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35"/>
      <c r="U664" s="28"/>
      <c r="V664" s="28"/>
      <c r="W664" s="28"/>
      <c r="X664" s="28"/>
      <c r="Y664" s="28"/>
      <c r="Z664" s="28"/>
      <c r="AA664" s="28"/>
      <c r="AB664" s="28"/>
      <c r="AC664" s="28"/>
      <c r="AD664" s="23"/>
    </row>
    <row r="665" spans="7:30" ht="12.75" customHeight="1" x14ac:dyDescent="0.45"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35"/>
      <c r="U665" s="28"/>
      <c r="V665" s="28"/>
      <c r="W665" s="28"/>
      <c r="X665" s="28"/>
      <c r="Y665" s="28"/>
      <c r="Z665" s="28"/>
      <c r="AA665" s="28"/>
      <c r="AB665" s="28"/>
      <c r="AC665" s="28"/>
      <c r="AD665" s="23"/>
    </row>
    <row r="666" spans="7:30" ht="12.75" customHeight="1" x14ac:dyDescent="0.45"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35"/>
      <c r="U666" s="28"/>
      <c r="V666" s="28"/>
      <c r="W666" s="28"/>
      <c r="X666" s="28"/>
      <c r="Y666" s="28"/>
      <c r="Z666" s="28"/>
      <c r="AA666" s="28"/>
      <c r="AB666" s="28"/>
      <c r="AC666" s="28"/>
      <c r="AD666" s="23"/>
    </row>
    <row r="667" spans="7:30" ht="12.75" customHeight="1" x14ac:dyDescent="0.45"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35"/>
      <c r="U667" s="28"/>
      <c r="V667" s="28"/>
      <c r="W667" s="28"/>
      <c r="X667" s="28"/>
      <c r="Y667" s="28"/>
      <c r="Z667" s="28"/>
      <c r="AA667" s="28"/>
      <c r="AB667" s="28"/>
      <c r="AC667" s="28"/>
      <c r="AD667" s="23"/>
    </row>
    <row r="668" spans="7:30" ht="12.75" customHeight="1" x14ac:dyDescent="0.45"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35"/>
      <c r="U668" s="28"/>
      <c r="V668" s="28"/>
      <c r="W668" s="28"/>
      <c r="X668" s="28"/>
      <c r="Y668" s="28"/>
      <c r="Z668" s="28"/>
      <c r="AA668" s="28"/>
      <c r="AB668" s="28"/>
      <c r="AC668" s="28"/>
      <c r="AD668" s="23"/>
    </row>
    <row r="669" spans="7:30" ht="12.75" customHeight="1" x14ac:dyDescent="0.45"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35"/>
      <c r="U669" s="28"/>
      <c r="V669" s="28"/>
      <c r="W669" s="28"/>
      <c r="X669" s="28"/>
      <c r="Y669" s="28"/>
      <c r="Z669" s="28"/>
      <c r="AA669" s="28"/>
      <c r="AB669" s="28"/>
      <c r="AC669" s="28"/>
      <c r="AD669" s="23"/>
    </row>
    <row r="670" spans="7:30" ht="12.75" customHeight="1" x14ac:dyDescent="0.45"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35"/>
      <c r="U670" s="28"/>
      <c r="V670" s="28"/>
      <c r="W670" s="28"/>
      <c r="X670" s="28"/>
      <c r="Y670" s="28"/>
      <c r="Z670" s="28"/>
      <c r="AA670" s="28"/>
      <c r="AB670" s="28"/>
      <c r="AC670" s="28"/>
      <c r="AD670" s="23"/>
    </row>
    <row r="671" spans="7:30" ht="12.75" customHeight="1" x14ac:dyDescent="0.45"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35"/>
      <c r="U671" s="28"/>
      <c r="V671" s="28"/>
      <c r="W671" s="28"/>
      <c r="X671" s="28"/>
      <c r="Y671" s="28"/>
      <c r="Z671" s="28"/>
      <c r="AA671" s="28"/>
      <c r="AB671" s="28"/>
      <c r="AC671" s="28"/>
      <c r="AD671" s="23"/>
    </row>
    <row r="672" spans="7:30" ht="12.75" customHeight="1" x14ac:dyDescent="0.45"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35"/>
      <c r="U672" s="28"/>
      <c r="V672" s="28"/>
      <c r="W672" s="28"/>
      <c r="X672" s="28"/>
      <c r="Y672" s="28"/>
      <c r="Z672" s="28"/>
      <c r="AA672" s="28"/>
      <c r="AB672" s="28"/>
      <c r="AC672" s="28"/>
      <c r="AD672" s="23"/>
    </row>
    <row r="673" spans="7:30" ht="12.75" customHeight="1" x14ac:dyDescent="0.45"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35"/>
      <c r="U673" s="28"/>
      <c r="V673" s="28"/>
      <c r="W673" s="28"/>
      <c r="X673" s="28"/>
      <c r="Y673" s="28"/>
      <c r="Z673" s="28"/>
      <c r="AA673" s="28"/>
      <c r="AB673" s="28"/>
      <c r="AC673" s="28"/>
      <c r="AD673" s="23"/>
    </row>
    <row r="674" spans="7:30" ht="12.75" customHeight="1" x14ac:dyDescent="0.45"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35"/>
      <c r="U674" s="28"/>
      <c r="V674" s="28"/>
      <c r="W674" s="28"/>
      <c r="X674" s="28"/>
      <c r="Y674" s="28"/>
      <c r="Z674" s="28"/>
      <c r="AA674" s="28"/>
      <c r="AB674" s="28"/>
      <c r="AC674" s="28"/>
      <c r="AD674" s="23"/>
    </row>
    <row r="675" spans="7:30" ht="12.75" customHeight="1" x14ac:dyDescent="0.45"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35"/>
      <c r="U675" s="28"/>
      <c r="V675" s="28"/>
      <c r="W675" s="28"/>
      <c r="X675" s="28"/>
      <c r="Y675" s="28"/>
      <c r="Z675" s="28"/>
      <c r="AA675" s="28"/>
      <c r="AB675" s="28"/>
      <c r="AC675" s="28"/>
      <c r="AD675" s="23"/>
    </row>
    <row r="676" spans="7:30" ht="12.75" customHeight="1" x14ac:dyDescent="0.45"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</row>
    <row r="677" spans="7:30" x14ac:dyDescent="0.45"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Miller</dc:creator>
  <cp:lastModifiedBy>rober</cp:lastModifiedBy>
  <cp:lastPrinted>2022-03-24T17:30:58Z</cp:lastPrinted>
  <dcterms:created xsi:type="dcterms:W3CDTF">2022-03-24T13:57:29Z</dcterms:created>
  <dcterms:modified xsi:type="dcterms:W3CDTF">2022-03-28T16:49:23Z</dcterms:modified>
</cp:coreProperties>
</file>