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20" yWindow="110" windowWidth="18890" windowHeight="12080"/>
  </bookViews>
  <sheets>
    <sheet name="2020" sheetId="3" r:id="rId1"/>
    <sheet name="2021" sheetId="1" r:id="rId2"/>
    <sheet name="2022" sheetId="4" r:id="rId3"/>
  </sheets>
  <calcPr calcId="162913"/>
</workbook>
</file>

<file path=xl/calcChain.xml><?xml version="1.0" encoding="utf-8"?>
<calcChain xmlns="http://schemas.openxmlformats.org/spreadsheetml/2006/main">
  <c r="B19" i="4" l="1"/>
  <c r="B18" i="4"/>
  <c r="B17" i="4"/>
  <c r="B16" i="4"/>
  <c r="B15" i="4"/>
  <c r="B14" i="4"/>
  <c r="M8" i="4"/>
  <c r="L8" i="4"/>
  <c r="K8" i="4"/>
  <c r="J8" i="4"/>
  <c r="I8" i="4"/>
  <c r="H8" i="4"/>
  <c r="G8" i="4"/>
  <c r="F8" i="4"/>
  <c r="E8" i="4"/>
  <c r="D8" i="4"/>
  <c r="C8" i="4"/>
  <c r="B8" i="4"/>
  <c r="C17" i="4" l="1"/>
  <c r="B13" i="4"/>
  <c r="C16" i="4" s="1"/>
  <c r="C14" i="4"/>
  <c r="C18" i="4"/>
  <c r="C15" i="4"/>
  <c r="C19" i="4"/>
  <c r="B20" i="4"/>
  <c r="C20" i="4" l="1"/>
  <c r="B19" i="3" l="1"/>
  <c r="B18" i="3"/>
  <c r="B17" i="3"/>
  <c r="B16" i="3"/>
  <c r="B15" i="3"/>
  <c r="B14" i="3"/>
  <c r="M8" i="3"/>
  <c r="L8" i="3"/>
  <c r="K8" i="3"/>
  <c r="J8" i="3"/>
  <c r="I8" i="3"/>
  <c r="H8" i="3"/>
  <c r="G8" i="3"/>
  <c r="F8" i="3"/>
  <c r="E8" i="3"/>
  <c r="D8" i="3"/>
  <c r="C8" i="3"/>
  <c r="B8" i="3"/>
  <c r="B13" i="3" l="1"/>
  <c r="C16" i="3" s="1"/>
  <c r="B20" i="3"/>
  <c r="C18" i="3" l="1"/>
  <c r="C17" i="3"/>
  <c r="C19" i="3"/>
  <c r="C14" i="3"/>
  <c r="C15" i="3"/>
  <c r="C20" i="3" l="1"/>
  <c r="B19" i="1" l="1"/>
  <c r="B18" i="1"/>
  <c r="B17" i="1"/>
  <c r="B16" i="1"/>
  <c r="C16" i="1" s="1"/>
  <c r="B15" i="1"/>
  <c r="B14" i="1"/>
  <c r="B13" i="1"/>
  <c r="C17" i="1" l="1"/>
  <c r="C18" i="1"/>
  <c r="C15" i="1"/>
  <c r="C19" i="1"/>
  <c r="C14" i="1"/>
  <c r="B20" i="1"/>
  <c r="C20" i="1" l="1"/>
</calcChain>
</file>

<file path=xl/sharedStrings.xml><?xml version="1.0" encoding="utf-8"?>
<sst xmlns="http://schemas.openxmlformats.org/spreadsheetml/2006/main" count="93" uniqueCount="50">
  <si>
    <t>Average</t>
  </si>
  <si>
    <t>Operating Company Sum</t>
  </si>
  <si>
    <t>12 CP Percent</t>
  </si>
  <si>
    <t>AP - 12CP</t>
  </si>
  <si>
    <t>OP - 12CP</t>
  </si>
  <si>
    <t>IM - 12CP</t>
  </si>
  <si>
    <t>KP - 12CP</t>
  </si>
  <si>
    <t>WPC - 12CP</t>
  </si>
  <si>
    <t>KGP - 12CP</t>
  </si>
  <si>
    <t>Sum of Loads</t>
  </si>
  <si>
    <t>Load</t>
  </si>
  <si>
    <t>11/13/2019 HE 8</t>
  </si>
  <si>
    <t>12/19/2019 HE 8</t>
  </si>
  <si>
    <t>1/22/2020 HE 8</t>
  </si>
  <si>
    <t>2/21/2020 HE 8</t>
  </si>
  <si>
    <t>3/5/2020 HE 8</t>
  </si>
  <si>
    <t>4/15/2020 HE 9</t>
  </si>
  <si>
    <t>5/26/2020 HE 16</t>
  </si>
  <si>
    <t>6/9/2020 HE 17</t>
  </si>
  <si>
    <t>7/9/2020 HE 17</t>
  </si>
  <si>
    <t>8/10/2020 HE 18</t>
  </si>
  <si>
    <t>9/8/2020 HE 17</t>
  </si>
  <si>
    <t>10/29/2020 HE 20</t>
  </si>
  <si>
    <t>2021 12 CP</t>
  </si>
  <si>
    <t>11/27/2018 HE 19</t>
  </si>
  <si>
    <t>12/11/2018 HE 8</t>
  </si>
  <si>
    <t>1/31/2019 HE 8</t>
  </si>
  <si>
    <t>2/1/2019 HE 8</t>
  </si>
  <si>
    <t>3/6/2019 HE 8</t>
  </si>
  <si>
    <t>4/1/2019 HE 8</t>
  </si>
  <si>
    <t>5/28/2019 HE 17</t>
  </si>
  <si>
    <t>6/28/2019 HE 17</t>
  </si>
  <si>
    <t>7/15/2019 HE 17</t>
  </si>
  <si>
    <t>8/20/2019 HE 15</t>
  </si>
  <si>
    <t>9/12/2019 HE 17</t>
  </si>
  <si>
    <t>10/1/2019 HE 17</t>
  </si>
  <si>
    <t>11/30/2020 HE 19</t>
  </si>
  <si>
    <t>12/1/2020 HE 19</t>
  </si>
  <si>
    <t>1/29/2021 HE 8</t>
  </si>
  <si>
    <t>2/4/2021 HE 8</t>
  </si>
  <si>
    <t>3/8/2021 HE 8</t>
  </si>
  <si>
    <t>4/2/2021 HE 8</t>
  </si>
  <si>
    <t>5/25/2021 HE 16</t>
  </si>
  <si>
    <t>6/29/2021 HE 15</t>
  </si>
  <si>
    <t>7/28/2021 HE 17</t>
  </si>
  <si>
    <t>8/24/2021 HE 17</t>
  </si>
  <si>
    <t>9/14/2021 HE 17</t>
  </si>
  <si>
    <t>10/14/2021 HE 17</t>
  </si>
  <si>
    <t>2022 12 CP</t>
  </si>
  <si>
    <t>2020 12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</si>
</sst>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%"/>
    <numFmt numFmtId="166" formatCode="0.00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/>
    <xf numFmtId="0" fontId="0" fillId="0" borderId="4" xfId="0" applyBorder="1"/>
    <xf numFmtId="165" fontId="0" fillId="0" borderId="4" xfId="0" applyNumberFormat="1" applyBorder="1"/>
    <xf numFmtId="165" fontId="0" fillId="0" borderId="0" xfId="0" applyNumberFormat="1"/>
    <xf numFmtId="164" fontId="0" fillId="0" borderId="4" xfId="0" applyNumberFormat="1" applyBorder="1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0" fillId="3" borderId="7" xfId="0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5" fontId="0" fillId="3" borderId="5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165" fontId="0" fillId="3" borderId="6" xfId="0" applyNumberFormat="1" applyFill="1" applyBorder="1"/>
    <xf numFmtId="0" fontId="4" fillId="3" borderId="2" xfId="0" applyFont="1" applyFill="1" applyBorder="1"/>
    <xf numFmtId="166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3" fillId="0" borderId="0" xfId="0" applyFont="1" applyFill="1"/>
    <xf numFmtId="0" fontId="0" fillId="0" borderId="0" xfId="0" applyFill="1"/>
    <xf numFmtId="14" fontId="0" fillId="0" borderId="0" xfId="0" applyNumberFormat="1" applyFill="1"/>
    <xf numFmtId="10" fontId="0" fillId="0" borderId="0" xfId="2" applyNumberFormat="1" applyFont="1"/>
    <xf numFmtId="0" fontId="0" fillId="0" borderId="0" xfId="0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A13" sqref="A13"/>
    </sheetView>
  </sheetViews>
  <sheetFormatPr defaultRowHeight="12.5" x14ac:dyDescent="0.25"/>
  <cols>
    <col min="1" max="1" width="28.81640625" bestFit="1" customWidth="1"/>
    <col min="2" max="2" width="9.54296875" bestFit="1" customWidth="1"/>
    <col min="3" max="3" width="9.26953125" customWidth="1"/>
    <col min="4" max="5" width="9.54296875" bestFit="1" customWidth="1"/>
    <col min="6" max="6" width="10.54296875" bestFit="1" customWidth="1"/>
    <col min="7" max="13" width="9.54296875" bestFit="1" customWidth="1"/>
    <col min="14" max="14" width="12" bestFit="1" customWidth="1"/>
  </cols>
  <sheetData>
    <row r="1" spans="1:13" ht="90" customHeight="1" x14ac:dyDescent="0.25">
      <c r="A1" s="8" t="s">
        <v>10</v>
      </c>
      <c r="B1" s="6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  <c r="M1" s="7" t="s">
        <v>35</v>
      </c>
    </row>
    <row r="2" spans="1:13" x14ac:dyDescent="0.25">
      <c r="A2" s="28" t="s">
        <v>3</v>
      </c>
      <c r="B2" s="13">
        <v>4969.4690000000001</v>
      </c>
      <c r="C2" s="13">
        <v>5379.8040000000001</v>
      </c>
      <c r="D2" s="13">
        <v>6561.8950000000004</v>
      </c>
      <c r="E2" s="13">
        <v>5347.9880000000003</v>
      </c>
      <c r="F2" s="13">
        <v>5721.9539999999997</v>
      </c>
      <c r="G2" s="13">
        <v>4708.8450000000003</v>
      </c>
      <c r="H2" s="13">
        <v>4556.72</v>
      </c>
      <c r="I2" s="13">
        <v>4465.1450000000004</v>
      </c>
      <c r="J2" s="13">
        <v>4833.4560000000001</v>
      </c>
      <c r="K2" s="13">
        <v>4801.0230000000001</v>
      </c>
      <c r="L2" s="13">
        <v>4923.68</v>
      </c>
      <c r="M2" s="13">
        <v>4712.0460000000003</v>
      </c>
    </row>
    <row r="3" spans="1:13" x14ac:dyDescent="0.25">
      <c r="A3" s="29" t="s">
        <v>4</v>
      </c>
      <c r="B3" s="15">
        <v>6624.9309999999996</v>
      </c>
      <c r="C3" s="15">
        <v>6637.183</v>
      </c>
      <c r="D3" s="15">
        <v>7414.8959999999997</v>
      </c>
      <c r="E3" s="15">
        <v>7013.5020000000004</v>
      </c>
      <c r="F3" s="15">
        <v>6913.8770000000004</v>
      </c>
      <c r="G3" s="15">
        <v>6028.3469999999998</v>
      </c>
      <c r="H3" s="15">
        <v>7208.8149999999996</v>
      </c>
      <c r="I3" s="15">
        <v>7718.99</v>
      </c>
      <c r="J3" s="15">
        <v>8180.6390000000001</v>
      </c>
      <c r="K3" s="15">
        <v>8275.7569999999996</v>
      </c>
      <c r="L3" s="15">
        <v>8075.835</v>
      </c>
      <c r="M3" s="15">
        <v>7800.7690000000002</v>
      </c>
    </row>
    <row r="4" spans="1:13" x14ac:dyDescent="0.25">
      <c r="A4" s="29" t="s">
        <v>5</v>
      </c>
      <c r="B4" s="15">
        <v>2679.3240000000001</v>
      </c>
      <c r="C4" s="15">
        <v>2754.2869999999998</v>
      </c>
      <c r="D4" s="15">
        <v>2971.4720000000002</v>
      </c>
      <c r="E4" s="15">
        <v>2976.44</v>
      </c>
      <c r="F4" s="15">
        <v>2832.223</v>
      </c>
      <c r="G4" s="15">
        <v>2551.2080000000001</v>
      </c>
      <c r="H4" s="15">
        <v>2483.8980000000001</v>
      </c>
      <c r="I4" s="15">
        <v>3183.5569999999998</v>
      </c>
      <c r="J4" s="15">
        <v>3428.846</v>
      </c>
      <c r="K4" s="15">
        <v>2916.8580000000002</v>
      </c>
      <c r="L4" s="15">
        <v>3217.44</v>
      </c>
      <c r="M4" s="15">
        <v>3044.3429999999998</v>
      </c>
    </row>
    <row r="5" spans="1:13" x14ac:dyDescent="0.25">
      <c r="A5" s="29" t="s">
        <v>6</v>
      </c>
      <c r="B5" s="15">
        <v>1019.173</v>
      </c>
      <c r="C5" s="15">
        <v>1035.779</v>
      </c>
      <c r="D5" s="15">
        <v>1272.0730000000001</v>
      </c>
      <c r="E5" s="15">
        <v>975.03399999999999</v>
      </c>
      <c r="F5" s="15">
        <v>1099.1199999999999</v>
      </c>
      <c r="G5" s="15">
        <v>915.34400000000005</v>
      </c>
      <c r="H5" s="15">
        <v>888.947</v>
      </c>
      <c r="I5" s="15">
        <v>912.12199999999996</v>
      </c>
      <c r="J5" s="15">
        <v>912.68899999999996</v>
      </c>
      <c r="K5" s="15">
        <v>969.92899999999997</v>
      </c>
      <c r="L5" s="15">
        <v>922.39099999999996</v>
      </c>
      <c r="M5" s="15">
        <v>907.99</v>
      </c>
    </row>
    <row r="6" spans="1:13" x14ac:dyDescent="0.25">
      <c r="A6" s="29" t="s">
        <v>7</v>
      </c>
      <c r="B6" s="15">
        <v>572.21100000000001</v>
      </c>
      <c r="C6" s="15">
        <v>603.43600000000004</v>
      </c>
      <c r="D6" s="15">
        <v>503.03</v>
      </c>
      <c r="E6" s="15">
        <v>526.14800000000002</v>
      </c>
      <c r="F6" s="15">
        <v>527.74</v>
      </c>
      <c r="G6" s="15">
        <v>510.69600000000003</v>
      </c>
      <c r="H6" s="15">
        <v>552.98599999999999</v>
      </c>
      <c r="I6" s="15">
        <v>511.64400000000001</v>
      </c>
      <c r="J6" s="15">
        <v>581.73699999999997</v>
      </c>
      <c r="K6" s="15">
        <v>563.88699999999994</v>
      </c>
      <c r="L6" s="15">
        <v>618.43600000000004</v>
      </c>
      <c r="M6" s="15">
        <v>544.71299999999997</v>
      </c>
    </row>
    <row r="7" spans="1:13" x14ac:dyDescent="0.25">
      <c r="A7" s="30" t="s">
        <v>8</v>
      </c>
      <c r="B7" s="17">
        <v>329.47</v>
      </c>
      <c r="C7" s="17">
        <v>366.95699999999999</v>
      </c>
      <c r="D7" s="17">
        <v>387.07799999999997</v>
      </c>
      <c r="E7" s="17">
        <v>332.97500000000002</v>
      </c>
      <c r="F7" s="17">
        <v>369.15</v>
      </c>
      <c r="G7" s="17">
        <v>300.24099999999999</v>
      </c>
      <c r="H7" s="17">
        <v>275.43900000000002</v>
      </c>
      <c r="I7" s="17">
        <v>256.11399999999998</v>
      </c>
      <c r="J7" s="17">
        <v>315.58</v>
      </c>
      <c r="K7" s="17">
        <v>307.88900000000001</v>
      </c>
      <c r="L7" s="17">
        <v>338.827</v>
      </c>
      <c r="M7" s="17">
        <v>295.27300000000002</v>
      </c>
    </row>
    <row r="8" spans="1:13" x14ac:dyDescent="0.25">
      <c r="A8" s="31" t="s">
        <v>9</v>
      </c>
      <c r="B8" s="10">
        <f>SUM(B2:B7)</f>
        <v>16194.578</v>
      </c>
      <c r="C8" s="10">
        <f>SUM(C2:C7)</f>
        <v>16777.446</v>
      </c>
      <c r="D8" s="10">
        <f>SUM(D2:D7)</f>
        <v>19110.444000000003</v>
      </c>
      <c r="E8" s="10">
        <f>SUM(E2:E7)</f>
        <v>17172.087</v>
      </c>
      <c r="F8" s="10">
        <f>SUM(F2:F7)</f>
        <v>17464.064000000002</v>
      </c>
      <c r="G8" s="10">
        <f t="shared" ref="G8:M8" si="0">SUM(G2:G7)</f>
        <v>15014.680999999999</v>
      </c>
      <c r="H8" s="10">
        <f t="shared" si="0"/>
        <v>15966.805000000002</v>
      </c>
      <c r="I8" s="10">
        <f t="shared" si="0"/>
        <v>17047.572</v>
      </c>
      <c r="J8" s="10">
        <f t="shared" si="0"/>
        <v>18252.947000000004</v>
      </c>
      <c r="K8" s="10">
        <f t="shared" si="0"/>
        <v>17835.342999999997</v>
      </c>
      <c r="L8" s="10">
        <f t="shared" si="0"/>
        <v>18096.609000000004</v>
      </c>
      <c r="M8" s="10">
        <f t="shared" si="0"/>
        <v>17305.134000000002</v>
      </c>
    </row>
    <row r="12" spans="1:13" ht="70.5" customHeight="1" x14ac:dyDescent="0.25">
      <c r="A12" s="8" t="s">
        <v>49</v>
      </c>
      <c r="B12" s="7" t="s">
        <v>0</v>
      </c>
      <c r="C12" s="7" t="s">
        <v>2</v>
      </c>
      <c r="K12" s="1"/>
    </row>
    <row r="13" spans="1:13" x14ac:dyDescent="0.25">
      <c r="A13" s="31" t="s">
        <v>9</v>
      </c>
      <c r="B13" s="10">
        <f>SUM(B8:M8)/12</f>
        <v>17186.475833333334</v>
      </c>
      <c r="C13" s="11"/>
    </row>
    <row r="14" spans="1:13" x14ac:dyDescent="0.25">
      <c r="A14" s="29" t="s">
        <v>3</v>
      </c>
      <c r="B14" s="13">
        <f t="shared" ref="B14:B19" si="1">AVERAGE(B2:M2)</f>
        <v>5081.8354166666677</v>
      </c>
      <c r="C14" s="14">
        <f>B14/$B$13</f>
        <v>0.29568804366572926</v>
      </c>
      <c r="D14" s="4"/>
      <c r="E14" s="22"/>
      <c r="F14" s="26"/>
      <c r="G14" s="21"/>
      <c r="I14" s="20"/>
      <c r="J14" s="22"/>
    </row>
    <row r="15" spans="1:13" x14ac:dyDescent="0.25">
      <c r="A15" s="29" t="s">
        <v>4</v>
      </c>
      <c r="B15" s="15">
        <f t="shared" si="1"/>
        <v>7324.4617500000013</v>
      </c>
      <c r="C15" s="14">
        <f t="shared" ref="C15:C19" si="2">B15/$B$13</f>
        <v>0.42617589673585887</v>
      </c>
      <c r="D15" s="4"/>
      <c r="E15" s="22"/>
      <c r="F15" s="26"/>
      <c r="G15" s="21"/>
      <c r="I15" s="20"/>
      <c r="J15" s="22"/>
    </row>
    <row r="16" spans="1:13" x14ac:dyDescent="0.25">
      <c r="A16" s="29" t="s">
        <v>5</v>
      </c>
      <c r="B16" s="15">
        <f t="shared" si="1"/>
        <v>2919.9913333333334</v>
      </c>
      <c r="C16" s="14">
        <f t="shared" si="2"/>
        <v>0.16990052886060458</v>
      </c>
      <c r="D16" s="4"/>
      <c r="E16" s="22"/>
      <c r="F16" s="26"/>
      <c r="G16" s="21"/>
      <c r="I16" s="20"/>
      <c r="J16" s="22"/>
    </row>
    <row r="17" spans="1:10" x14ac:dyDescent="0.25">
      <c r="A17" s="29" t="s">
        <v>6</v>
      </c>
      <c r="B17" s="15">
        <f t="shared" si="1"/>
        <v>985.8825833333334</v>
      </c>
      <c r="C17" s="14">
        <f t="shared" si="2"/>
        <v>5.7363859402822112E-2</v>
      </c>
      <c r="D17" s="4"/>
      <c r="E17" s="22"/>
      <c r="F17" s="26"/>
      <c r="G17" s="21"/>
      <c r="I17" s="20"/>
      <c r="J17" s="22"/>
    </row>
    <row r="18" spans="1:10" x14ac:dyDescent="0.25">
      <c r="A18" s="29" t="s">
        <v>7</v>
      </c>
      <c r="B18" s="15">
        <f t="shared" si="1"/>
        <v>551.38866666666661</v>
      </c>
      <c r="C18" s="14">
        <f t="shared" si="2"/>
        <v>3.2082706891964616E-2</v>
      </c>
      <c r="D18" s="4"/>
      <c r="E18" s="22"/>
      <c r="F18" s="26"/>
      <c r="G18" s="21"/>
      <c r="I18" s="20"/>
      <c r="J18" s="22"/>
    </row>
    <row r="19" spans="1:10" x14ac:dyDescent="0.25">
      <c r="A19" s="30" t="s">
        <v>8</v>
      </c>
      <c r="B19" s="17">
        <f t="shared" si="1"/>
        <v>322.91608333333335</v>
      </c>
      <c r="C19" s="18">
        <f t="shared" si="2"/>
        <v>1.8788964443020629E-2</v>
      </c>
      <c r="D19" s="4"/>
      <c r="E19" s="22"/>
      <c r="F19" s="26"/>
      <c r="G19" s="21"/>
      <c r="I19" s="20"/>
      <c r="J19" s="22"/>
    </row>
    <row r="20" spans="1:10" x14ac:dyDescent="0.25">
      <c r="A20" s="2" t="s">
        <v>1</v>
      </c>
      <c r="B20" s="5">
        <f>SUM(B14:B19)</f>
        <v>17186.475833333338</v>
      </c>
      <c r="C20" s="3">
        <f>SUM(C14:C19)</f>
        <v>0.99999999999999989</v>
      </c>
      <c r="G20" s="21"/>
      <c r="I20" s="20"/>
      <c r="J20" s="22"/>
    </row>
    <row r="22" spans="1:10" x14ac:dyDescent="0.25">
      <c r="A22" s="27"/>
      <c r="B22" s="25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2" sqref="J12"/>
    </sheetView>
  </sheetViews>
  <sheetFormatPr defaultRowHeight="12.5" x14ac:dyDescent="0.25"/>
  <cols>
    <col min="1" max="1" width="28.81640625" bestFit="1" customWidth="1"/>
    <col min="2" max="2" width="9.54296875" customWidth="1"/>
    <col min="3" max="3" width="9.26953125" customWidth="1"/>
    <col min="4" max="5" width="9.54296875" customWidth="1"/>
    <col min="6" max="6" width="10.54296875" customWidth="1"/>
    <col min="7" max="7" width="9.54296875" customWidth="1"/>
    <col min="8" max="13" width="9.54296875" bestFit="1" customWidth="1"/>
    <col min="14" max="14" width="12" bestFit="1" customWidth="1"/>
  </cols>
  <sheetData>
    <row r="1" spans="1:13" ht="90" customHeight="1" x14ac:dyDescent="0.25">
      <c r="A1" s="8" t="s">
        <v>10</v>
      </c>
      <c r="B1" s="6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19</v>
      </c>
      <c r="K1" s="7" t="s">
        <v>20</v>
      </c>
      <c r="L1" s="7" t="s">
        <v>21</v>
      </c>
      <c r="M1" s="7" t="s">
        <v>22</v>
      </c>
    </row>
    <row r="2" spans="1:13" x14ac:dyDescent="0.25">
      <c r="A2" s="19" t="s">
        <v>3</v>
      </c>
      <c r="B2" s="13">
        <v>5486.6660000000002</v>
      </c>
      <c r="C2" s="13">
        <v>5460.9449999999997</v>
      </c>
      <c r="D2" s="13">
        <v>5903.9930000000004</v>
      </c>
      <c r="E2" s="13">
        <v>5193.027</v>
      </c>
      <c r="F2" s="13">
        <v>3863.4369999999999</v>
      </c>
      <c r="G2" s="13">
        <v>3711.7179999999998</v>
      </c>
      <c r="H2" s="13">
        <v>3640.2289999999998</v>
      </c>
      <c r="I2" s="13">
        <v>4476.1959999999999</v>
      </c>
      <c r="J2" s="13">
        <v>4697.75</v>
      </c>
      <c r="K2" s="13">
        <v>4691.6490000000003</v>
      </c>
      <c r="L2" s="13">
        <v>4311.8029999999999</v>
      </c>
      <c r="M2" s="13">
        <v>3224.2139999999999</v>
      </c>
    </row>
    <row r="3" spans="1:13" x14ac:dyDescent="0.25">
      <c r="A3" s="12" t="s">
        <v>4</v>
      </c>
      <c r="B3" s="15">
        <v>6701.5990000000002</v>
      </c>
      <c r="C3" s="15">
        <v>6826.5389999999998</v>
      </c>
      <c r="D3" s="15">
        <v>6696.9430000000002</v>
      </c>
      <c r="E3" s="15">
        <v>6611.2879999999996</v>
      </c>
      <c r="F3" s="15">
        <v>5987.3270000000002</v>
      </c>
      <c r="G3" s="15">
        <v>5123.5569999999998</v>
      </c>
      <c r="H3" s="15">
        <v>7146.4849999999997</v>
      </c>
      <c r="I3" s="15">
        <v>7631.9</v>
      </c>
      <c r="J3" s="15">
        <v>8425.6659999999993</v>
      </c>
      <c r="K3" s="15">
        <v>7872.5959999999995</v>
      </c>
      <c r="L3" s="15">
        <v>7461.8050000000003</v>
      </c>
      <c r="M3" s="15">
        <v>5256.2560000000003</v>
      </c>
    </row>
    <row r="4" spans="1:13" x14ac:dyDescent="0.25">
      <c r="A4" s="12" t="s">
        <v>5</v>
      </c>
      <c r="B4" s="15">
        <v>2795.5630000000001</v>
      </c>
      <c r="C4" s="15">
        <v>2827.1060000000002</v>
      </c>
      <c r="D4" s="15">
        <v>2557.6419999999998</v>
      </c>
      <c r="E4" s="15">
        <v>2740.221</v>
      </c>
      <c r="F4" s="15">
        <v>2549.7750000000001</v>
      </c>
      <c r="G4" s="15">
        <v>1875.0840000000001</v>
      </c>
      <c r="H4" s="15">
        <v>2926.7289999999998</v>
      </c>
      <c r="I4" s="15">
        <v>3066.88</v>
      </c>
      <c r="J4" s="15">
        <v>3450.2069999999999</v>
      </c>
      <c r="K4" s="15">
        <v>3243.9209999999998</v>
      </c>
      <c r="L4" s="15">
        <v>2640.34</v>
      </c>
      <c r="M4" s="15">
        <v>2262.768</v>
      </c>
    </row>
    <row r="5" spans="1:13" x14ac:dyDescent="0.25">
      <c r="A5" s="12" t="s">
        <v>6</v>
      </c>
      <c r="B5" s="15">
        <v>1085.0840000000001</v>
      </c>
      <c r="C5" s="15">
        <v>1058.2439999999999</v>
      </c>
      <c r="D5" s="15">
        <v>1150.2860000000001</v>
      </c>
      <c r="E5" s="15">
        <v>1011.177</v>
      </c>
      <c r="F5" s="15">
        <v>763.71100000000001</v>
      </c>
      <c r="G5" s="15">
        <v>666.00699999999995</v>
      </c>
      <c r="H5" s="15">
        <v>767.48599999999999</v>
      </c>
      <c r="I5" s="15">
        <v>872.28399999999999</v>
      </c>
      <c r="J5" s="15">
        <v>906.12300000000005</v>
      </c>
      <c r="K5" s="15">
        <v>863.36199999999997</v>
      </c>
      <c r="L5" s="15">
        <v>849.49800000000005</v>
      </c>
      <c r="M5" s="15">
        <v>569.84299999999996</v>
      </c>
    </row>
    <row r="6" spans="1:13" x14ac:dyDescent="0.25">
      <c r="A6" s="12" t="s">
        <v>7</v>
      </c>
      <c r="B6" s="15">
        <v>557.18299999999999</v>
      </c>
      <c r="C6" s="15">
        <v>475.75</v>
      </c>
      <c r="D6" s="15">
        <v>619.51400000000001</v>
      </c>
      <c r="E6" s="15">
        <v>574.06700000000001</v>
      </c>
      <c r="F6" s="15">
        <v>626.60299999999995</v>
      </c>
      <c r="G6" s="15">
        <v>442.16800000000001</v>
      </c>
      <c r="H6" s="15">
        <v>498.50099999999998</v>
      </c>
      <c r="I6" s="15">
        <v>541.91499999999996</v>
      </c>
      <c r="J6" s="15">
        <v>563.67200000000003</v>
      </c>
      <c r="K6" s="15">
        <v>594.99800000000005</v>
      </c>
      <c r="L6" s="15">
        <v>638.03599999999994</v>
      </c>
      <c r="M6" s="15">
        <v>482.83499999999998</v>
      </c>
    </row>
    <row r="7" spans="1:13" x14ac:dyDescent="0.25">
      <c r="A7" s="16" t="s">
        <v>8</v>
      </c>
      <c r="B7" s="17">
        <v>354.27699999999999</v>
      </c>
      <c r="C7" s="17">
        <v>366.65499999999997</v>
      </c>
      <c r="D7" s="17">
        <v>385.58100000000002</v>
      </c>
      <c r="E7" s="17">
        <v>327.637</v>
      </c>
      <c r="F7" s="17">
        <v>237.583</v>
      </c>
      <c r="G7" s="17">
        <v>196.84299999999999</v>
      </c>
      <c r="H7" s="17">
        <v>191.501</v>
      </c>
      <c r="I7" s="17">
        <v>256.13799999999998</v>
      </c>
      <c r="J7" s="17">
        <v>265.483</v>
      </c>
      <c r="K7" s="17">
        <v>256.25799999999998</v>
      </c>
      <c r="L7" s="17">
        <v>248.024</v>
      </c>
      <c r="M7" s="17">
        <v>173.499</v>
      </c>
    </row>
    <row r="8" spans="1:13" x14ac:dyDescent="0.25">
      <c r="A8" s="9" t="s">
        <v>9</v>
      </c>
      <c r="B8" s="10">
        <v>16980.371999999999</v>
      </c>
      <c r="C8" s="10">
        <v>17015.239000000001</v>
      </c>
      <c r="D8" s="10">
        <v>17313.958999999999</v>
      </c>
      <c r="E8" s="10">
        <v>16457.416999999998</v>
      </c>
      <c r="F8" s="10">
        <v>14028.435999999998</v>
      </c>
      <c r="G8" s="10">
        <v>12015.377</v>
      </c>
      <c r="H8" s="10">
        <v>15170.931</v>
      </c>
      <c r="I8" s="10">
        <v>16845.312999999998</v>
      </c>
      <c r="J8" s="10">
        <v>18308.900999999998</v>
      </c>
      <c r="K8" s="10">
        <v>17522.784</v>
      </c>
      <c r="L8" s="10">
        <v>16149.505999999999</v>
      </c>
      <c r="M8" s="10">
        <v>11969.415000000001</v>
      </c>
    </row>
    <row r="12" spans="1:13" ht="70.5" customHeight="1" x14ac:dyDescent="0.25">
      <c r="A12" s="8" t="s">
        <v>23</v>
      </c>
      <c r="B12" s="7" t="s">
        <v>0</v>
      </c>
      <c r="C12" s="7" t="s">
        <v>2</v>
      </c>
      <c r="K12" s="1"/>
    </row>
    <row r="13" spans="1:13" x14ac:dyDescent="0.25">
      <c r="A13" s="9" t="s">
        <v>9</v>
      </c>
      <c r="B13" s="10">
        <f>SUM(B8:M8)/12</f>
        <v>15814.804166666667</v>
      </c>
      <c r="C13" s="11"/>
    </row>
    <row r="14" spans="1:13" x14ac:dyDescent="0.25">
      <c r="A14" s="12" t="s">
        <v>3</v>
      </c>
      <c r="B14" s="13">
        <f t="shared" ref="B14:B19" si="0">AVERAGE(B2:M2)</f>
        <v>4555.1355833333328</v>
      </c>
      <c r="C14" s="14">
        <f t="shared" ref="C14:C19" si="1">B14/$B$13</f>
        <v>0.28802984439948537</v>
      </c>
      <c r="D14" s="4"/>
      <c r="E14" s="22"/>
      <c r="F14" s="26"/>
      <c r="G14" s="21"/>
      <c r="I14" s="20"/>
      <c r="J14" s="22"/>
    </row>
    <row r="15" spans="1:13" x14ac:dyDescent="0.25">
      <c r="A15" s="12" t="s">
        <v>4</v>
      </c>
      <c r="B15" s="15">
        <f t="shared" si="0"/>
        <v>6811.8300833333315</v>
      </c>
      <c r="C15" s="14">
        <f t="shared" si="1"/>
        <v>0.4307249088604479</v>
      </c>
      <c r="D15" s="4"/>
      <c r="E15" s="22"/>
      <c r="F15" s="26"/>
      <c r="G15" s="21"/>
      <c r="I15" s="20"/>
      <c r="J15" s="22"/>
    </row>
    <row r="16" spans="1:13" x14ac:dyDescent="0.25">
      <c r="A16" s="12" t="s">
        <v>5</v>
      </c>
      <c r="B16" s="15">
        <f t="shared" si="0"/>
        <v>2744.6863333333331</v>
      </c>
      <c r="C16" s="14">
        <f t="shared" si="1"/>
        <v>0.17355171170050845</v>
      </c>
      <c r="D16" s="4"/>
      <c r="E16" s="22"/>
      <c r="F16" s="26"/>
      <c r="G16" s="21"/>
      <c r="I16" s="20"/>
      <c r="J16" s="22"/>
    </row>
    <row r="17" spans="1:10" x14ac:dyDescent="0.25">
      <c r="A17" s="12" t="s">
        <v>6</v>
      </c>
      <c r="B17" s="15">
        <f t="shared" si="0"/>
        <v>880.25874999999996</v>
      </c>
      <c r="C17" s="14">
        <f t="shared" si="1"/>
        <v>5.5660426820544985E-2</v>
      </c>
      <c r="D17" s="4"/>
      <c r="E17" s="22"/>
      <c r="F17" s="26"/>
      <c r="G17" s="21"/>
      <c r="I17" s="20"/>
      <c r="J17" s="22"/>
    </row>
    <row r="18" spans="1:10" x14ac:dyDescent="0.25">
      <c r="A18" s="12" t="s">
        <v>7</v>
      </c>
      <c r="B18" s="15">
        <f t="shared" si="0"/>
        <v>551.27016666666657</v>
      </c>
      <c r="C18" s="14">
        <f t="shared" si="1"/>
        <v>3.4857856022561133E-2</v>
      </c>
      <c r="D18" s="4"/>
      <c r="E18" s="22"/>
      <c r="F18" s="26"/>
      <c r="G18" s="21"/>
      <c r="I18" s="20"/>
      <c r="J18" s="22"/>
    </row>
    <row r="19" spans="1:10" x14ac:dyDescent="0.25">
      <c r="A19" s="16" t="s">
        <v>8</v>
      </c>
      <c r="B19" s="17">
        <f t="shared" si="0"/>
        <v>271.62324999999998</v>
      </c>
      <c r="C19" s="18">
        <f t="shared" si="1"/>
        <v>1.7175252196452006E-2</v>
      </c>
      <c r="D19" s="4"/>
      <c r="E19" s="22"/>
      <c r="F19" s="26"/>
      <c r="G19" s="21"/>
      <c r="I19" s="20"/>
      <c r="J19" s="22"/>
    </row>
    <row r="20" spans="1:10" x14ac:dyDescent="0.25">
      <c r="A20" s="2" t="s">
        <v>1</v>
      </c>
      <c r="B20" s="5">
        <f>SUM(B14:B19)</f>
        <v>15814.804166666663</v>
      </c>
      <c r="C20" s="3">
        <f>SUM(C14:C19)</f>
        <v>0.99999999999999967</v>
      </c>
      <c r="G20" s="21"/>
      <c r="I20" s="20"/>
      <c r="J20" s="22"/>
    </row>
    <row r="24" spans="1:10" ht="13" x14ac:dyDescent="0.3">
      <c r="A24" s="23"/>
      <c r="B24" s="24"/>
      <c r="C24" s="24"/>
      <c r="D24" s="24"/>
      <c r="E24" s="24"/>
      <c r="F24" s="24"/>
      <c r="G24" s="24"/>
      <c r="H24" s="24"/>
      <c r="I24" s="24"/>
      <c r="J24" s="2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K17" sqref="K17"/>
    </sheetView>
  </sheetViews>
  <sheetFormatPr defaultRowHeight="12.5" x14ac:dyDescent="0.25"/>
  <cols>
    <col min="1" max="1" width="28.81640625" bestFit="1" customWidth="1"/>
    <col min="2" max="2" width="9.54296875" bestFit="1" customWidth="1"/>
    <col min="3" max="3" width="9.26953125" customWidth="1"/>
    <col min="4" max="5" width="9.54296875" bestFit="1" customWidth="1"/>
    <col min="6" max="6" width="10.54296875" bestFit="1" customWidth="1"/>
    <col min="7" max="13" width="9.54296875" bestFit="1" customWidth="1"/>
    <col min="14" max="14" width="12" bestFit="1" customWidth="1"/>
  </cols>
  <sheetData>
    <row r="1" spans="1:13" ht="90" customHeight="1" x14ac:dyDescent="0.25">
      <c r="A1" s="8" t="s">
        <v>10</v>
      </c>
      <c r="B1" s="6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  <c r="J1" s="7" t="s">
        <v>44</v>
      </c>
      <c r="K1" s="7" t="s">
        <v>45</v>
      </c>
      <c r="L1" s="7" t="s">
        <v>46</v>
      </c>
      <c r="M1" s="7" t="s">
        <v>47</v>
      </c>
    </row>
    <row r="2" spans="1:13" x14ac:dyDescent="0.25">
      <c r="A2" s="28" t="s">
        <v>3</v>
      </c>
      <c r="B2" s="13">
        <v>4158.027</v>
      </c>
      <c r="C2" s="13">
        <v>4681.9319999999998</v>
      </c>
      <c r="D2" s="13">
        <v>5410.1719999999996</v>
      </c>
      <c r="E2" s="13">
        <v>5395.3850000000002</v>
      </c>
      <c r="F2" s="13">
        <v>4919.2110000000002</v>
      </c>
      <c r="G2" s="13">
        <v>4481.6869999999999</v>
      </c>
      <c r="H2" s="13">
        <v>4081.4119999999998</v>
      </c>
      <c r="I2" s="13">
        <v>4627.2820000000002</v>
      </c>
      <c r="J2" s="13">
        <v>4727.4750000000004</v>
      </c>
      <c r="K2" s="13">
        <v>4776.5600000000004</v>
      </c>
      <c r="L2" s="13">
        <v>4426.1440000000002</v>
      </c>
      <c r="M2" s="13">
        <v>3466.7069999999999</v>
      </c>
    </row>
    <row r="3" spans="1:13" x14ac:dyDescent="0.25">
      <c r="A3" s="29" t="s">
        <v>4</v>
      </c>
      <c r="B3" s="15">
        <v>6023.3609999999999</v>
      </c>
      <c r="C3" s="15">
        <v>6264.2730000000001</v>
      </c>
      <c r="D3" s="15">
        <v>6429.9250000000002</v>
      </c>
      <c r="E3" s="15">
        <v>6727.9189999999999</v>
      </c>
      <c r="F3" s="15">
        <v>5980.8760000000002</v>
      </c>
      <c r="G3" s="15">
        <v>5526.43</v>
      </c>
      <c r="H3" s="15">
        <v>7587.2110000000002</v>
      </c>
      <c r="I3" s="15">
        <v>8474.0769999999993</v>
      </c>
      <c r="J3" s="15">
        <v>8089.0230000000001</v>
      </c>
      <c r="K3" s="15">
        <v>8413.31</v>
      </c>
      <c r="L3" s="15">
        <v>7862.6909999999998</v>
      </c>
      <c r="M3" s="15">
        <v>6583.6540000000005</v>
      </c>
    </row>
    <row r="4" spans="1:13" x14ac:dyDescent="0.25">
      <c r="A4" s="29" t="s">
        <v>5</v>
      </c>
      <c r="B4" s="15">
        <v>2458.8130000000001</v>
      </c>
      <c r="C4" s="15">
        <v>2545.9940000000001</v>
      </c>
      <c r="D4" s="15">
        <v>2715.1370000000002</v>
      </c>
      <c r="E4" s="15">
        <v>2724.3449999999998</v>
      </c>
      <c r="F4" s="15">
        <v>2484.3200000000002</v>
      </c>
      <c r="G4" s="15">
        <v>2281.5300000000002</v>
      </c>
      <c r="H4" s="15">
        <v>2948.3389999999999</v>
      </c>
      <c r="I4" s="15">
        <v>3263.7350000000001</v>
      </c>
      <c r="J4" s="15">
        <v>3284.1320000000001</v>
      </c>
      <c r="K4" s="15">
        <v>3521.962</v>
      </c>
      <c r="L4" s="15">
        <v>3140.2280000000001</v>
      </c>
      <c r="M4" s="15">
        <v>2383.3649999999998</v>
      </c>
    </row>
    <row r="5" spans="1:13" x14ac:dyDescent="0.25">
      <c r="A5" s="29" t="s">
        <v>6</v>
      </c>
      <c r="B5" s="15">
        <v>830.02800000000002</v>
      </c>
      <c r="C5" s="15">
        <v>857.91300000000001</v>
      </c>
      <c r="D5" s="15">
        <v>976.82100000000003</v>
      </c>
      <c r="E5" s="15">
        <v>988.40800000000002</v>
      </c>
      <c r="F5" s="15">
        <v>952.822</v>
      </c>
      <c r="G5" s="15">
        <v>830.59</v>
      </c>
      <c r="H5" s="15">
        <v>812.17499999999995</v>
      </c>
      <c r="I5" s="15">
        <v>892.61300000000006</v>
      </c>
      <c r="J5" s="15">
        <v>891.26700000000005</v>
      </c>
      <c r="K5" s="15">
        <v>918.77200000000005</v>
      </c>
      <c r="L5" s="15">
        <v>845.33299999999997</v>
      </c>
      <c r="M5" s="15">
        <v>625.505</v>
      </c>
    </row>
    <row r="6" spans="1:13" x14ac:dyDescent="0.25">
      <c r="A6" s="29" t="s">
        <v>7</v>
      </c>
      <c r="B6" s="15">
        <v>553.83600000000001</v>
      </c>
      <c r="C6" s="15">
        <v>571.98900000000003</v>
      </c>
      <c r="D6" s="15">
        <v>587.56700000000001</v>
      </c>
      <c r="E6" s="15">
        <v>595.01499999999999</v>
      </c>
      <c r="F6" s="15">
        <v>636.30200000000002</v>
      </c>
      <c r="G6" s="15">
        <v>561.85400000000004</v>
      </c>
      <c r="H6" s="15">
        <v>601.07500000000005</v>
      </c>
      <c r="I6" s="15">
        <v>563.029</v>
      </c>
      <c r="J6" s="15">
        <v>630.02599999999995</v>
      </c>
      <c r="K6" s="15">
        <v>623.15099999999995</v>
      </c>
      <c r="L6" s="15">
        <v>625.03499999999997</v>
      </c>
      <c r="M6" s="15">
        <v>568.26900000000001</v>
      </c>
    </row>
    <row r="7" spans="1:13" x14ac:dyDescent="0.25">
      <c r="A7" s="30" t="s">
        <v>8</v>
      </c>
      <c r="B7" s="17">
        <v>236.58600000000001</v>
      </c>
      <c r="C7" s="17">
        <v>278.51600000000002</v>
      </c>
      <c r="D7" s="17">
        <v>337.24099999999999</v>
      </c>
      <c r="E7" s="17">
        <v>314.84500000000003</v>
      </c>
      <c r="F7" s="17">
        <v>283.80500000000001</v>
      </c>
      <c r="G7" s="17">
        <v>254.227</v>
      </c>
      <c r="H7" s="17">
        <v>249.02500000000001</v>
      </c>
      <c r="I7" s="17">
        <v>264.72899999999998</v>
      </c>
      <c r="J7" s="17">
        <v>270.697</v>
      </c>
      <c r="K7" s="17">
        <v>278.29399999999998</v>
      </c>
      <c r="L7" s="17">
        <v>255.11</v>
      </c>
      <c r="M7" s="17">
        <v>210.99299999999999</v>
      </c>
    </row>
    <row r="8" spans="1:13" x14ac:dyDescent="0.25">
      <c r="A8" s="31" t="s">
        <v>9</v>
      </c>
      <c r="B8" s="10">
        <f>SUM(B2:B7)</f>
        <v>14260.650999999998</v>
      </c>
      <c r="C8" s="10">
        <f>SUM(C2:C7)</f>
        <v>15200.617</v>
      </c>
      <c r="D8" s="10">
        <f>SUM(D2:D7)</f>
        <v>16456.862999999998</v>
      </c>
      <c r="E8" s="10">
        <f>SUM(E2:E7)</f>
        <v>16745.917000000001</v>
      </c>
      <c r="F8" s="10">
        <f>SUM(F2:F7)</f>
        <v>15257.335999999999</v>
      </c>
      <c r="G8" s="10">
        <f t="shared" ref="G8:M8" si="0">SUM(G2:G7)</f>
        <v>13936.318000000001</v>
      </c>
      <c r="H8" s="10">
        <f t="shared" si="0"/>
        <v>16279.236999999999</v>
      </c>
      <c r="I8" s="10">
        <f t="shared" si="0"/>
        <v>18085.465</v>
      </c>
      <c r="J8" s="10">
        <f t="shared" si="0"/>
        <v>17892.620000000003</v>
      </c>
      <c r="K8" s="10">
        <f t="shared" si="0"/>
        <v>18532.049000000003</v>
      </c>
      <c r="L8" s="10">
        <f t="shared" si="0"/>
        <v>17154.541000000001</v>
      </c>
      <c r="M8" s="10">
        <f t="shared" si="0"/>
        <v>13838.493</v>
      </c>
    </row>
    <row r="12" spans="1:13" ht="70.5" customHeight="1" x14ac:dyDescent="0.25">
      <c r="A12" s="8" t="s">
        <v>48</v>
      </c>
      <c r="B12" s="7" t="s">
        <v>0</v>
      </c>
      <c r="C12" s="7" t="s">
        <v>2</v>
      </c>
      <c r="K12" s="1"/>
    </row>
    <row r="13" spans="1:13" x14ac:dyDescent="0.25">
      <c r="A13" s="31" t="s">
        <v>9</v>
      </c>
      <c r="B13" s="10">
        <f>SUM(B8:M8)/12</f>
        <v>16136.67558333333</v>
      </c>
      <c r="C13" s="11"/>
    </row>
    <row r="14" spans="1:13" x14ac:dyDescent="0.25">
      <c r="A14" s="29" t="s">
        <v>3</v>
      </c>
      <c r="B14" s="13">
        <f t="shared" ref="B14:B19" si="1">AVERAGE(B2:M2)</f>
        <v>4595.999499999999</v>
      </c>
      <c r="C14" s="14">
        <f>B14/$B$13</f>
        <v>0.28481699816453832</v>
      </c>
      <c r="D14" s="4"/>
      <c r="E14" s="22"/>
      <c r="F14" s="26"/>
      <c r="G14" s="21"/>
      <c r="I14" s="20"/>
      <c r="J14" s="22"/>
    </row>
    <row r="15" spans="1:13" x14ac:dyDescent="0.25">
      <c r="A15" s="29" t="s">
        <v>4</v>
      </c>
      <c r="B15" s="15">
        <f t="shared" si="1"/>
        <v>6996.895833333333</v>
      </c>
      <c r="C15" s="14">
        <f t="shared" ref="C15:C18" si="2">B15/$B$13</f>
        <v>0.43360206364686638</v>
      </c>
      <c r="D15" s="4"/>
      <c r="E15" s="22"/>
      <c r="F15" s="26"/>
      <c r="G15" s="21"/>
      <c r="I15" s="20"/>
      <c r="J15" s="22"/>
    </row>
    <row r="16" spans="1:13" x14ac:dyDescent="0.25">
      <c r="A16" s="29" t="s">
        <v>5</v>
      </c>
      <c r="B16" s="15">
        <f t="shared" si="1"/>
        <v>2812.6583333333333</v>
      </c>
      <c r="C16" s="14">
        <f t="shared" si="2"/>
        <v>0.17430221725708925</v>
      </c>
      <c r="D16" s="4"/>
      <c r="E16" s="22"/>
      <c r="F16" s="26"/>
      <c r="G16" s="21"/>
      <c r="I16" s="20"/>
      <c r="J16" s="22"/>
    </row>
    <row r="17" spans="1:10" x14ac:dyDescent="0.25">
      <c r="A17" s="29" t="s">
        <v>6</v>
      </c>
      <c r="B17" s="15">
        <f t="shared" si="1"/>
        <v>868.52058333333343</v>
      </c>
      <c r="C17" s="14">
        <f t="shared" si="2"/>
        <v>5.3822770300369659E-2</v>
      </c>
      <c r="D17" s="4"/>
      <c r="E17" s="22"/>
      <c r="F17" s="26"/>
      <c r="G17" s="21"/>
      <c r="I17" s="20"/>
      <c r="J17" s="22"/>
    </row>
    <row r="18" spans="1:10" x14ac:dyDescent="0.25">
      <c r="A18" s="29" t="s">
        <v>7</v>
      </c>
      <c r="B18" s="15">
        <f t="shared" si="1"/>
        <v>593.0956666666666</v>
      </c>
      <c r="C18" s="14">
        <f t="shared" si="2"/>
        <v>3.6754513877644161E-2</v>
      </c>
      <c r="D18" s="4"/>
      <c r="E18" s="22"/>
      <c r="F18" s="26"/>
      <c r="G18" s="21"/>
      <c r="I18" s="20"/>
      <c r="J18" s="22"/>
    </row>
    <row r="19" spans="1:10" x14ac:dyDescent="0.25">
      <c r="A19" s="30" t="s">
        <v>8</v>
      </c>
      <c r="B19" s="17">
        <f t="shared" si="1"/>
        <v>269.50566666666668</v>
      </c>
      <c r="C19" s="18">
        <f>B19/$B$13</f>
        <v>1.67014367534924E-2</v>
      </c>
      <c r="D19" s="4"/>
      <c r="E19" s="22"/>
      <c r="F19" s="26"/>
      <c r="G19" s="21"/>
      <c r="I19" s="20"/>
      <c r="J19" s="22"/>
    </row>
    <row r="20" spans="1:10" x14ac:dyDescent="0.25">
      <c r="A20" s="2" t="s">
        <v>1</v>
      </c>
      <c r="B20" s="5">
        <f>SUM(B14:B19)</f>
        <v>16136.67558333333</v>
      </c>
      <c r="C20" s="3">
        <f>SUM(C14:C19)</f>
        <v>1.0000000000000002</v>
      </c>
      <c r="G20" s="21"/>
      <c r="I20" s="20"/>
      <c r="J20" s="22"/>
    </row>
    <row r="23" spans="1:10" x14ac:dyDescent="0.25">
      <c r="A23" s="27"/>
      <c r="B23" s="25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2B854395-9802-4EB8-BF8B-1FBD3AABB25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>AEP-SS-IT-DesktopServices-11-6-3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keywords/>
  <cp:lastModifiedBy>s293063</cp:lastModifiedBy>
  <dcterms:created xsi:type="dcterms:W3CDTF">2012-02-24T23:47:20Z</dcterms:created>
  <dcterms:modified xsi:type="dcterms:W3CDTF">2022-01-23T13:08:40Z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7460fcd3-98d9-496d-b650-932afdc5916b</vt:lpwstr>
  </property>
  <property fmtid="{D5CDD505-2E9C-101B-9397-08002B2CF9AE}" pid="3" name="bjSaver">
    <vt:lpwstr>bHf609ZcihHV+5XYZToRLXAnASFmfbwr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