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Public_02\Carroll Co. Water\2020\2020 CC Water Audit Procedures\Worksheets\"/>
    </mc:Choice>
  </mc:AlternateContent>
  <xr:revisionPtr revIDLastSave="0" documentId="13_ncr:1_{B0032AEA-9E50-48AC-BE82-A92374D4790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" sheetId="13" r:id="rId1"/>
    <sheet name="Final Analytical 2020" sheetId="16" r:id="rId2"/>
    <sheet name="2020 Prelimary py" sheetId="14" r:id="rId3"/>
    <sheet name="2020 Prelimary Budget" sheetId="15" r:id="rId4"/>
    <sheet name="budget act prelim 2019" sheetId="12" r:id="rId5"/>
    <sheet name="2019" sheetId="11" r:id="rId6"/>
    <sheet name="2017" sheetId="6" r:id="rId7"/>
    <sheet name="2018" sheetId="7" r:id="rId8"/>
    <sheet name="analytical final2018" sheetId="8" r:id="rId9"/>
    <sheet name="analytical after OPEB 17 adj " sheetId="9" r:id="rId10"/>
  </sheets>
  <definedNames>
    <definedName name="_xlnm.Print_Area" localSheetId="3">'2020 Prelimary Budget'!$A$68:$J$267</definedName>
    <definedName name="_xlnm.Print_Area" localSheetId="2">'2020 Prelimary py'!$A$323:$J$527</definedName>
    <definedName name="_xlnm.Print_Titles" localSheetId="6">'2017'!$5:$6</definedName>
    <definedName name="_xlnm.Print_Titles" localSheetId="7">'2018'!$5:$6</definedName>
    <definedName name="_xlnm.Print_Titles" localSheetId="5">'2019'!$5:$6</definedName>
    <definedName name="_xlnm.Print_Titles" localSheetId="0">'2020'!$5:$6</definedName>
    <definedName name="_xlnm.Print_Titles" localSheetId="3">'2020 Prelimary Budget'!#REF!</definedName>
    <definedName name="_xlnm.Print_Titles" localSheetId="2">'2020 Prelimary py'!$4:$5</definedName>
    <definedName name="_xlnm.Print_Titles" localSheetId="9">'analytical after OPEB 17 adj '!$5:$6</definedName>
    <definedName name="_xlnm.Print_Titles" localSheetId="1">'Final Analytical 2020'!$5:$6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2" i="16" l="1"/>
  <c r="H393" i="16"/>
  <c r="H74" i="16"/>
  <c r="H519" i="16"/>
  <c r="H516" i="16"/>
  <c r="H515" i="16"/>
  <c r="H513" i="16"/>
  <c r="H511" i="16"/>
  <c r="H509" i="16"/>
  <c r="H507" i="16"/>
  <c r="H505" i="16"/>
  <c r="H503" i="16"/>
  <c r="H501" i="16"/>
  <c r="H499" i="16"/>
  <c r="H497" i="16"/>
  <c r="H495" i="16"/>
  <c r="H493" i="16"/>
  <c r="H490" i="16"/>
  <c r="H487" i="16"/>
  <c r="H485" i="16"/>
  <c r="H483" i="16"/>
  <c r="H481" i="16"/>
  <c r="H479" i="16"/>
  <c r="H477" i="16"/>
  <c r="H475" i="16"/>
  <c r="H473" i="16"/>
  <c r="H471" i="16"/>
  <c r="H469" i="16"/>
  <c r="H467" i="16"/>
  <c r="H465" i="16"/>
  <c r="H463" i="16"/>
  <c r="H461" i="16"/>
  <c r="H459" i="16"/>
  <c r="H457" i="16"/>
  <c r="H455" i="16"/>
  <c r="H453" i="16"/>
  <c r="H451" i="16"/>
  <c r="H449" i="16"/>
  <c r="H447" i="16"/>
  <c r="H445" i="16"/>
  <c r="H443" i="16"/>
  <c r="H441" i="16"/>
  <c r="H439" i="16"/>
  <c r="H437" i="16"/>
  <c r="H435" i="16"/>
  <c r="H432" i="16"/>
  <c r="H430" i="16"/>
  <c r="H427" i="16"/>
  <c r="H424" i="16"/>
  <c r="H420" i="16"/>
  <c r="H418" i="16"/>
  <c r="H416" i="16"/>
  <c r="H414" i="16"/>
  <c r="H410" i="16"/>
  <c r="H407" i="16"/>
  <c r="H405" i="16"/>
  <c r="H402" i="16"/>
  <c r="H399" i="16"/>
  <c r="H397" i="16"/>
  <c r="H395" i="16"/>
  <c r="H390" i="16"/>
  <c r="H388" i="16"/>
  <c r="H386" i="16"/>
  <c r="H384" i="16"/>
  <c r="H382" i="16"/>
  <c r="H380" i="16"/>
  <c r="H378" i="16"/>
  <c r="H376" i="16"/>
  <c r="H374" i="16"/>
  <c r="H372" i="16"/>
  <c r="H369" i="16"/>
  <c r="H367" i="16"/>
  <c r="H365" i="16"/>
  <c r="H363" i="16"/>
  <c r="H361" i="16"/>
  <c r="H359" i="16"/>
  <c r="H357" i="16"/>
  <c r="H355" i="16"/>
  <c r="H346" i="16"/>
  <c r="H337" i="16"/>
  <c r="H333" i="16"/>
  <c r="H331" i="16"/>
  <c r="H327" i="16"/>
  <c r="H323" i="16"/>
  <c r="H321" i="16"/>
  <c r="H318" i="16"/>
  <c r="H316" i="16"/>
  <c r="H312" i="16"/>
  <c r="H309" i="16"/>
  <c r="H307" i="16"/>
  <c r="H305" i="16"/>
  <c r="H303" i="16"/>
  <c r="H301" i="16"/>
  <c r="H299" i="16"/>
  <c r="H297" i="16"/>
  <c r="H295" i="16"/>
  <c r="H293" i="16"/>
  <c r="H291" i="16"/>
  <c r="H289" i="16"/>
  <c r="H287" i="16"/>
  <c r="H285" i="16"/>
  <c r="H283" i="16"/>
  <c r="H281" i="16"/>
  <c r="H279" i="16"/>
  <c r="H277" i="16"/>
  <c r="H275" i="16"/>
  <c r="H273" i="16"/>
  <c r="H271" i="16"/>
  <c r="H269" i="16"/>
  <c r="H267" i="16"/>
  <c r="H265" i="16"/>
  <c r="H263" i="16"/>
  <c r="H259" i="16"/>
  <c r="H254" i="16"/>
  <c r="H252" i="16"/>
  <c r="H250" i="16"/>
  <c r="H248" i="16"/>
  <c r="H246" i="16"/>
  <c r="H244" i="16"/>
  <c r="H242" i="16"/>
  <c r="H240" i="16"/>
  <c r="H238" i="16"/>
  <c r="H236" i="16"/>
  <c r="H234" i="16"/>
  <c r="H232" i="16"/>
  <c r="H230" i="16"/>
  <c r="H228" i="16"/>
  <c r="H226" i="16"/>
  <c r="H222" i="16"/>
  <c r="H220" i="16"/>
  <c r="H216" i="16"/>
  <c r="H212" i="16"/>
  <c r="H210" i="16"/>
  <c r="H206" i="16"/>
  <c r="H203" i="16"/>
  <c r="H199" i="16"/>
  <c r="H193" i="16"/>
  <c r="H191" i="16"/>
  <c r="H189" i="16"/>
  <c r="H187" i="16"/>
  <c r="H185" i="16"/>
  <c r="H183" i="16"/>
  <c r="H181" i="16"/>
  <c r="H179" i="16"/>
  <c r="H177" i="16"/>
  <c r="H175" i="16"/>
  <c r="H173" i="16"/>
  <c r="H171" i="16"/>
  <c r="H169" i="16"/>
  <c r="H167" i="16"/>
  <c r="H164" i="16"/>
  <c r="H162" i="16"/>
  <c r="H160" i="16"/>
  <c r="H158" i="16"/>
  <c r="H156" i="16"/>
  <c r="H154" i="16"/>
  <c r="H152" i="16"/>
  <c r="H150" i="16"/>
  <c r="H148" i="16"/>
  <c r="H146" i="16"/>
  <c r="H144" i="16"/>
  <c r="H142" i="16"/>
  <c r="H140" i="16"/>
  <c r="H138" i="16"/>
  <c r="H136" i="16"/>
  <c r="H134" i="16"/>
  <c r="H132" i="16"/>
  <c r="H129" i="16"/>
  <c r="H125" i="16"/>
  <c r="H121" i="16"/>
  <c r="H119" i="16"/>
  <c r="H116" i="16"/>
  <c r="H111" i="16"/>
  <c r="H107" i="16"/>
  <c r="H103" i="16"/>
  <c r="H101" i="16"/>
  <c r="H98" i="16"/>
  <c r="H94" i="16"/>
  <c r="H92" i="16"/>
  <c r="H90" i="16"/>
  <c r="H88" i="16"/>
  <c r="H86" i="16"/>
  <c r="H84" i="16"/>
  <c r="H82" i="16"/>
  <c r="H80" i="16"/>
  <c r="H78" i="16"/>
  <c r="H76" i="16"/>
  <c r="H71" i="16"/>
  <c r="H68" i="16"/>
  <c r="H65" i="16"/>
  <c r="H63" i="16"/>
  <c r="H61" i="16"/>
  <c r="H59" i="16"/>
  <c r="H57" i="16"/>
  <c r="H55" i="16"/>
  <c r="H53" i="16"/>
  <c r="H51" i="16"/>
  <c r="H49" i="16"/>
  <c r="H47" i="16"/>
  <c r="H45" i="16"/>
  <c r="H43" i="16"/>
  <c r="H41" i="16"/>
  <c r="H39" i="16"/>
  <c r="H38" i="16"/>
  <c r="H36" i="16"/>
  <c r="H33" i="16"/>
  <c r="H31" i="16"/>
  <c r="H29" i="16"/>
  <c r="H27" i="16"/>
  <c r="H25" i="16"/>
  <c r="H23" i="16"/>
  <c r="H21" i="16"/>
  <c r="H19" i="16"/>
  <c r="H17" i="16"/>
  <c r="H15" i="16"/>
  <c r="H13" i="16"/>
  <c r="H11" i="16"/>
  <c r="H9" i="16"/>
  <c r="D519" i="16"/>
  <c r="A258" i="16"/>
  <c r="A257" i="16"/>
  <c r="F66" i="15"/>
  <c r="D66" i="15"/>
  <c r="A66" i="15" s="1"/>
  <c r="D267" i="15"/>
  <c r="D270" i="15" s="1"/>
  <c r="F267" i="15"/>
  <c r="A267" i="15"/>
  <c r="G270" i="15"/>
  <c r="H264" i="15"/>
  <c r="H262" i="15"/>
  <c r="H260" i="15"/>
  <c r="H258" i="15"/>
  <c r="H256" i="15"/>
  <c r="H254" i="15"/>
  <c r="H252" i="15"/>
  <c r="H250" i="15"/>
  <c r="H248" i="15"/>
  <c r="H246" i="15"/>
  <c r="H244" i="15"/>
  <c r="H241" i="15"/>
  <c r="H238" i="15"/>
  <c r="H236" i="15"/>
  <c r="H234" i="15"/>
  <c r="H232" i="15"/>
  <c r="H230" i="15"/>
  <c r="H228" i="15"/>
  <c r="H226" i="15"/>
  <c r="H224" i="15"/>
  <c r="H222" i="15"/>
  <c r="H220" i="15"/>
  <c r="H218" i="15"/>
  <c r="H216" i="15"/>
  <c r="H214" i="15"/>
  <c r="H212" i="15"/>
  <c r="H210" i="15"/>
  <c r="H208" i="15"/>
  <c r="H206" i="15"/>
  <c r="H204" i="15"/>
  <c r="H202" i="15"/>
  <c r="H200" i="15"/>
  <c r="H198" i="15"/>
  <c r="H196" i="15"/>
  <c r="H194" i="15"/>
  <c r="H192" i="15"/>
  <c r="H190" i="15"/>
  <c r="H188" i="15"/>
  <c r="H186" i="15"/>
  <c r="H183" i="15"/>
  <c r="H181" i="15"/>
  <c r="H178" i="15"/>
  <c r="H175" i="15"/>
  <c r="H173" i="15"/>
  <c r="H171" i="15"/>
  <c r="H169" i="15"/>
  <c r="H167" i="15"/>
  <c r="H165" i="15"/>
  <c r="H161" i="15"/>
  <c r="H158" i="15"/>
  <c r="H156" i="15"/>
  <c r="H153" i="15"/>
  <c r="H150" i="15"/>
  <c r="H148" i="15"/>
  <c r="H146" i="15"/>
  <c r="H144" i="15"/>
  <c r="H141" i="15"/>
  <c r="H139" i="15"/>
  <c r="H137" i="15"/>
  <c r="H135" i="15"/>
  <c r="H133" i="15"/>
  <c r="H131" i="15"/>
  <c r="H129" i="15"/>
  <c r="H127" i="15"/>
  <c r="H125" i="15"/>
  <c r="H122" i="15"/>
  <c r="H120" i="15"/>
  <c r="H118" i="15"/>
  <c r="H116" i="15"/>
  <c r="H114" i="15"/>
  <c r="H112" i="15"/>
  <c r="H110" i="15"/>
  <c r="H108" i="15"/>
  <c r="H99" i="15"/>
  <c r="H90" i="15"/>
  <c r="H86" i="15"/>
  <c r="H84" i="15"/>
  <c r="H80" i="15"/>
  <c r="H76" i="15"/>
  <c r="H74" i="15"/>
  <c r="H65" i="15"/>
  <c r="H63" i="15"/>
  <c r="H59" i="15"/>
  <c r="H56" i="15"/>
  <c r="H54" i="15"/>
  <c r="H52" i="15"/>
  <c r="H50" i="15"/>
  <c r="H48" i="15"/>
  <c r="H46" i="15"/>
  <c r="H44" i="15"/>
  <c r="H42" i="15"/>
  <c r="H40" i="15"/>
  <c r="H38" i="15"/>
  <c r="H36" i="15"/>
  <c r="H34" i="15"/>
  <c r="H32" i="15"/>
  <c r="H30" i="15"/>
  <c r="H28" i="15"/>
  <c r="H26" i="15"/>
  <c r="H24" i="15"/>
  <c r="H22" i="15"/>
  <c r="H20" i="15"/>
  <c r="H18" i="15"/>
  <c r="H16" i="15"/>
  <c r="H14" i="15"/>
  <c r="H12" i="15"/>
  <c r="H10" i="15"/>
  <c r="H8" i="15"/>
  <c r="H6" i="15"/>
  <c r="H263" i="14"/>
  <c r="H196" i="14"/>
  <c r="H521" i="14"/>
  <c r="H519" i="14"/>
  <c r="H517" i="14"/>
  <c r="H515" i="14"/>
  <c r="H513" i="14"/>
  <c r="H511" i="14"/>
  <c r="H509" i="14"/>
  <c r="H507" i="14"/>
  <c r="H505" i="14"/>
  <c r="H503" i="14"/>
  <c r="H501" i="14"/>
  <c r="H498" i="14"/>
  <c r="H495" i="14"/>
  <c r="H493" i="14"/>
  <c r="H491" i="14"/>
  <c r="H489" i="14"/>
  <c r="H487" i="14"/>
  <c r="H485" i="14"/>
  <c r="H483" i="14"/>
  <c r="H481" i="14"/>
  <c r="H479" i="14"/>
  <c r="H477" i="14"/>
  <c r="H475" i="14"/>
  <c r="H473" i="14"/>
  <c r="H471" i="14"/>
  <c r="H469" i="14"/>
  <c r="H467" i="14"/>
  <c r="H465" i="14"/>
  <c r="H463" i="14"/>
  <c r="H461" i="14"/>
  <c r="H459" i="14"/>
  <c r="H457" i="14"/>
  <c r="H455" i="14"/>
  <c r="H453" i="14"/>
  <c r="H451" i="14"/>
  <c r="H449" i="14"/>
  <c r="H447" i="14"/>
  <c r="H445" i="14"/>
  <c r="H443" i="14"/>
  <c r="H440" i="14"/>
  <c r="H438" i="14"/>
  <c r="H435" i="14"/>
  <c r="H432" i="14"/>
  <c r="H430" i="14"/>
  <c r="H428" i="14"/>
  <c r="H426" i="14"/>
  <c r="H424" i="14"/>
  <c r="H422" i="14"/>
  <c r="H418" i="14"/>
  <c r="H415" i="14"/>
  <c r="H413" i="14"/>
  <c r="H410" i="14"/>
  <c r="H407" i="14"/>
  <c r="H405" i="14"/>
  <c r="H403" i="14"/>
  <c r="H401" i="14"/>
  <c r="H398" i="14"/>
  <c r="H396" i="14"/>
  <c r="H394" i="14"/>
  <c r="H392" i="14"/>
  <c r="H390" i="14"/>
  <c r="H388" i="14"/>
  <c r="H386" i="14"/>
  <c r="H384" i="14"/>
  <c r="H382" i="14"/>
  <c r="H380" i="14"/>
  <c r="H377" i="14"/>
  <c r="H375" i="14"/>
  <c r="H373" i="14"/>
  <c r="H371" i="14"/>
  <c r="H369" i="14"/>
  <c r="H367" i="14"/>
  <c r="H365" i="14"/>
  <c r="H363" i="14"/>
  <c r="H354" i="14"/>
  <c r="H345" i="14"/>
  <c r="H341" i="14"/>
  <c r="H339" i="14"/>
  <c r="H335" i="14"/>
  <c r="H331" i="14"/>
  <c r="H329" i="14"/>
  <c r="H320" i="14"/>
  <c r="H318" i="14"/>
  <c r="H314" i="14"/>
  <c r="H311" i="14"/>
  <c r="H309" i="14"/>
  <c r="H307" i="14"/>
  <c r="H305" i="14"/>
  <c r="H303" i="14"/>
  <c r="H301" i="14"/>
  <c r="H299" i="14"/>
  <c r="H297" i="14"/>
  <c r="H295" i="14"/>
  <c r="H293" i="14"/>
  <c r="H291" i="14"/>
  <c r="H289" i="14"/>
  <c r="H287" i="14"/>
  <c r="H285" i="14"/>
  <c r="H283" i="14"/>
  <c r="H281" i="14"/>
  <c r="H279" i="14"/>
  <c r="H277" i="14"/>
  <c r="H275" i="14"/>
  <c r="H273" i="14"/>
  <c r="H271" i="14"/>
  <c r="H269" i="14"/>
  <c r="H267" i="14"/>
  <c r="H265" i="14"/>
  <c r="H261" i="14"/>
  <c r="H251" i="14"/>
  <c r="H249" i="14"/>
  <c r="H247" i="14"/>
  <c r="H245" i="14"/>
  <c r="H243" i="14"/>
  <c r="H241" i="14"/>
  <c r="H239" i="14"/>
  <c r="H237" i="14"/>
  <c r="H235" i="14"/>
  <c r="H233" i="14"/>
  <c r="H231" i="14"/>
  <c r="H229" i="14"/>
  <c r="H227" i="14"/>
  <c r="H225" i="14"/>
  <c r="H223" i="14"/>
  <c r="H219" i="14"/>
  <c r="H217" i="14"/>
  <c r="H213" i="14"/>
  <c r="H209" i="14"/>
  <c r="H207" i="14"/>
  <c r="H203" i="14"/>
  <c r="H200" i="14"/>
  <c r="H190" i="14"/>
  <c r="H188" i="14"/>
  <c r="H186" i="14"/>
  <c r="H184" i="14"/>
  <c r="H182" i="14"/>
  <c r="H180" i="14"/>
  <c r="H178" i="14"/>
  <c r="H176" i="14"/>
  <c r="H174" i="14"/>
  <c r="H172" i="14"/>
  <c r="H170" i="14"/>
  <c r="H168" i="14"/>
  <c r="H166" i="14"/>
  <c r="H164" i="14"/>
  <c r="H162" i="14"/>
  <c r="H160" i="14"/>
  <c r="H158" i="14"/>
  <c r="H156" i="14"/>
  <c r="H154" i="14"/>
  <c r="H152" i="14"/>
  <c r="H150" i="14"/>
  <c r="H148" i="14"/>
  <c r="H146" i="14"/>
  <c r="H144" i="14"/>
  <c r="H142" i="14"/>
  <c r="H140" i="14"/>
  <c r="H138" i="14"/>
  <c r="H136" i="14"/>
  <c r="H132" i="14"/>
  <c r="H130" i="14"/>
  <c r="H127" i="14"/>
  <c r="H123" i="14"/>
  <c r="H119" i="14"/>
  <c r="H114" i="14"/>
  <c r="H109" i="14"/>
  <c r="H105" i="14"/>
  <c r="H101" i="14"/>
  <c r="H99" i="14"/>
  <c r="H96" i="14"/>
  <c r="H92" i="14"/>
  <c r="H90" i="14"/>
  <c r="H88" i="14"/>
  <c r="H86" i="14"/>
  <c r="H84" i="14"/>
  <c r="H82" i="14"/>
  <c r="H80" i="14"/>
  <c r="H78" i="14"/>
  <c r="H76" i="14"/>
  <c r="H74" i="14"/>
  <c r="H72" i="14"/>
  <c r="H69" i="14"/>
  <c r="H66" i="14"/>
  <c r="H63" i="14"/>
  <c r="H61" i="14"/>
  <c r="H59" i="14"/>
  <c r="H57" i="14"/>
  <c r="H55" i="14"/>
  <c r="H53" i="14"/>
  <c r="H51" i="14"/>
  <c r="H49" i="14"/>
  <c r="H47" i="14"/>
  <c r="H45" i="14"/>
  <c r="H43" i="14"/>
  <c r="H41" i="14"/>
  <c r="H39" i="14"/>
  <c r="H37" i="14"/>
  <c r="H35" i="14"/>
  <c r="H32" i="14"/>
  <c r="H30" i="14"/>
  <c r="H28" i="14"/>
  <c r="H26" i="14"/>
  <c r="H24" i="14"/>
  <c r="H22" i="14"/>
  <c r="H20" i="14"/>
  <c r="H18" i="14"/>
  <c r="H16" i="14"/>
  <c r="H14" i="14"/>
  <c r="H12" i="14"/>
  <c r="H10" i="14"/>
  <c r="H8" i="14"/>
  <c r="G527" i="14"/>
  <c r="F527" i="14"/>
  <c r="D527" i="14"/>
  <c r="A255" i="14"/>
  <c r="A254" i="14"/>
  <c r="W312" i="13"/>
  <c r="Y312" i="13" s="1"/>
  <c r="W92" i="13"/>
  <c r="W441" i="13"/>
  <c r="W439" i="13"/>
  <c r="W357" i="13"/>
  <c r="W289" i="13"/>
  <c r="D519" i="13"/>
  <c r="U519" i="13"/>
  <c r="S519" i="13"/>
  <c r="Q519" i="13"/>
  <c r="O519" i="13"/>
  <c r="M519" i="13"/>
  <c r="K519" i="13"/>
  <c r="I519" i="13"/>
  <c r="G519" i="13"/>
  <c r="F519" i="13"/>
  <c r="W516" i="13"/>
  <c r="W515" i="13"/>
  <c r="W513" i="13"/>
  <c r="Y513" i="13" s="1"/>
  <c r="W511" i="13"/>
  <c r="Y511" i="13" s="1"/>
  <c r="W509" i="13"/>
  <c r="Y509" i="13" s="1"/>
  <c r="W507" i="13"/>
  <c r="Y507" i="13" s="1"/>
  <c r="W505" i="13"/>
  <c r="Y505" i="13" s="1"/>
  <c r="W503" i="13"/>
  <c r="Y503" i="13" s="1"/>
  <c r="W501" i="13"/>
  <c r="Y501" i="13" s="1"/>
  <c r="W499" i="13"/>
  <c r="Y499" i="13" s="1"/>
  <c r="W497" i="13"/>
  <c r="Y497" i="13" s="1"/>
  <c r="W495" i="13"/>
  <c r="Y495" i="13" s="1"/>
  <c r="W493" i="13"/>
  <c r="Y493" i="13" s="1"/>
  <c r="W490" i="13"/>
  <c r="Y490" i="13" s="1"/>
  <c r="W487" i="13"/>
  <c r="Y487" i="13" s="1"/>
  <c r="W485" i="13"/>
  <c r="Y485" i="13" s="1"/>
  <c r="W483" i="13"/>
  <c r="Y483" i="13" s="1"/>
  <c r="W481" i="13"/>
  <c r="Y481" i="13" s="1"/>
  <c r="W479" i="13"/>
  <c r="Y479" i="13" s="1"/>
  <c r="W477" i="13"/>
  <c r="Y477" i="13" s="1"/>
  <c r="W475" i="13"/>
  <c r="Y475" i="13" s="1"/>
  <c r="W473" i="13"/>
  <c r="Y473" i="13" s="1"/>
  <c r="W471" i="13"/>
  <c r="Y471" i="13" s="1"/>
  <c r="W469" i="13"/>
  <c r="Y469" i="13" s="1"/>
  <c r="W467" i="13"/>
  <c r="Y467" i="13" s="1"/>
  <c r="W465" i="13"/>
  <c r="Y465" i="13" s="1"/>
  <c r="W463" i="13"/>
  <c r="Y463" i="13" s="1"/>
  <c r="W461" i="13"/>
  <c r="Y461" i="13" s="1"/>
  <c r="W459" i="13"/>
  <c r="Y459" i="13" s="1"/>
  <c r="W457" i="13"/>
  <c r="Y457" i="13" s="1"/>
  <c r="W455" i="13"/>
  <c r="Y455" i="13" s="1"/>
  <c r="W453" i="13"/>
  <c r="Y453" i="13" s="1"/>
  <c r="W451" i="13"/>
  <c r="Y451" i="13" s="1"/>
  <c r="W449" i="13"/>
  <c r="Y449" i="13" s="1"/>
  <c r="W447" i="13"/>
  <c r="Y447" i="13" s="1"/>
  <c r="W445" i="13"/>
  <c r="Y445" i="13" s="1"/>
  <c r="W443" i="13"/>
  <c r="Y443" i="13" s="1"/>
  <c r="W437" i="13"/>
  <c r="Y437" i="13" s="1"/>
  <c r="W435" i="13"/>
  <c r="Y435" i="13" s="1"/>
  <c r="W432" i="13"/>
  <c r="Y432" i="13" s="1"/>
  <c r="W430" i="13"/>
  <c r="Y430" i="13" s="1"/>
  <c r="W427" i="13"/>
  <c r="Y427" i="13" s="1"/>
  <c r="W424" i="13"/>
  <c r="Y424" i="13" s="1"/>
  <c r="W422" i="13"/>
  <c r="Y422" i="13" s="1"/>
  <c r="W420" i="13"/>
  <c r="Y420" i="13" s="1"/>
  <c r="W418" i="13"/>
  <c r="Y418" i="13" s="1"/>
  <c r="W416" i="13"/>
  <c r="Y416" i="13" s="1"/>
  <c r="W414" i="13"/>
  <c r="Y414" i="13" s="1"/>
  <c r="W410" i="13"/>
  <c r="Y410" i="13" s="1"/>
  <c r="W407" i="13"/>
  <c r="Y407" i="13" s="1"/>
  <c r="W405" i="13"/>
  <c r="Y405" i="13" s="1"/>
  <c r="W402" i="13"/>
  <c r="Y402" i="13" s="1"/>
  <c r="W399" i="13"/>
  <c r="Y399" i="13" s="1"/>
  <c r="W397" i="13"/>
  <c r="Y397" i="13" s="1"/>
  <c r="W395" i="13"/>
  <c r="Y395" i="13" s="1"/>
  <c r="W393" i="13"/>
  <c r="Y393" i="13" s="1"/>
  <c r="W390" i="13"/>
  <c r="Y390" i="13" s="1"/>
  <c r="W388" i="13"/>
  <c r="Y388" i="13" s="1"/>
  <c r="W386" i="13"/>
  <c r="Y386" i="13" s="1"/>
  <c r="W384" i="13"/>
  <c r="Y384" i="13" s="1"/>
  <c r="W382" i="13"/>
  <c r="Y382" i="13" s="1"/>
  <c r="W380" i="13"/>
  <c r="Y380" i="13" s="1"/>
  <c r="W378" i="13"/>
  <c r="Y378" i="13" s="1"/>
  <c r="W376" i="13"/>
  <c r="Y376" i="13" s="1"/>
  <c r="W374" i="13"/>
  <c r="Y374" i="13" s="1"/>
  <c r="W372" i="13"/>
  <c r="Y372" i="13" s="1"/>
  <c r="W369" i="13"/>
  <c r="Y369" i="13" s="1"/>
  <c r="W367" i="13"/>
  <c r="W365" i="13"/>
  <c r="Y365" i="13" s="1"/>
  <c r="W363" i="13"/>
  <c r="Y363" i="13" s="1"/>
  <c r="W361" i="13"/>
  <c r="W359" i="13"/>
  <c r="Y359" i="13" s="1"/>
  <c r="W355" i="13"/>
  <c r="Y355" i="13" s="1"/>
  <c r="W346" i="13"/>
  <c r="Y346" i="13" s="1"/>
  <c r="W337" i="13"/>
  <c r="Y337" i="13" s="1"/>
  <c r="W333" i="13"/>
  <c r="Y333" i="13" s="1"/>
  <c r="W331" i="13"/>
  <c r="Y331" i="13" s="1"/>
  <c r="W327" i="13"/>
  <c r="Y327" i="13" s="1"/>
  <c r="W323" i="13"/>
  <c r="Y323" i="13" s="1"/>
  <c r="W321" i="13"/>
  <c r="Y321" i="13" s="1"/>
  <c r="W318" i="13"/>
  <c r="Y318" i="13" s="1"/>
  <c r="W316" i="13"/>
  <c r="Y316" i="13" s="1"/>
  <c r="W309" i="13"/>
  <c r="Y309" i="13" s="1"/>
  <c r="W307" i="13"/>
  <c r="Y307" i="13" s="1"/>
  <c r="W305" i="13"/>
  <c r="Y305" i="13" s="1"/>
  <c r="W303" i="13"/>
  <c r="Y303" i="13" s="1"/>
  <c r="W301" i="13"/>
  <c r="Y301" i="13" s="1"/>
  <c r="W299" i="13"/>
  <c r="Y299" i="13" s="1"/>
  <c r="W297" i="13"/>
  <c r="Y297" i="13" s="1"/>
  <c r="W295" i="13"/>
  <c r="Y295" i="13" s="1"/>
  <c r="W293" i="13"/>
  <c r="Y293" i="13" s="1"/>
  <c r="W291" i="13"/>
  <c r="Y291" i="13" s="1"/>
  <c r="W287" i="13"/>
  <c r="Y287" i="13" s="1"/>
  <c r="W285" i="13"/>
  <c r="Y285" i="13" s="1"/>
  <c r="W283" i="13"/>
  <c r="Y283" i="13" s="1"/>
  <c r="W281" i="13"/>
  <c r="Y281" i="13" s="1"/>
  <c r="W279" i="13"/>
  <c r="Y279" i="13" s="1"/>
  <c r="W277" i="13"/>
  <c r="Y277" i="13" s="1"/>
  <c r="W275" i="13"/>
  <c r="Y275" i="13" s="1"/>
  <c r="W273" i="13"/>
  <c r="Y273" i="13" s="1"/>
  <c r="W271" i="13"/>
  <c r="Y271" i="13" s="1"/>
  <c r="W269" i="13"/>
  <c r="Y269" i="13" s="1"/>
  <c r="W267" i="13"/>
  <c r="Y267" i="13" s="1"/>
  <c r="W265" i="13"/>
  <c r="Y265" i="13" s="1"/>
  <c r="W263" i="13"/>
  <c r="Y263" i="13" s="1"/>
  <c r="W261" i="13"/>
  <c r="Y261" i="13" s="1"/>
  <c r="W259" i="13"/>
  <c r="A258" i="13"/>
  <c r="A257" i="13"/>
  <c r="W256" i="13"/>
  <c r="W255" i="13"/>
  <c r="W254" i="13"/>
  <c r="Y254" i="13" s="1"/>
  <c r="W253" i="13"/>
  <c r="W250" i="13"/>
  <c r="Y250" i="13" s="1"/>
  <c r="W248" i="13"/>
  <c r="Y248" i="13" s="1"/>
  <c r="W246" i="13"/>
  <c r="Y246" i="13" s="1"/>
  <c r="W244" i="13"/>
  <c r="Y244" i="13" s="1"/>
  <c r="W242" i="13"/>
  <c r="Y242" i="13" s="1"/>
  <c r="W240" i="13"/>
  <c r="Y240" i="13" s="1"/>
  <c r="W238" i="13"/>
  <c r="Y238" i="13" s="1"/>
  <c r="W236" i="13"/>
  <c r="Y236" i="13" s="1"/>
  <c r="W234" i="13"/>
  <c r="Y234" i="13" s="1"/>
  <c r="W232" i="13"/>
  <c r="Y232" i="13" s="1"/>
  <c r="W230" i="13"/>
  <c r="Y230" i="13" s="1"/>
  <c r="W228" i="13"/>
  <c r="Y228" i="13" s="1"/>
  <c r="W226" i="13"/>
  <c r="W222" i="13"/>
  <c r="Y222" i="13" s="1"/>
  <c r="W220" i="13"/>
  <c r="Y220" i="13" s="1"/>
  <c r="W216" i="13"/>
  <c r="Y216" i="13" s="1"/>
  <c r="W212" i="13"/>
  <c r="Y212" i="13" s="1"/>
  <c r="W210" i="13"/>
  <c r="Y210" i="13" s="1"/>
  <c r="W206" i="13"/>
  <c r="Y206" i="13" s="1"/>
  <c r="W203" i="13"/>
  <c r="Y203" i="13" s="1"/>
  <c r="W199" i="13"/>
  <c r="Y199" i="13" s="1"/>
  <c r="W193" i="13"/>
  <c r="Y193" i="13" s="1"/>
  <c r="W191" i="13"/>
  <c r="Y191" i="13" s="1"/>
  <c r="W189" i="13"/>
  <c r="Y189" i="13" s="1"/>
  <c r="W187" i="13"/>
  <c r="Y187" i="13" s="1"/>
  <c r="W185" i="13"/>
  <c r="Y185" i="13" s="1"/>
  <c r="W183" i="13"/>
  <c r="Y183" i="13" s="1"/>
  <c r="W181" i="13"/>
  <c r="W179" i="13"/>
  <c r="Y179" i="13" s="1"/>
  <c r="W177" i="13"/>
  <c r="Y177" i="13" s="1"/>
  <c r="W175" i="13"/>
  <c r="Y175" i="13" s="1"/>
  <c r="W173" i="13"/>
  <c r="Y173" i="13" s="1"/>
  <c r="W171" i="13"/>
  <c r="Y171" i="13" s="1"/>
  <c r="W169" i="13"/>
  <c r="Y169" i="13" s="1"/>
  <c r="W167" i="13"/>
  <c r="Y167" i="13" s="1"/>
  <c r="W164" i="13"/>
  <c r="Y164" i="13" s="1"/>
  <c r="W162" i="13"/>
  <c r="Y162" i="13" s="1"/>
  <c r="W160" i="13"/>
  <c r="Y160" i="13" s="1"/>
  <c r="W158" i="13"/>
  <c r="Y158" i="13" s="1"/>
  <c r="W156" i="13"/>
  <c r="Y156" i="13" s="1"/>
  <c r="W154" i="13"/>
  <c r="Y154" i="13" s="1"/>
  <c r="W152" i="13"/>
  <c r="Y152" i="13" s="1"/>
  <c r="W150" i="13"/>
  <c r="Y150" i="13" s="1"/>
  <c r="W148" i="13"/>
  <c r="Y148" i="13" s="1"/>
  <c r="W146" i="13"/>
  <c r="Y146" i="13" s="1"/>
  <c r="W144" i="13"/>
  <c r="Y144" i="13" s="1"/>
  <c r="W142" i="13"/>
  <c r="Y142" i="13" s="1"/>
  <c r="W140" i="13"/>
  <c r="Y140" i="13" s="1"/>
  <c r="W138" i="13"/>
  <c r="Y138" i="13" s="1"/>
  <c r="W136" i="13"/>
  <c r="W134" i="13"/>
  <c r="Y134" i="13" s="1"/>
  <c r="W132" i="13"/>
  <c r="Y132" i="13" s="1"/>
  <c r="W129" i="13"/>
  <c r="Y129" i="13" s="1"/>
  <c r="W125" i="13"/>
  <c r="Y125" i="13" s="1"/>
  <c r="W121" i="13"/>
  <c r="Y121" i="13" s="1"/>
  <c r="W119" i="13"/>
  <c r="Y119" i="13" s="1"/>
  <c r="W116" i="13"/>
  <c r="Y116" i="13" s="1"/>
  <c r="W111" i="13"/>
  <c r="Y111" i="13" s="1"/>
  <c r="W107" i="13"/>
  <c r="Y107" i="13" s="1"/>
  <c r="W103" i="13"/>
  <c r="Y103" i="13" s="1"/>
  <c r="W101" i="13"/>
  <c r="Y101" i="13" s="1"/>
  <c r="W98" i="13"/>
  <c r="Y98" i="13" s="1"/>
  <c r="W97" i="13"/>
  <c r="W94" i="13"/>
  <c r="Y94" i="13" s="1"/>
  <c r="W90" i="13"/>
  <c r="Y90" i="13" s="1"/>
  <c r="W88" i="13"/>
  <c r="Y88" i="13" s="1"/>
  <c r="W86" i="13"/>
  <c r="Y86" i="13" s="1"/>
  <c r="W84" i="13"/>
  <c r="Y84" i="13" s="1"/>
  <c r="W82" i="13"/>
  <c r="W80" i="13"/>
  <c r="Y80" i="13" s="1"/>
  <c r="W78" i="13"/>
  <c r="Y78" i="13" s="1"/>
  <c r="W76" i="13"/>
  <c r="Y76" i="13" s="1"/>
  <c r="W74" i="13"/>
  <c r="Y74" i="13" s="1"/>
  <c r="W71" i="13"/>
  <c r="Y71" i="13" s="1"/>
  <c r="W68" i="13"/>
  <c r="Y68" i="13" s="1"/>
  <c r="W65" i="13"/>
  <c r="Y65" i="13" s="1"/>
  <c r="W63" i="13"/>
  <c r="Y63" i="13" s="1"/>
  <c r="W61" i="13"/>
  <c r="Y61" i="13" s="1"/>
  <c r="W59" i="13"/>
  <c r="Y59" i="13" s="1"/>
  <c r="W57" i="13"/>
  <c r="Y57" i="13" s="1"/>
  <c r="W55" i="13"/>
  <c r="W53" i="13"/>
  <c r="W51" i="13"/>
  <c r="W49" i="13"/>
  <c r="Y49" i="13" s="1"/>
  <c r="W47" i="13"/>
  <c r="Y47" i="13" s="1"/>
  <c r="W45" i="13"/>
  <c r="Y45" i="13" s="1"/>
  <c r="W43" i="13"/>
  <c r="Y43" i="13" s="1"/>
  <c r="W41" i="13"/>
  <c r="Y41" i="13" s="1"/>
  <c r="W38" i="13"/>
  <c r="W36" i="13"/>
  <c r="Y36" i="13" s="1"/>
  <c r="W33" i="13"/>
  <c r="Y33" i="13" s="1"/>
  <c r="W31" i="13"/>
  <c r="W29" i="13"/>
  <c r="Y29" i="13" s="1"/>
  <c r="W27" i="13"/>
  <c r="Y27" i="13" s="1"/>
  <c r="W25" i="13"/>
  <c r="Y25" i="13" s="1"/>
  <c r="W23" i="13"/>
  <c r="Y23" i="13" s="1"/>
  <c r="W21" i="13"/>
  <c r="Y21" i="13" s="1"/>
  <c r="W19" i="13"/>
  <c r="Y19" i="13" s="1"/>
  <c r="W17" i="13"/>
  <c r="Y17" i="13" s="1"/>
  <c r="W15" i="13"/>
  <c r="Y15" i="13" s="1"/>
  <c r="W13" i="13"/>
  <c r="W11" i="13"/>
  <c r="Y11" i="13" s="1"/>
  <c r="W9" i="13"/>
  <c r="Y9" i="13" s="1"/>
  <c r="F270" i="15" l="1"/>
  <c r="G271" i="15" s="1"/>
  <c r="G528" i="14"/>
  <c r="U521" i="13"/>
  <c r="X254" i="13"/>
  <c r="G520" i="13"/>
  <c r="W520" i="13"/>
  <c r="W523" i="13" s="1"/>
  <c r="X95" i="13"/>
  <c r="X192" i="13"/>
  <c r="Y259" i="13"/>
  <c r="X256" i="13"/>
  <c r="X93" i="13"/>
  <c r="W519" i="13"/>
  <c r="X522" i="13" s="1"/>
  <c r="I520" i="13"/>
  <c r="Y226" i="13"/>
  <c r="Y13" i="13"/>
  <c r="Y181" i="13"/>
  <c r="X176" i="13"/>
  <c r="X309" i="13"/>
  <c r="Y38" i="13"/>
  <c r="X8" i="13"/>
  <c r="X112" i="13"/>
  <c r="Y55" i="13"/>
  <c r="W339" i="11"/>
  <c r="W330" i="11"/>
  <c r="I48" i="12" l="1"/>
  <c r="I46" i="12"/>
  <c r="I36" i="12"/>
  <c r="I34" i="12"/>
  <c r="I32" i="12"/>
  <c r="W305" i="11" l="1"/>
  <c r="W502" i="11" l="1"/>
  <c r="F215" i="12" l="1"/>
  <c r="G215" i="12"/>
  <c r="I212" i="12"/>
  <c r="I210" i="12"/>
  <c r="I208" i="12"/>
  <c r="I206" i="12"/>
  <c r="I204" i="12"/>
  <c r="I202" i="12"/>
  <c r="I200" i="12"/>
  <c r="I198" i="12"/>
  <c r="I196" i="12"/>
  <c r="I194" i="12"/>
  <c r="I192" i="12"/>
  <c r="I190" i="12"/>
  <c r="I188" i="12"/>
  <c r="I186" i="12"/>
  <c r="I184" i="12"/>
  <c r="I182" i="12"/>
  <c r="I180" i="12"/>
  <c r="I178" i="12"/>
  <c r="I176" i="12"/>
  <c r="I174" i="12"/>
  <c r="I172" i="12"/>
  <c r="I170" i="12"/>
  <c r="I168" i="12"/>
  <c r="I166" i="12"/>
  <c r="I164" i="12"/>
  <c r="I162" i="12"/>
  <c r="I160" i="12"/>
  <c r="I158" i="12"/>
  <c r="I156" i="12"/>
  <c r="I154" i="12"/>
  <c r="I152" i="12"/>
  <c r="I150" i="12"/>
  <c r="I148" i="12"/>
  <c r="I146" i="12"/>
  <c r="I144" i="12"/>
  <c r="I142" i="12"/>
  <c r="I140" i="12"/>
  <c r="I138" i="12"/>
  <c r="I136" i="12"/>
  <c r="I134" i="12"/>
  <c r="I132" i="12"/>
  <c r="I130" i="12"/>
  <c r="I128" i="12"/>
  <c r="I126" i="12"/>
  <c r="I123" i="12"/>
  <c r="I121" i="12"/>
  <c r="I120" i="12"/>
  <c r="I118" i="12"/>
  <c r="I115" i="12"/>
  <c r="I112" i="12"/>
  <c r="I110" i="12"/>
  <c r="I108" i="12"/>
  <c r="I106" i="12"/>
  <c r="I103" i="12"/>
  <c r="I101" i="12"/>
  <c r="I99" i="12"/>
  <c r="I97" i="12"/>
  <c r="I95" i="12"/>
  <c r="I93" i="12"/>
  <c r="I91" i="12"/>
  <c r="I89" i="12"/>
  <c r="I87" i="12"/>
  <c r="I84" i="12"/>
  <c r="I82" i="12"/>
  <c r="I80" i="12"/>
  <c r="I78" i="12"/>
  <c r="I76" i="12"/>
  <c r="I74" i="12"/>
  <c r="I72" i="12"/>
  <c r="I70" i="12"/>
  <c r="I68" i="12"/>
  <c r="I66" i="12"/>
  <c r="I63" i="12"/>
  <c r="I62" i="12"/>
  <c r="I60" i="12"/>
  <c r="I58" i="12"/>
  <c r="I56" i="12"/>
  <c r="I54" i="12"/>
  <c r="I52" i="12"/>
  <c r="I50" i="12"/>
  <c r="I44" i="12"/>
  <c r="I42" i="12"/>
  <c r="I40" i="12"/>
  <c r="I38" i="12"/>
  <c r="I30" i="12"/>
  <c r="I28" i="12"/>
  <c r="I26" i="12"/>
  <c r="I24" i="12"/>
  <c r="I22" i="12"/>
  <c r="I20" i="12"/>
  <c r="I18" i="12"/>
  <c r="I16" i="12"/>
  <c r="I14" i="12"/>
  <c r="I12" i="12"/>
  <c r="I10" i="12"/>
  <c r="I8" i="12"/>
  <c r="W296" i="11" l="1"/>
  <c r="Y296" i="11" s="1"/>
  <c r="W294" i="11"/>
  <c r="Y294" i="11" s="1"/>
  <c r="W462" i="11"/>
  <c r="Y462" i="11" s="1"/>
  <c r="W202" i="11"/>
  <c r="Y202" i="11" s="1"/>
  <c r="W11" i="11"/>
  <c r="Y11" i="11" s="1"/>
  <c r="U506" i="11"/>
  <c r="S506" i="11"/>
  <c r="Q506" i="11"/>
  <c r="O506" i="11"/>
  <c r="M506" i="11"/>
  <c r="K506" i="11"/>
  <c r="I506" i="11"/>
  <c r="G506" i="11"/>
  <c r="F506" i="11"/>
  <c r="W503" i="11"/>
  <c r="W500" i="11"/>
  <c r="Y500" i="11" s="1"/>
  <c r="W498" i="11"/>
  <c r="Y498" i="11" s="1"/>
  <c r="W496" i="11"/>
  <c r="Y496" i="11" s="1"/>
  <c r="W494" i="11"/>
  <c r="Y494" i="11" s="1"/>
  <c r="W492" i="11"/>
  <c r="Y492" i="11" s="1"/>
  <c r="W490" i="11"/>
  <c r="Y490" i="11" s="1"/>
  <c r="W488" i="11"/>
  <c r="Y488" i="11" s="1"/>
  <c r="W486" i="11"/>
  <c r="Y486" i="11" s="1"/>
  <c r="W484" i="11"/>
  <c r="Y484" i="11" s="1"/>
  <c r="W482" i="11"/>
  <c r="Y482" i="11" s="1"/>
  <c r="W480" i="11"/>
  <c r="Y480" i="11" s="1"/>
  <c r="W477" i="11"/>
  <c r="Y477" i="11" s="1"/>
  <c r="W474" i="11"/>
  <c r="Y474" i="11" s="1"/>
  <c r="W472" i="11"/>
  <c r="Y472" i="11" s="1"/>
  <c r="W470" i="11"/>
  <c r="Y470" i="11" s="1"/>
  <c r="W468" i="11"/>
  <c r="Y468" i="11" s="1"/>
  <c r="W466" i="11"/>
  <c r="Y466" i="11" s="1"/>
  <c r="W464" i="11"/>
  <c r="Y464" i="11" s="1"/>
  <c r="W460" i="11"/>
  <c r="Y460" i="11" s="1"/>
  <c r="W458" i="11"/>
  <c r="Y458" i="11" s="1"/>
  <c r="W456" i="11"/>
  <c r="Y456" i="11" s="1"/>
  <c r="W454" i="11"/>
  <c r="Y454" i="11" s="1"/>
  <c r="W452" i="11"/>
  <c r="Y452" i="11" s="1"/>
  <c r="W450" i="11"/>
  <c r="Y450" i="11" s="1"/>
  <c r="W448" i="11"/>
  <c r="Y448" i="11" s="1"/>
  <c r="W446" i="11"/>
  <c r="Y446" i="11" s="1"/>
  <c r="W444" i="11"/>
  <c r="Y444" i="11" s="1"/>
  <c r="W442" i="11"/>
  <c r="Y442" i="11" s="1"/>
  <c r="W440" i="11"/>
  <c r="Y440" i="11" s="1"/>
  <c r="W438" i="11"/>
  <c r="Y438" i="11" s="1"/>
  <c r="W436" i="11"/>
  <c r="Y436" i="11" s="1"/>
  <c r="W434" i="11"/>
  <c r="Y434" i="11" s="1"/>
  <c r="W432" i="11"/>
  <c r="Y432" i="11" s="1"/>
  <c r="W430" i="11"/>
  <c r="Y430" i="11" s="1"/>
  <c r="W428" i="11"/>
  <c r="Y428" i="11" s="1"/>
  <c r="W426" i="11"/>
  <c r="Y426" i="11" s="1"/>
  <c r="W423" i="11"/>
  <c r="Y423" i="11" s="1"/>
  <c r="W421" i="11"/>
  <c r="Y421" i="11" s="1"/>
  <c r="W418" i="11"/>
  <c r="Y418" i="11" s="1"/>
  <c r="W415" i="11"/>
  <c r="Y415" i="11" s="1"/>
  <c r="W413" i="11"/>
  <c r="Y413" i="11" s="1"/>
  <c r="W411" i="11"/>
  <c r="Y411" i="11" s="1"/>
  <c r="W409" i="11"/>
  <c r="Y409" i="11" s="1"/>
  <c r="W407" i="11"/>
  <c r="Y407" i="11" s="1"/>
  <c r="W405" i="11"/>
  <c r="Y405" i="11" s="1"/>
  <c r="W401" i="11"/>
  <c r="Y401" i="11" s="1"/>
  <c r="W398" i="11"/>
  <c r="Y398" i="11" s="1"/>
  <c r="W396" i="11"/>
  <c r="Y396" i="11" s="1"/>
  <c r="W393" i="11"/>
  <c r="Y393" i="11" s="1"/>
  <c r="W390" i="11"/>
  <c r="Y390" i="11" s="1"/>
  <c r="W388" i="11"/>
  <c r="Y388" i="11" s="1"/>
  <c r="W386" i="11"/>
  <c r="Y386" i="11" s="1"/>
  <c r="W384" i="11"/>
  <c r="Y384" i="11" s="1"/>
  <c r="W381" i="11"/>
  <c r="Y381" i="11" s="1"/>
  <c r="W379" i="11"/>
  <c r="Y379" i="11" s="1"/>
  <c r="W377" i="11"/>
  <c r="Y377" i="11" s="1"/>
  <c r="W375" i="11"/>
  <c r="Y375" i="11" s="1"/>
  <c r="W373" i="11"/>
  <c r="Y373" i="11" s="1"/>
  <c r="W371" i="11"/>
  <c r="Y371" i="11" s="1"/>
  <c r="W369" i="11"/>
  <c r="Y369" i="11" s="1"/>
  <c r="W367" i="11"/>
  <c r="Y367" i="11" s="1"/>
  <c r="W365" i="11"/>
  <c r="Y365" i="11" s="1"/>
  <c r="W363" i="11"/>
  <c r="Y363" i="11" s="1"/>
  <c r="W360" i="11"/>
  <c r="Y360" i="11" s="1"/>
  <c r="W358" i="11"/>
  <c r="W356" i="11"/>
  <c r="Y356" i="11" s="1"/>
  <c r="W354" i="11"/>
  <c r="Y354" i="11" s="1"/>
  <c r="W352" i="11"/>
  <c r="W350" i="11"/>
  <c r="Y350" i="11" s="1"/>
  <c r="W348" i="11"/>
  <c r="Y348" i="11" s="1"/>
  <c r="Y339" i="11"/>
  <c r="Y330" i="11"/>
  <c r="W326" i="11"/>
  <c r="Y326" i="11" s="1"/>
  <c r="W324" i="11"/>
  <c r="Y324" i="11" s="1"/>
  <c r="W320" i="11"/>
  <c r="Y320" i="11" s="1"/>
  <c r="W316" i="11"/>
  <c r="Y316" i="11" s="1"/>
  <c r="W314" i="11"/>
  <c r="Y314" i="11" s="1"/>
  <c r="W311" i="11"/>
  <c r="Y311" i="11" s="1"/>
  <c r="W309" i="11"/>
  <c r="Y309" i="11" s="1"/>
  <c r="Y305" i="11"/>
  <c r="W302" i="11"/>
  <c r="Y302" i="11" s="1"/>
  <c r="W300" i="11"/>
  <c r="Y300" i="11" s="1"/>
  <c r="W298" i="11"/>
  <c r="W292" i="11"/>
  <c r="Y292" i="11" s="1"/>
  <c r="W290" i="11"/>
  <c r="Y290" i="11" s="1"/>
  <c r="W288" i="11"/>
  <c r="Y288" i="11" s="1"/>
  <c r="W286" i="11"/>
  <c r="Y286" i="11" s="1"/>
  <c r="W284" i="11"/>
  <c r="Y284" i="11" s="1"/>
  <c r="W281" i="11"/>
  <c r="Y281" i="11" s="1"/>
  <c r="W279" i="11"/>
  <c r="Y279" i="11" s="1"/>
  <c r="W277" i="11"/>
  <c r="Y277" i="11" s="1"/>
  <c r="W275" i="11"/>
  <c r="Y275" i="11" s="1"/>
  <c r="W273" i="11"/>
  <c r="Y273" i="11" s="1"/>
  <c r="W271" i="11"/>
  <c r="Y271" i="11" s="1"/>
  <c r="W269" i="11"/>
  <c r="Y269" i="11" s="1"/>
  <c r="W267" i="11"/>
  <c r="Y267" i="11" s="1"/>
  <c r="W265" i="11"/>
  <c r="Y265" i="11" s="1"/>
  <c r="W263" i="11"/>
  <c r="Y263" i="11" s="1"/>
  <c r="W261" i="11"/>
  <c r="Y261" i="11" s="1"/>
  <c r="W259" i="11"/>
  <c r="Y259" i="11" s="1"/>
  <c r="W257" i="11"/>
  <c r="Y257" i="11" s="1"/>
  <c r="W255" i="11"/>
  <c r="Y255" i="11" s="1"/>
  <c r="W253" i="11"/>
  <c r="Y253" i="11" s="1"/>
  <c r="A251" i="11"/>
  <c r="W250" i="11"/>
  <c r="A252" i="11"/>
  <c r="W249" i="11"/>
  <c r="W248" i="11"/>
  <c r="Y248" i="11" s="1"/>
  <c r="W247" i="11"/>
  <c r="W246" i="11"/>
  <c r="Y246" i="11" s="1"/>
  <c r="W244" i="11"/>
  <c r="Y244" i="11" s="1"/>
  <c r="W242" i="11"/>
  <c r="Y242" i="11" s="1"/>
  <c r="W240" i="11"/>
  <c r="Y240" i="11" s="1"/>
  <c r="W238" i="11"/>
  <c r="Y238" i="11" s="1"/>
  <c r="W236" i="11"/>
  <c r="Y236" i="11" s="1"/>
  <c r="W234" i="11"/>
  <c r="Y234" i="11" s="1"/>
  <c r="W232" i="11"/>
  <c r="Y232" i="11" s="1"/>
  <c r="W230" i="11"/>
  <c r="Y230" i="11" s="1"/>
  <c r="W228" i="11"/>
  <c r="Y228" i="11" s="1"/>
  <c r="W226" i="11"/>
  <c r="Y226" i="11" s="1"/>
  <c r="W224" i="11"/>
  <c r="Y224" i="11" s="1"/>
  <c r="W222" i="11"/>
  <c r="W218" i="11"/>
  <c r="Y218" i="11" s="1"/>
  <c r="W216" i="11"/>
  <c r="Y216" i="11" s="1"/>
  <c r="W212" i="11"/>
  <c r="Y212" i="11" s="1"/>
  <c r="W208" i="11"/>
  <c r="Y208" i="11" s="1"/>
  <c r="W206" i="11"/>
  <c r="Y206" i="11" s="1"/>
  <c r="W199" i="11"/>
  <c r="Y199" i="11" s="1"/>
  <c r="W195" i="11"/>
  <c r="Y195" i="11" s="1"/>
  <c r="W189" i="11"/>
  <c r="Y189" i="11" s="1"/>
  <c r="W187" i="11"/>
  <c r="Y187" i="11" s="1"/>
  <c r="W185" i="11"/>
  <c r="Y185" i="11" s="1"/>
  <c r="W183" i="11"/>
  <c r="Y183" i="11" s="1"/>
  <c r="W181" i="11"/>
  <c r="Y181" i="11" s="1"/>
  <c r="W179" i="11"/>
  <c r="Y179" i="11" s="1"/>
  <c r="W177" i="11"/>
  <c r="Y177" i="11" s="1"/>
  <c r="W175" i="11"/>
  <c r="W173" i="11"/>
  <c r="Y173" i="11" s="1"/>
  <c r="W171" i="11"/>
  <c r="Y171" i="11" s="1"/>
  <c r="W169" i="11"/>
  <c r="Y169" i="11" s="1"/>
  <c r="W167" i="11"/>
  <c r="Y167" i="11" s="1"/>
  <c r="W165" i="11"/>
  <c r="Y165" i="11" s="1"/>
  <c r="W163" i="11"/>
  <c r="Y163" i="11" s="1"/>
  <c r="W161" i="11"/>
  <c r="Y161" i="11" s="1"/>
  <c r="W159" i="11"/>
  <c r="Y159" i="11" s="1"/>
  <c r="W157" i="11"/>
  <c r="Y157" i="11" s="1"/>
  <c r="W155" i="11"/>
  <c r="Y155" i="11" s="1"/>
  <c r="W153" i="11"/>
  <c r="Y153" i="11" s="1"/>
  <c r="W151" i="11"/>
  <c r="Y151" i="11" s="1"/>
  <c r="W149" i="11"/>
  <c r="Y149" i="11" s="1"/>
  <c r="W147" i="11"/>
  <c r="Y147" i="11" s="1"/>
  <c r="W145" i="11"/>
  <c r="Y145" i="11" s="1"/>
  <c r="W143" i="11"/>
  <c r="Y143" i="11" s="1"/>
  <c r="W141" i="11"/>
  <c r="Y141" i="11" s="1"/>
  <c r="W139" i="11"/>
  <c r="Y139" i="11" s="1"/>
  <c r="W137" i="11"/>
  <c r="Y137" i="11" s="1"/>
  <c r="W135" i="11"/>
  <c r="Y135" i="11" s="1"/>
  <c r="W133" i="11"/>
  <c r="W131" i="11"/>
  <c r="Y131" i="11" s="1"/>
  <c r="W129" i="11"/>
  <c r="W126" i="11"/>
  <c r="Y126" i="11" s="1"/>
  <c r="W122" i="11"/>
  <c r="Y122" i="11" s="1"/>
  <c r="W118" i="11"/>
  <c r="Y118" i="11" s="1"/>
  <c r="W116" i="11"/>
  <c r="Y116" i="11" s="1"/>
  <c r="W113" i="11"/>
  <c r="Y113" i="11" s="1"/>
  <c r="W108" i="11"/>
  <c r="Y108" i="11" s="1"/>
  <c r="W104" i="11"/>
  <c r="Y104" i="11" s="1"/>
  <c r="W100" i="11"/>
  <c r="Y100" i="11" s="1"/>
  <c r="W98" i="11"/>
  <c r="Y98" i="11" s="1"/>
  <c r="W95" i="11"/>
  <c r="Y95" i="11" s="1"/>
  <c r="W94" i="11"/>
  <c r="W91" i="11"/>
  <c r="Y91" i="11" s="1"/>
  <c r="W89" i="11"/>
  <c r="Y89" i="11" s="1"/>
  <c r="W87" i="11"/>
  <c r="Y87" i="11" s="1"/>
  <c r="W85" i="11"/>
  <c r="Y85" i="11" s="1"/>
  <c r="W83" i="11"/>
  <c r="Y83" i="11" s="1"/>
  <c r="W81" i="11"/>
  <c r="W79" i="11"/>
  <c r="Y79" i="11" s="1"/>
  <c r="W77" i="11"/>
  <c r="Y77" i="11" s="1"/>
  <c r="W75" i="11"/>
  <c r="Y75" i="11" s="1"/>
  <c r="W73" i="11"/>
  <c r="W70" i="11"/>
  <c r="Y70" i="11" s="1"/>
  <c r="W67" i="11"/>
  <c r="Y67" i="11" s="1"/>
  <c r="W64" i="11"/>
  <c r="Y64" i="11" s="1"/>
  <c r="W62" i="11"/>
  <c r="Y62" i="11" s="1"/>
  <c r="W60" i="11"/>
  <c r="Y60" i="11" s="1"/>
  <c r="W58" i="11"/>
  <c r="Y58" i="11" s="1"/>
  <c r="W56" i="11"/>
  <c r="Y56" i="11" s="1"/>
  <c r="W54" i="11"/>
  <c r="Y54" i="11" s="1"/>
  <c r="W52" i="11"/>
  <c r="W50" i="11"/>
  <c r="W48" i="11"/>
  <c r="Y48" i="11" s="1"/>
  <c r="W46" i="11"/>
  <c r="Y46" i="11" s="1"/>
  <c r="W44" i="11"/>
  <c r="Y44" i="11" s="1"/>
  <c r="W42" i="11"/>
  <c r="Y42" i="11" s="1"/>
  <c r="W40" i="11"/>
  <c r="Y40" i="11" s="1"/>
  <c r="W38" i="11"/>
  <c r="W36" i="11"/>
  <c r="Y36" i="11" s="1"/>
  <c r="W33" i="11"/>
  <c r="Y33" i="11" s="1"/>
  <c r="W31" i="11"/>
  <c r="W29" i="11"/>
  <c r="W27" i="11"/>
  <c r="Y27" i="11" s="1"/>
  <c r="W25" i="11"/>
  <c r="Y25" i="11" s="1"/>
  <c r="W23" i="11"/>
  <c r="Y23" i="11" s="1"/>
  <c r="W21" i="11"/>
  <c r="Y21" i="11" s="1"/>
  <c r="W19" i="11"/>
  <c r="Y19" i="11" s="1"/>
  <c r="W17" i="11"/>
  <c r="Y17" i="11" s="1"/>
  <c r="W15" i="11"/>
  <c r="Y15" i="11" s="1"/>
  <c r="W13" i="11"/>
  <c r="Y13" i="11" s="1"/>
  <c r="W9" i="11"/>
  <c r="Y9" i="11" s="1"/>
  <c r="Y29" i="11" l="1"/>
  <c r="U508" i="11"/>
  <c r="Y73" i="11"/>
  <c r="X90" i="11"/>
  <c r="Y38" i="11"/>
  <c r="X92" i="11"/>
  <c r="Y298" i="11"/>
  <c r="X302" i="11"/>
  <c r="X188" i="11"/>
  <c r="X172" i="11"/>
  <c r="I507" i="11"/>
  <c r="X248" i="11"/>
  <c r="G507" i="11"/>
  <c r="W506" i="11"/>
  <c r="X509" i="11" s="1"/>
  <c r="Y175" i="11"/>
  <c r="Y222" i="11"/>
  <c r="X250" i="11"/>
  <c r="Y129" i="11"/>
  <c r="W507" i="11"/>
  <c r="W510" i="11" s="1"/>
  <c r="X109" i="11"/>
  <c r="X8" i="11"/>
  <c r="D493" i="9" l="1"/>
  <c r="H490" i="9"/>
  <c r="H487" i="9"/>
  <c r="H485" i="9"/>
  <c r="H483" i="9"/>
  <c r="H481" i="9"/>
  <c r="H479" i="9"/>
  <c r="H477" i="9"/>
  <c r="H475" i="9"/>
  <c r="H473" i="9"/>
  <c r="H471" i="9"/>
  <c r="H469" i="9"/>
  <c r="H467" i="9"/>
  <c r="H465" i="9"/>
  <c r="H462" i="9"/>
  <c r="H459" i="9"/>
  <c r="H457" i="9"/>
  <c r="H455" i="9"/>
  <c r="H453" i="9"/>
  <c r="H451" i="9"/>
  <c r="H449" i="9"/>
  <c r="H447" i="9"/>
  <c r="H445" i="9"/>
  <c r="H443" i="9"/>
  <c r="H441" i="9"/>
  <c r="H439" i="9"/>
  <c r="H437" i="9"/>
  <c r="H435" i="9"/>
  <c r="H433" i="9"/>
  <c r="H431" i="9"/>
  <c r="H429" i="9"/>
  <c r="H427" i="9"/>
  <c r="H425" i="9"/>
  <c r="H423" i="9"/>
  <c r="H421" i="9"/>
  <c r="H419" i="9"/>
  <c r="H417" i="9"/>
  <c r="H415" i="9"/>
  <c r="H413" i="9"/>
  <c r="H410" i="9"/>
  <c r="H408" i="9"/>
  <c r="H405" i="9"/>
  <c r="H402" i="9"/>
  <c r="H400" i="9"/>
  <c r="H398" i="9"/>
  <c r="H396" i="9"/>
  <c r="H394" i="9"/>
  <c r="H392" i="9"/>
  <c r="H389" i="9"/>
  <c r="H386" i="9"/>
  <c r="H384" i="9"/>
  <c r="H381" i="9"/>
  <c r="H378" i="9"/>
  <c r="H376" i="9"/>
  <c r="H374" i="9"/>
  <c r="H372" i="9"/>
  <c r="H369" i="9"/>
  <c r="H367" i="9"/>
  <c r="H365" i="9"/>
  <c r="H363" i="9"/>
  <c r="H361" i="9"/>
  <c r="H360" i="9"/>
  <c r="H359" i="9"/>
  <c r="H357" i="9"/>
  <c r="H355" i="9"/>
  <c r="H353" i="9"/>
  <c r="H351" i="9"/>
  <c r="H348" i="9"/>
  <c r="H346" i="9"/>
  <c r="H344" i="9"/>
  <c r="H342" i="9"/>
  <c r="H340" i="9"/>
  <c r="H338" i="9"/>
  <c r="H336" i="9"/>
  <c r="H329" i="9"/>
  <c r="H323" i="9"/>
  <c r="H319" i="9"/>
  <c r="H317" i="9"/>
  <c r="H313" i="9"/>
  <c r="H309" i="9"/>
  <c r="H308" i="9"/>
  <c r="H306" i="9"/>
  <c r="H304" i="9"/>
  <c r="H302" i="9"/>
  <c r="H300" i="9"/>
  <c r="H298" i="9"/>
  <c r="H296" i="9"/>
  <c r="H294" i="9"/>
  <c r="H292" i="9"/>
  <c r="H290" i="9"/>
  <c r="H288" i="9"/>
  <c r="H286" i="9"/>
  <c r="H283" i="9"/>
  <c r="H281" i="9"/>
  <c r="H279" i="9"/>
  <c r="H277" i="9"/>
  <c r="H275" i="9"/>
  <c r="H273" i="9"/>
  <c r="H271" i="9"/>
  <c r="H269" i="9"/>
  <c r="H267" i="9"/>
  <c r="H265" i="9"/>
  <c r="H263" i="9"/>
  <c r="H261" i="9"/>
  <c r="H259" i="9"/>
  <c r="H255" i="9"/>
  <c r="A253" i="9"/>
  <c r="D252" i="9"/>
  <c r="A254" i="9" s="1"/>
  <c r="H250" i="9"/>
  <c r="H246" i="9"/>
  <c r="H244" i="9"/>
  <c r="H242" i="9"/>
  <c r="H240" i="9"/>
  <c r="H238" i="9"/>
  <c r="H236" i="9"/>
  <c r="H234" i="9"/>
  <c r="H232" i="9"/>
  <c r="H230" i="9"/>
  <c r="H228" i="9"/>
  <c r="H226" i="9"/>
  <c r="H224" i="9"/>
  <c r="H220" i="9"/>
  <c r="H218" i="9"/>
  <c r="H214" i="9"/>
  <c r="H210" i="9"/>
  <c r="H208" i="9"/>
  <c r="H204" i="9"/>
  <c r="H201" i="9"/>
  <c r="H197" i="9"/>
  <c r="H191" i="9"/>
  <c r="H189" i="9"/>
  <c r="H187" i="9"/>
  <c r="H185" i="9"/>
  <c r="H183" i="9"/>
  <c r="H181" i="9"/>
  <c r="H179" i="9"/>
  <c r="H177" i="9"/>
  <c r="H175" i="9"/>
  <c r="H173" i="9"/>
  <c r="H171" i="9"/>
  <c r="H169" i="9"/>
  <c r="H167" i="9"/>
  <c r="H165" i="9"/>
  <c r="H163" i="9"/>
  <c r="H161" i="9"/>
  <c r="H159" i="9"/>
  <c r="H157" i="9"/>
  <c r="H155" i="9"/>
  <c r="H153" i="9"/>
  <c r="H151" i="9"/>
  <c r="H149" i="9"/>
  <c r="H147" i="9"/>
  <c r="H145" i="9"/>
  <c r="H143" i="9"/>
  <c r="H141" i="9"/>
  <c r="H139" i="9"/>
  <c r="H137" i="9"/>
  <c r="H135" i="9"/>
  <c r="H133" i="9"/>
  <c r="H131" i="9"/>
  <c r="H128" i="9"/>
  <c r="H124" i="9"/>
  <c r="H120" i="9"/>
  <c r="H118" i="9"/>
  <c r="H115" i="9"/>
  <c r="H110" i="9"/>
  <c r="H106" i="9"/>
  <c r="H102" i="9"/>
  <c r="H100" i="9"/>
  <c r="H97" i="9"/>
  <c r="H93" i="9"/>
  <c r="H91" i="9"/>
  <c r="H89" i="9"/>
  <c r="H87" i="9"/>
  <c r="H85" i="9"/>
  <c r="H83" i="9"/>
  <c r="H81" i="9"/>
  <c r="H79" i="9"/>
  <c r="H77" i="9"/>
  <c r="H75" i="9"/>
  <c r="H72" i="9"/>
  <c r="H69" i="9"/>
  <c r="H66" i="9"/>
  <c r="H64" i="9"/>
  <c r="H62" i="9"/>
  <c r="H60" i="9"/>
  <c r="H58" i="9"/>
  <c r="H56" i="9"/>
  <c r="H54" i="9"/>
  <c r="H52" i="9"/>
  <c r="H50" i="9"/>
  <c r="H48" i="9"/>
  <c r="H46" i="9"/>
  <c r="H44" i="9"/>
  <c r="H42" i="9"/>
  <c r="H40" i="9"/>
  <c r="H38" i="9"/>
  <c r="H36" i="9"/>
  <c r="H34" i="9"/>
  <c r="H31" i="9"/>
  <c r="H29" i="9"/>
  <c r="H27" i="9"/>
  <c r="H25" i="9"/>
  <c r="H23" i="9"/>
  <c r="H21" i="9"/>
  <c r="H19" i="9"/>
  <c r="H17" i="9"/>
  <c r="H15" i="9"/>
  <c r="H13" i="9"/>
  <c r="H11" i="9"/>
  <c r="H9" i="9"/>
  <c r="H490" i="8"/>
  <c r="H487" i="8"/>
  <c r="H485" i="8"/>
  <c r="H483" i="8"/>
  <c r="H481" i="8"/>
  <c r="H479" i="8"/>
  <c r="H477" i="8"/>
  <c r="H475" i="8"/>
  <c r="H473" i="8"/>
  <c r="H471" i="8"/>
  <c r="H469" i="8"/>
  <c r="H467" i="8"/>
  <c r="H465" i="8"/>
  <c r="H462" i="8"/>
  <c r="H459" i="8"/>
  <c r="H457" i="8"/>
  <c r="H455" i="8"/>
  <c r="H453" i="8"/>
  <c r="H451" i="8"/>
  <c r="H449" i="8"/>
  <c r="H447" i="8"/>
  <c r="H445" i="8"/>
  <c r="H443" i="8"/>
  <c r="H441" i="8"/>
  <c r="H439" i="8"/>
  <c r="H437" i="8"/>
  <c r="H435" i="8"/>
  <c r="H433" i="8"/>
  <c r="H431" i="8"/>
  <c r="H429" i="8"/>
  <c r="H427" i="8"/>
  <c r="H425" i="8"/>
  <c r="H423" i="8"/>
  <c r="H421" i="8"/>
  <c r="H419" i="8"/>
  <c r="H417" i="8"/>
  <c r="H415" i="8"/>
  <c r="H413" i="8"/>
  <c r="H410" i="8"/>
  <c r="H408" i="8"/>
  <c r="H405" i="8"/>
  <c r="H402" i="8"/>
  <c r="H400" i="8"/>
  <c r="H398" i="8"/>
  <c r="H396" i="8"/>
  <c r="H394" i="8"/>
  <c r="H392" i="8"/>
  <c r="H389" i="8"/>
  <c r="H386" i="8"/>
  <c r="H384" i="8"/>
  <c r="H381" i="8"/>
  <c r="H378" i="8"/>
  <c r="H376" i="8"/>
  <c r="H374" i="8"/>
  <c r="H372" i="8"/>
  <c r="H369" i="8"/>
  <c r="H367" i="8"/>
  <c r="H365" i="8"/>
  <c r="H363" i="8"/>
  <c r="H361" i="8"/>
  <c r="H360" i="8"/>
  <c r="H359" i="8"/>
  <c r="H357" i="8"/>
  <c r="H355" i="8"/>
  <c r="H353" i="8"/>
  <c r="H351" i="8"/>
  <c r="H348" i="8"/>
  <c r="H346" i="8"/>
  <c r="H344" i="8"/>
  <c r="H342" i="8"/>
  <c r="H340" i="8"/>
  <c r="H338" i="8"/>
  <c r="H336" i="8"/>
  <c r="H329" i="8"/>
  <c r="H323" i="8"/>
  <c r="H319" i="8"/>
  <c r="H317" i="8"/>
  <c r="H313" i="8"/>
  <c r="H309" i="8"/>
  <c r="H308" i="8"/>
  <c r="H306" i="8"/>
  <c r="H304" i="8"/>
  <c r="H302" i="8"/>
  <c r="H300" i="8"/>
  <c r="H298" i="8"/>
  <c r="H296" i="8"/>
  <c r="H294" i="8"/>
  <c r="H292" i="8"/>
  <c r="H290" i="8"/>
  <c r="H288" i="8"/>
  <c r="H286" i="8"/>
  <c r="H283" i="8"/>
  <c r="H281" i="8"/>
  <c r="H279" i="8"/>
  <c r="H277" i="8"/>
  <c r="H275" i="8"/>
  <c r="H273" i="8"/>
  <c r="H271" i="8"/>
  <c r="H269" i="8"/>
  <c r="H267" i="8"/>
  <c r="H265" i="8"/>
  <c r="H263" i="8"/>
  <c r="H261" i="8"/>
  <c r="H259" i="8"/>
  <c r="H255" i="8"/>
  <c r="H250" i="8"/>
  <c r="H246" i="8"/>
  <c r="H244" i="8"/>
  <c r="H242" i="8"/>
  <c r="H240" i="8"/>
  <c r="H238" i="8"/>
  <c r="H236" i="8"/>
  <c r="H234" i="8"/>
  <c r="H232" i="8"/>
  <c r="H230" i="8"/>
  <c r="H228" i="8"/>
  <c r="H226" i="8"/>
  <c r="H224" i="8"/>
  <c r="H220" i="8"/>
  <c r="H218" i="8"/>
  <c r="H214" i="8"/>
  <c r="H210" i="8"/>
  <c r="H208" i="8"/>
  <c r="H204" i="8"/>
  <c r="H201" i="8"/>
  <c r="H197" i="8"/>
  <c r="H191" i="8"/>
  <c r="H189" i="8"/>
  <c r="H187" i="8"/>
  <c r="H185" i="8"/>
  <c r="H183" i="8"/>
  <c r="H181" i="8"/>
  <c r="H179" i="8"/>
  <c r="H177" i="8"/>
  <c r="H175" i="8"/>
  <c r="H173" i="8"/>
  <c r="H171" i="8"/>
  <c r="H169" i="8"/>
  <c r="H167" i="8"/>
  <c r="H165" i="8"/>
  <c r="H163" i="8"/>
  <c r="H161" i="8"/>
  <c r="H159" i="8"/>
  <c r="H157" i="8"/>
  <c r="H155" i="8"/>
  <c r="H153" i="8"/>
  <c r="H151" i="8"/>
  <c r="H149" i="8"/>
  <c r="H147" i="8"/>
  <c r="H145" i="8"/>
  <c r="H143" i="8"/>
  <c r="H141" i="8"/>
  <c r="H139" i="8"/>
  <c r="H137" i="8"/>
  <c r="H135" i="8"/>
  <c r="H133" i="8"/>
  <c r="H131" i="8"/>
  <c r="H128" i="8"/>
  <c r="H124" i="8"/>
  <c r="H120" i="8"/>
  <c r="H118" i="8"/>
  <c r="H115" i="8"/>
  <c r="H110" i="8"/>
  <c r="H106" i="8"/>
  <c r="H102" i="8"/>
  <c r="H100" i="8"/>
  <c r="H97" i="8"/>
  <c r="H93" i="8"/>
  <c r="H91" i="8"/>
  <c r="H89" i="8"/>
  <c r="H87" i="8"/>
  <c r="H85" i="8"/>
  <c r="H83" i="8"/>
  <c r="H81" i="8"/>
  <c r="H79" i="8"/>
  <c r="H77" i="8"/>
  <c r="H75" i="8"/>
  <c r="H72" i="8"/>
  <c r="H69" i="8"/>
  <c r="H66" i="8"/>
  <c r="H64" i="8"/>
  <c r="H62" i="8"/>
  <c r="H60" i="8"/>
  <c r="H58" i="8"/>
  <c r="H56" i="8"/>
  <c r="H54" i="8"/>
  <c r="H52" i="8"/>
  <c r="H50" i="8"/>
  <c r="H48" i="8"/>
  <c r="H46" i="8"/>
  <c r="H44" i="8"/>
  <c r="H42" i="8"/>
  <c r="H40" i="8"/>
  <c r="H38" i="8"/>
  <c r="H36" i="8"/>
  <c r="H34" i="8"/>
  <c r="H31" i="8"/>
  <c r="H29" i="8"/>
  <c r="H27" i="8"/>
  <c r="H25" i="8"/>
  <c r="H23" i="8"/>
  <c r="H21" i="8"/>
  <c r="H19" i="8"/>
  <c r="H17" i="8"/>
  <c r="H15" i="8"/>
  <c r="H13" i="8"/>
  <c r="H11" i="8"/>
  <c r="H9" i="8"/>
  <c r="D493" i="8"/>
  <c r="A253" i="8"/>
  <c r="D252" i="8"/>
  <c r="A254" i="8" s="1"/>
  <c r="W329" i="7" l="1"/>
  <c r="W323" i="7" l="1"/>
  <c r="Y323" i="7" s="1"/>
  <c r="W208" i="7"/>
  <c r="W210" i="7"/>
  <c r="W214" i="7"/>
  <c r="W218" i="7"/>
  <c r="W220" i="7"/>
  <c r="W128" i="7"/>
  <c r="W124" i="7"/>
  <c r="W120" i="7"/>
  <c r="W118" i="7"/>
  <c r="W115" i="7"/>
  <c r="A253" i="7" l="1"/>
  <c r="W361" i="7" l="1"/>
  <c r="W431" i="7" l="1"/>
  <c r="W453" i="7"/>
  <c r="W471" i="7"/>
  <c r="W451" i="7" l="1"/>
  <c r="W427" i="7"/>
  <c r="W415" i="7"/>
  <c r="W400" i="7"/>
  <c r="W374" i="7"/>
  <c r="W292" i="7"/>
  <c r="W290" i="7"/>
  <c r="D252" i="7"/>
  <c r="A254" i="7" s="1"/>
  <c r="W487" i="7" l="1"/>
  <c r="W204" i="7" l="1"/>
  <c r="D493" i="7"/>
  <c r="U490" i="7"/>
  <c r="S490" i="7"/>
  <c r="Q490" i="7"/>
  <c r="O490" i="7"/>
  <c r="M490" i="7"/>
  <c r="K490" i="7"/>
  <c r="I490" i="7"/>
  <c r="G490" i="7"/>
  <c r="F490" i="7"/>
  <c r="W485" i="7"/>
  <c r="Y485" i="7" s="1"/>
  <c r="W483" i="7"/>
  <c r="Y483" i="7" s="1"/>
  <c r="W481" i="7"/>
  <c r="Y481" i="7" s="1"/>
  <c r="W479" i="7"/>
  <c r="Y479" i="7" s="1"/>
  <c r="W477" i="7"/>
  <c r="Y477" i="7" s="1"/>
  <c r="W475" i="7"/>
  <c r="Y475" i="7" s="1"/>
  <c r="W473" i="7"/>
  <c r="Y473" i="7" s="1"/>
  <c r="W469" i="7"/>
  <c r="Y469" i="7" s="1"/>
  <c r="W467" i="7"/>
  <c r="Y467" i="7" s="1"/>
  <c r="W465" i="7"/>
  <c r="Y465" i="7" s="1"/>
  <c r="W462" i="7"/>
  <c r="Y462" i="7" s="1"/>
  <c r="W459" i="7"/>
  <c r="Y459" i="7" s="1"/>
  <c r="W457" i="7"/>
  <c r="Y457" i="7" s="1"/>
  <c r="W455" i="7"/>
  <c r="Y455" i="7" s="1"/>
  <c r="W449" i="7"/>
  <c r="Y449" i="7" s="1"/>
  <c r="W447" i="7"/>
  <c r="Y447" i="7" s="1"/>
  <c r="W445" i="7"/>
  <c r="Y445" i="7" s="1"/>
  <c r="W443" i="7"/>
  <c r="Y443" i="7" s="1"/>
  <c r="W441" i="7"/>
  <c r="Y441" i="7" s="1"/>
  <c r="W439" i="7"/>
  <c r="Y439" i="7" s="1"/>
  <c r="W437" i="7"/>
  <c r="Y437" i="7" s="1"/>
  <c r="W435" i="7"/>
  <c r="Y435" i="7" s="1"/>
  <c r="W433" i="7"/>
  <c r="Y433" i="7" s="1"/>
  <c r="W429" i="7"/>
  <c r="W425" i="7"/>
  <c r="Y425" i="7" s="1"/>
  <c r="W423" i="7"/>
  <c r="Y423" i="7" s="1"/>
  <c r="W421" i="7"/>
  <c r="Y421" i="7" s="1"/>
  <c r="W419" i="7"/>
  <c r="Y419" i="7" s="1"/>
  <c r="W417" i="7"/>
  <c r="Y417" i="7" s="1"/>
  <c r="W413" i="7"/>
  <c r="Y413" i="7" s="1"/>
  <c r="W410" i="7"/>
  <c r="W408" i="7"/>
  <c r="Y408" i="7" s="1"/>
  <c r="W405" i="7"/>
  <c r="Y405" i="7" s="1"/>
  <c r="W402" i="7"/>
  <c r="W398" i="7"/>
  <c r="Y398" i="7" s="1"/>
  <c r="W396" i="7"/>
  <c r="Y396" i="7" s="1"/>
  <c r="W394" i="7"/>
  <c r="Y394" i="7" s="1"/>
  <c r="W392" i="7"/>
  <c r="Y392" i="7" s="1"/>
  <c r="W389" i="7"/>
  <c r="Y389" i="7" s="1"/>
  <c r="W386" i="7"/>
  <c r="W384" i="7"/>
  <c r="Y384" i="7" s="1"/>
  <c r="W381" i="7"/>
  <c r="Y381" i="7" s="1"/>
  <c r="W378" i="7"/>
  <c r="Y378" i="7" s="1"/>
  <c r="W376" i="7"/>
  <c r="W372" i="7"/>
  <c r="Y372" i="7" s="1"/>
  <c r="W369" i="7"/>
  <c r="Y369" i="7" s="1"/>
  <c r="W367" i="7"/>
  <c r="Y367" i="7" s="1"/>
  <c r="W365" i="7"/>
  <c r="Y365" i="7" s="1"/>
  <c r="W363" i="7"/>
  <c r="Y363" i="7" s="1"/>
  <c r="W359" i="7"/>
  <c r="Y359" i="7" s="1"/>
  <c r="W357" i="7"/>
  <c r="Y357" i="7" s="1"/>
  <c r="W355" i="7"/>
  <c r="Y355" i="7" s="1"/>
  <c r="W353" i="7"/>
  <c r="W351" i="7"/>
  <c r="Y351" i="7" s="1"/>
  <c r="W348" i="7"/>
  <c r="Y348" i="7" s="1"/>
  <c r="W346" i="7"/>
  <c r="W344" i="7"/>
  <c r="Y344" i="7" s="1"/>
  <c r="W342" i="7"/>
  <c r="Y342" i="7" s="1"/>
  <c r="W340" i="7"/>
  <c r="W338" i="7"/>
  <c r="Y338" i="7" s="1"/>
  <c r="W336" i="7"/>
  <c r="Y336" i="7" s="1"/>
  <c r="W319" i="7"/>
  <c r="Y319" i="7" s="1"/>
  <c r="W317" i="7"/>
  <c r="Y317" i="7" s="1"/>
  <c r="W313" i="7"/>
  <c r="Y313" i="7" s="1"/>
  <c r="W309" i="7"/>
  <c r="W308" i="7"/>
  <c r="Y308" i="7" s="1"/>
  <c r="W306" i="7"/>
  <c r="Y306" i="7" s="1"/>
  <c r="W304" i="7"/>
  <c r="Y304" i="7" s="1"/>
  <c r="W302" i="7"/>
  <c r="Y302" i="7" s="1"/>
  <c r="W300" i="7"/>
  <c r="Y300" i="7" s="1"/>
  <c r="W298" i="7"/>
  <c r="Y298" i="7" s="1"/>
  <c r="W296" i="7"/>
  <c r="Y296" i="7" s="1"/>
  <c r="W294" i="7"/>
  <c r="Y294" i="7" s="1"/>
  <c r="W288" i="7"/>
  <c r="Y288" i="7" s="1"/>
  <c r="W286" i="7"/>
  <c r="Y286" i="7" s="1"/>
  <c r="W283" i="7"/>
  <c r="Y283" i="7" s="1"/>
  <c r="W281" i="7"/>
  <c r="Y281" i="7" s="1"/>
  <c r="W279" i="7"/>
  <c r="Y279" i="7" s="1"/>
  <c r="W277" i="7"/>
  <c r="Y277" i="7" s="1"/>
  <c r="W275" i="7"/>
  <c r="Y275" i="7" s="1"/>
  <c r="W273" i="7"/>
  <c r="Y273" i="7" s="1"/>
  <c r="W271" i="7"/>
  <c r="Y271" i="7" s="1"/>
  <c r="W269" i="7"/>
  <c r="Y269" i="7" s="1"/>
  <c r="W267" i="7"/>
  <c r="Y267" i="7" s="1"/>
  <c r="W265" i="7"/>
  <c r="Y265" i="7" s="1"/>
  <c r="W263" i="7"/>
  <c r="Y263" i="7" s="1"/>
  <c r="W261" i="7"/>
  <c r="Y261" i="7" s="1"/>
  <c r="W259" i="7"/>
  <c r="Y259" i="7" s="1"/>
  <c r="W257" i="7"/>
  <c r="Y257" i="7" s="1"/>
  <c r="W255" i="7"/>
  <c r="W252" i="7"/>
  <c r="W251" i="7"/>
  <c r="W250" i="7"/>
  <c r="Y250" i="7" s="1"/>
  <c r="W249" i="7"/>
  <c r="W248" i="7"/>
  <c r="Y248" i="7" s="1"/>
  <c r="W246" i="7"/>
  <c r="Y246" i="7" s="1"/>
  <c r="W244" i="7"/>
  <c r="Y244" i="7" s="1"/>
  <c r="W242" i="7"/>
  <c r="Y242" i="7" s="1"/>
  <c r="W240" i="7"/>
  <c r="Y240" i="7" s="1"/>
  <c r="W238" i="7"/>
  <c r="Y238" i="7" s="1"/>
  <c r="W236" i="7"/>
  <c r="Y236" i="7" s="1"/>
  <c r="W234" i="7"/>
  <c r="Y234" i="7" s="1"/>
  <c r="W232" i="7"/>
  <c r="Y232" i="7" s="1"/>
  <c r="W230" i="7"/>
  <c r="Y230" i="7" s="1"/>
  <c r="W228" i="7"/>
  <c r="Y228" i="7" s="1"/>
  <c r="W226" i="7"/>
  <c r="Y226" i="7" s="1"/>
  <c r="W224" i="7"/>
  <c r="Y224" i="7" s="1"/>
  <c r="W201" i="7"/>
  <c r="W197" i="7"/>
  <c r="W191" i="7"/>
  <c r="W189" i="7"/>
  <c r="Y189" i="7" s="1"/>
  <c r="W187" i="7"/>
  <c r="Y187" i="7" s="1"/>
  <c r="W185" i="7"/>
  <c r="Y185" i="7" s="1"/>
  <c r="W183" i="7"/>
  <c r="Y183" i="7" s="1"/>
  <c r="W181" i="7"/>
  <c r="Y181" i="7" s="1"/>
  <c r="W179" i="7"/>
  <c r="W177" i="7"/>
  <c r="Y177" i="7" s="1"/>
  <c r="W175" i="7"/>
  <c r="Y175" i="7" s="1"/>
  <c r="W173" i="7"/>
  <c r="Y173" i="7" s="1"/>
  <c r="W171" i="7"/>
  <c r="Y171" i="7" s="1"/>
  <c r="W169" i="7"/>
  <c r="Y169" i="7" s="1"/>
  <c r="W167" i="7"/>
  <c r="Y167" i="7" s="1"/>
  <c r="W165" i="7"/>
  <c r="Y165" i="7" s="1"/>
  <c r="W163" i="7"/>
  <c r="Y163" i="7" s="1"/>
  <c r="W161" i="7"/>
  <c r="Y161" i="7" s="1"/>
  <c r="W159" i="7"/>
  <c r="Y159" i="7" s="1"/>
  <c r="W157" i="7"/>
  <c r="Y157" i="7" s="1"/>
  <c r="W155" i="7"/>
  <c r="Y155" i="7" s="1"/>
  <c r="W153" i="7"/>
  <c r="Y153" i="7" s="1"/>
  <c r="W151" i="7"/>
  <c r="Y151" i="7" s="1"/>
  <c r="W149" i="7"/>
  <c r="Y149" i="7" s="1"/>
  <c r="W147" i="7"/>
  <c r="Y147" i="7" s="1"/>
  <c r="W145" i="7"/>
  <c r="Y145" i="7" s="1"/>
  <c r="W143" i="7"/>
  <c r="Y143" i="7" s="1"/>
  <c r="W141" i="7"/>
  <c r="Y141" i="7" s="1"/>
  <c r="W139" i="7"/>
  <c r="Y139" i="7" s="1"/>
  <c r="W137" i="7"/>
  <c r="Y137" i="7" s="1"/>
  <c r="W135" i="7"/>
  <c r="W133" i="7"/>
  <c r="Y133" i="7" s="1"/>
  <c r="W131" i="7"/>
  <c r="Y131" i="7" s="1"/>
  <c r="W110" i="7"/>
  <c r="Y110" i="7" s="1"/>
  <c r="W106" i="7"/>
  <c r="Y106" i="7" s="1"/>
  <c r="W102" i="7"/>
  <c r="Y102" i="7" s="1"/>
  <c r="W100" i="7"/>
  <c r="Y100" i="7" s="1"/>
  <c r="W97" i="7"/>
  <c r="Y97" i="7" s="1"/>
  <c r="W96" i="7"/>
  <c r="W93" i="7"/>
  <c r="Y93" i="7" s="1"/>
  <c r="W91" i="7"/>
  <c r="Y91" i="7" s="1"/>
  <c r="W89" i="7"/>
  <c r="Y89" i="7" s="1"/>
  <c r="W87" i="7"/>
  <c r="Y87" i="7" s="1"/>
  <c r="W85" i="7"/>
  <c r="Y85" i="7" s="1"/>
  <c r="W83" i="7"/>
  <c r="W81" i="7"/>
  <c r="Y81" i="7" s="1"/>
  <c r="W79" i="7"/>
  <c r="Y79" i="7" s="1"/>
  <c r="W77" i="7"/>
  <c r="Y77" i="7" s="1"/>
  <c r="W75" i="7"/>
  <c r="Y75" i="7" s="1"/>
  <c r="W72" i="7"/>
  <c r="Y72" i="7" s="1"/>
  <c r="W69" i="7"/>
  <c r="Y69" i="7" s="1"/>
  <c r="W66" i="7"/>
  <c r="Y66" i="7" s="1"/>
  <c r="W64" i="7"/>
  <c r="Y64" i="7" s="1"/>
  <c r="W62" i="7"/>
  <c r="Y62" i="7" s="1"/>
  <c r="W60" i="7"/>
  <c r="Y60" i="7" s="1"/>
  <c r="W58" i="7"/>
  <c r="Y58" i="7" s="1"/>
  <c r="W56" i="7"/>
  <c r="Y56" i="7" s="1"/>
  <c r="W54" i="7"/>
  <c r="W52" i="7"/>
  <c r="W50" i="7"/>
  <c r="W48" i="7"/>
  <c r="W46" i="7"/>
  <c r="Y46" i="7" s="1"/>
  <c r="W44" i="7"/>
  <c r="Y44" i="7" s="1"/>
  <c r="W42" i="7"/>
  <c r="Y42" i="7" s="1"/>
  <c r="W40" i="7"/>
  <c r="Y40" i="7" s="1"/>
  <c r="W38" i="7"/>
  <c r="Y38" i="7" s="1"/>
  <c r="W36" i="7"/>
  <c r="Y36" i="7" s="1"/>
  <c r="W34" i="7"/>
  <c r="Y34" i="7" s="1"/>
  <c r="W31" i="7"/>
  <c r="Y31" i="7" s="1"/>
  <c r="W29" i="7"/>
  <c r="W27" i="7"/>
  <c r="Y27" i="7" s="1"/>
  <c r="W25" i="7"/>
  <c r="Y25" i="7" s="1"/>
  <c r="W23" i="7"/>
  <c r="Y23" i="7" s="1"/>
  <c r="W21" i="7"/>
  <c r="Y21" i="7" s="1"/>
  <c r="W19" i="7"/>
  <c r="W17" i="7"/>
  <c r="W15" i="7"/>
  <c r="W13" i="7"/>
  <c r="Y13" i="7" s="1"/>
  <c r="W11" i="7"/>
  <c r="Y11" i="7" s="1"/>
  <c r="W9" i="7"/>
  <c r="G491" i="7" l="1"/>
  <c r="X8" i="7"/>
  <c r="X92" i="7"/>
  <c r="X190" i="7"/>
  <c r="X252" i="7"/>
  <c r="I491" i="7"/>
  <c r="X250" i="7"/>
  <c r="W490" i="7"/>
  <c r="X493" i="7" s="1"/>
  <c r="X111" i="7"/>
  <c r="Y17" i="7"/>
  <c r="Y9" i="7"/>
  <c r="X174" i="7"/>
  <c r="Y179" i="7"/>
  <c r="X300" i="7"/>
  <c r="W491" i="7"/>
  <c r="W494" i="7" s="1"/>
  <c r="Y255" i="7"/>
  <c r="W113" i="6" l="1"/>
  <c r="W323" i="6" l="1"/>
  <c r="W54" i="6" l="1"/>
  <c r="W260" i="6" l="1"/>
  <c r="W360" i="6" l="1"/>
  <c r="W284" i="6" l="1"/>
  <c r="W291" i="6"/>
  <c r="D208" i="6"/>
  <c r="D419" i="6" s="1"/>
  <c r="D417" i="6"/>
  <c r="U414" i="6"/>
  <c r="S414" i="6"/>
  <c r="Q414" i="6"/>
  <c r="O414" i="6"/>
  <c r="M414" i="6"/>
  <c r="K414" i="6"/>
  <c r="I414" i="6"/>
  <c r="G414" i="6"/>
  <c r="F414" i="6"/>
  <c r="W410" i="6"/>
  <c r="Y410" i="6" s="1"/>
  <c r="W408" i="6"/>
  <c r="Y408" i="6" s="1"/>
  <c r="W406" i="6"/>
  <c r="Y406" i="6" s="1"/>
  <c r="W404" i="6"/>
  <c r="Y404" i="6" s="1"/>
  <c r="W402" i="6"/>
  <c r="Y402" i="6" s="1"/>
  <c r="W400" i="6"/>
  <c r="Y400" i="6" s="1"/>
  <c r="W398" i="6"/>
  <c r="Y398" i="6" s="1"/>
  <c r="W396" i="6"/>
  <c r="Y396" i="6" s="1"/>
  <c r="W394" i="6"/>
  <c r="Y394" i="6" s="1"/>
  <c r="W392" i="6"/>
  <c r="Y392" i="6" s="1"/>
  <c r="W390" i="6"/>
  <c r="Y390" i="6" s="1"/>
  <c r="W387" i="6"/>
  <c r="Y387" i="6" s="1"/>
  <c r="W384" i="6"/>
  <c r="Y384" i="6" s="1"/>
  <c r="W382" i="6"/>
  <c r="Y382" i="6" s="1"/>
  <c r="W380" i="6"/>
  <c r="Y380" i="6" s="1"/>
  <c r="W378" i="6"/>
  <c r="Y378" i="6" s="1"/>
  <c r="W376" i="6"/>
  <c r="Y376" i="6" s="1"/>
  <c r="W374" i="6"/>
  <c r="Y374" i="6" s="1"/>
  <c r="W372" i="6"/>
  <c r="Y372" i="6" s="1"/>
  <c r="W370" i="6"/>
  <c r="Y370" i="6" s="1"/>
  <c r="W368" i="6"/>
  <c r="Y368" i="6" s="1"/>
  <c r="W366" i="6"/>
  <c r="Y366" i="6" s="1"/>
  <c r="W364" i="6"/>
  <c r="Y364" i="6" s="1"/>
  <c r="W362" i="6"/>
  <c r="Y362" i="6" s="1"/>
  <c r="W358" i="6"/>
  <c r="Y358" i="6" s="1"/>
  <c r="W356" i="6"/>
  <c r="Y356" i="6" s="1"/>
  <c r="W354" i="6"/>
  <c r="Y354" i="6" s="1"/>
  <c r="W352" i="6"/>
  <c r="Y352" i="6" s="1"/>
  <c r="W350" i="6"/>
  <c r="Y350" i="6" s="1"/>
  <c r="W348" i="6"/>
  <c r="Y348" i="6" s="1"/>
  <c r="W345" i="6"/>
  <c r="W343" i="6"/>
  <c r="Y343" i="6" s="1"/>
  <c r="W340" i="6"/>
  <c r="Y340" i="6" s="1"/>
  <c r="W337" i="6"/>
  <c r="W335" i="6"/>
  <c r="Y335" i="6" s="1"/>
  <c r="W333" i="6"/>
  <c r="Y333" i="6" s="1"/>
  <c r="W331" i="6"/>
  <c r="Y331" i="6" s="1"/>
  <c r="W329" i="6"/>
  <c r="Y329" i="6" s="1"/>
  <c r="Y323" i="6"/>
  <c r="W320" i="6"/>
  <c r="W318" i="6"/>
  <c r="Y318" i="6" s="1"/>
  <c r="W315" i="6"/>
  <c r="Y315" i="6" s="1"/>
  <c r="W312" i="6"/>
  <c r="Y312" i="6" s="1"/>
  <c r="W310" i="6"/>
  <c r="W308" i="6"/>
  <c r="Y308" i="6" s="1"/>
  <c r="W305" i="6"/>
  <c r="Y305" i="6" s="1"/>
  <c r="W303" i="6"/>
  <c r="Y303" i="6" s="1"/>
  <c r="W301" i="6"/>
  <c r="Y301" i="6" s="1"/>
  <c r="W299" i="6"/>
  <c r="Y299" i="6" s="1"/>
  <c r="W297" i="6"/>
  <c r="Y297" i="6" s="1"/>
  <c r="W295" i="6"/>
  <c r="Y295" i="6" s="1"/>
  <c r="W293" i="6"/>
  <c r="Y293" i="6" s="1"/>
  <c r="W289" i="6"/>
  <c r="Y289" i="6" s="1"/>
  <c r="W286" i="6"/>
  <c r="Y286" i="6" s="1"/>
  <c r="W282" i="6"/>
  <c r="Y282" i="6" s="1"/>
  <c r="W280" i="6"/>
  <c r="Y280" i="6" s="1"/>
  <c r="W278" i="6"/>
  <c r="W276" i="6"/>
  <c r="Y276" i="6" s="1"/>
  <c r="W274" i="6"/>
  <c r="Y274" i="6" s="1"/>
  <c r="W272" i="6"/>
  <c r="Y272" i="6" s="1"/>
  <c r="W270" i="6"/>
  <c r="Y270" i="6" s="1"/>
  <c r="W268" i="6"/>
  <c r="Y268" i="6" s="1"/>
  <c r="W264" i="6"/>
  <c r="Y264" i="6" s="1"/>
  <c r="W259" i="6"/>
  <c r="Y259" i="6" s="1"/>
  <c r="W257" i="6"/>
  <c r="Y257" i="6" s="1"/>
  <c r="W255" i="6"/>
  <c r="Y255" i="6" s="1"/>
  <c r="W253" i="6"/>
  <c r="Y253" i="6" s="1"/>
  <c r="W251" i="6"/>
  <c r="Y251" i="6" s="1"/>
  <c r="W249" i="6"/>
  <c r="Y249" i="6" s="1"/>
  <c r="W247" i="6"/>
  <c r="Y247" i="6" s="1"/>
  <c r="W245" i="6"/>
  <c r="Y245" i="6" s="1"/>
  <c r="W243" i="6"/>
  <c r="Y243" i="6" s="1"/>
  <c r="W241" i="6"/>
  <c r="Y241" i="6" s="1"/>
  <c r="W238" i="6"/>
  <c r="Y238" i="6" s="1"/>
  <c r="W236" i="6"/>
  <c r="Y236" i="6" s="1"/>
  <c r="W234" i="6"/>
  <c r="Y234" i="6" s="1"/>
  <c r="W232" i="6"/>
  <c r="Y232" i="6" s="1"/>
  <c r="W230" i="6"/>
  <c r="Y230" i="6" s="1"/>
  <c r="W228" i="6"/>
  <c r="Y228" i="6" s="1"/>
  <c r="W226" i="6"/>
  <c r="Y226" i="6" s="1"/>
  <c r="W224" i="6"/>
  <c r="Y224" i="6" s="1"/>
  <c r="W222" i="6"/>
  <c r="Y222" i="6" s="1"/>
  <c r="W220" i="6"/>
  <c r="Y220" i="6" s="1"/>
  <c r="W218" i="6"/>
  <c r="Y218" i="6" s="1"/>
  <c r="W216" i="6"/>
  <c r="Y216" i="6" s="1"/>
  <c r="W214" i="6"/>
  <c r="Y214" i="6" s="1"/>
  <c r="W212" i="6"/>
  <c r="Y212" i="6" s="1"/>
  <c r="W210" i="6"/>
  <c r="W207" i="6"/>
  <c r="W206" i="6"/>
  <c r="W205" i="6"/>
  <c r="Y205" i="6" s="1"/>
  <c r="W204" i="6"/>
  <c r="W203" i="6"/>
  <c r="Y203" i="6" s="1"/>
  <c r="W201" i="6"/>
  <c r="Y201" i="6" s="1"/>
  <c r="W199" i="6"/>
  <c r="Y199" i="6" s="1"/>
  <c r="W197" i="6"/>
  <c r="Y197" i="6" s="1"/>
  <c r="W195" i="6"/>
  <c r="Y195" i="6" s="1"/>
  <c r="W193" i="6"/>
  <c r="Y193" i="6" s="1"/>
  <c r="W191" i="6"/>
  <c r="Y191" i="6" s="1"/>
  <c r="W189" i="6"/>
  <c r="Y189" i="6" s="1"/>
  <c r="W187" i="6"/>
  <c r="Y187" i="6" s="1"/>
  <c r="W185" i="6"/>
  <c r="Y185" i="6" s="1"/>
  <c r="W183" i="6"/>
  <c r="Y183" i="6" s="1"/>
  <c r="W181" i="6"/>
  <c r="W179" i="6"/>
  <c r="W177" i="6"/>
  <c r="W174" i="6"/>
  <c r="W169" i="6"/>
  <c r="W167" i="6"/>
  <c r="Y167" i="6" s="1"/>
  <c r="W165" i="6"/>
  <c r="Y165" i="6" s="1"/>
  <c r="W163" i="6"/>
  <c r="Y163" i="6" s="1"/>
  <c r="W161" i="6"/>
  <c r="Y161" i="6" s="1"/>
  <c r="W159" i="6"/>
  <c r="Y159" i="6" s="1"/>
  <c r="W157" i="6"/>
  <c r="Y157" i="6" s="1"/>
  <c r="W155" i="6"/>
  <c r="W153" i="6"/>
  <c r="Y153" i="6" s="1"/>
  <c r="W151" i="6"/>
  <c r="Y151" i="6" s="1"/>
  <c r="W149" i="6"/>
  <c r="Y149" i="6" s="1"/>
  <c r="W147" i="6"/>
  <c r="Y147" i="6" s="1"/>
  <c r="W145" i="6"/>
  <c r="Y145" i="6" s="1"/>
  <c r="W143" i="6"/>
  <c r="Y143" i="6" s="1"/>
  <c r="W141" i="6"/>
  <c r="Y141" i="6" s="1"/>
  <c r="W139" i="6"/>
  <c r="Y139" i="6" s="1"/>
  <c r="W137" i="6"/>
  <c r="Y137" i="6" s="1"/>
  <c r="W135" i="6"/>
  <c r="Y135" i="6" s="1"/>
  <c r="W133" i="6"/>
  <c r="Y133" i="6" s="1"/>
  <c r="W131" i="6"/>
  <c r="Y131" i="6" s="1"/>
  <c r="W129" i="6"/>
  <c r="Y129" i="6" s="1"/>
  <c r="W127" i="6"/>
  <c r="Y127" i="6" s="1"/>
  <c r="W125" i="6"/>
  <c r="Y125" i="6" s="1"/>
  <c r="W123" i="6"/>
  <c r="Y123" i="6" s="1"/>
  <c r="W121" i="6"/>
  <c r="Y121" i="6" s="1"/>
  <c r="W119" i="6"/>
  <c r="Y119" i="6" s="1"/>
  <c r="W117" i="6"/>
  <c r="Y117" i="6" s="1"/>
  <c r="W115" i="6"/>
  <c r="Y115" i="6" s="1"/>
  <c r="W111" i="6"/>
  <c r="Y111" i="6" s="1"/>
  <c r="W109" i="6"/>
  <c r="W106" i="6"/>
  <c r="Y106" i="6" s="1"/>
  <c r="W103" i="6"/>
  <c r="Y103" i="6" s="1"/>
  <c r="W100" i="6"/>
  <c r="Y100" i="6" s="1"/>
  <c r="W99" i="6"/>
  <c r="Y99" i="6" s="1"/>
  <c r="W97" i="6"/>
  <c r="Y97" i="6" s="1"/>
  <c r="W96" i="6"/>
  <c r="W93" i="6"/>
  <c r="Y93" i="6" s="1"/>
  <c r="W91" i="6"/>
  <c r="Y91" i="6" s="1"/>
  <c r="W89" i="6"/>
  <c r="Y89" i="6" s="1"/>
  <c r="W87" i="6"/>
  <c r="Y87" i="6" s="1"/>
  <c r="W85" i="6"/>
  <c r="Y85" i="6" s="1"/>
  <c r="W83" i="6"/>
  <c r="W81" i="6"/>
  <c r="Y81" i="6" s="1"/>
  <c r="W79" i="6"/>
  <c r="Y79" i="6" s="1"/>
  <c r="W77" i="6"/>
  <c r="Y77" i="6" s="1"/>
  <c r="W75" i="6"/>
  <c r="Y75" i="6" s="1"/>
  <c r="W72" i="6"/>
  <c r="Y72" i="6" s="1"/>
  <c r="W69" i="6"/>
  <c r="Y69" i="6" s="1"/>
  <c r="W66" i="6"/>
  <c r="Y66" i="6" s="1"/>
  <c r="W64" i="6"/>
  <c r="Y64" i="6" s="1"/>
  <c r="W62" i="6"/>
  <c r="Y62" i="6" s="1"/>
  <c r="W60" i="6"/>
  <c r="Y60" i="6" s="1"/>
  <c r="W58" i="6"/>
  <c r="Y58" i="6" s="1"/>
  <c r="W56" i="6"/>
  <c r="Y56" i="6" s="1"/>
  <c r="W52" i="6"/>
  <c r="W50" i="6"/>
  <c r="W48" i="6"/>
  <c r="W46" i="6"/>
  <c r="Y46" i="6" s="1"/>
  <c r="W44" i="6"/>
  <c r="Y44" i="6" s="1"/>
  <c r="W42" i="6"/>
  <c r="Y42" i="6" s="1"/>
  <c r="W40" i="6"/>
  <c r="Y40" i="6" s="1"/>
  <c r="W38" i="6"/>
  <c r="Y38" i="6" s="1"/>
  <c r="W36" i="6"/>
  <c r="Y36" i="6" s="1"/>
  <c r="W34" i="6"/>
  <c r="Y34" i="6" s="1"/>
  <c r="W31" i="6"/>
  <c r="Y31" i="6" s="1"/>
  <c r="W29" i="6"/>
  <c r="W27" i="6"/>
  <c r="Y27" i="6" s="1"/>
  <c r="W25" i="6"/>
  <c r="Y25" i="6" s="1"/>
  <c r="W23" i="6"/>
  <c r="Y23" i="6" s="1"/>
  <c r="W21" i="6"/>
  <c r="Y21" i="6" s="1"/>
  <c r="W19" i="6"/>
  <c r="W17" i="6"/>
  <c r="Y17" i="6" s="1"/>
  <c r="W15" i="6"/>
  <c r="W13" i="6"/>
  <c r="Y13" i="6" s="1"/>
  <c r="W11" i="6"/>
  <c r="Y11" i="6" s="1"/>
  <c r="W9" i="6"/>
  <c r="Y210" i="6" l="1"/>
  <c r="X251" i="6"/>
  <c r="X107" i="6"/>
  <c r="Y155" i="6"/>
  <c r="X168" i="6"/>
  <c r="Y109" i="6"/>
  <c r="X152" i="6"/>
  <c r="I415" i="6"/>
  <c r="G415" i="6"/>
  <c r="X92" i="6"/>
  <c r="X205" i="6"/>
  <c r="Y179" i="6"/>
  <c r="X8" i="6"/>
  <c r="X207" i="6"/>
  <c r="W415" i="6"/>
  <c r="Y9" i="6"/>
  <c r="W414" i="6"/>
  <c r="X417" i="6" s="1"/>
  <c r="Y181" i="6"/>
</calcChain>
</file>

<file path=xl/sharedStrings.xml><?xml version="1.0" encoding="utf-8"?>
<sst xmlns="http://schemas.openxmlformats.org/spreadsheetml/2006/main" count="11311" uniqueCount="1066">
  <si>
    <t>CARROLL COUNTY WATER DISTRICT</t>
  </si>
  <si>
    <t xml:space="preserve"> </t>
  </si>
  <si>
    <t>Balances</t>
  </si>
  <si>
    <t>Adjusted Balances</t>
  </si>
  <si>
    <t>difference py</t>
  </si>
  <si>
    <t>Account Description</t>
  </si>
  <si>
    <t>Acct #</t>
  </si>
  <si>
    <t xml:space="preserve">  Adjustments</t>
  </si>
  <si>
    <t xml:space="preserve">       Adjustments</t>
  </si>
  <si>
    <t>total cash</t>
  </si>
  <si>
    <t>Other Investments</t>
  </si>
  <si>
    <t>1-125-000</t>
  </si>
  <si>
    <t>Sinking Fund</t>
  </si>
  <si>
    <t>1-126-000</t>
  </si>
  <si>
    <t>AP5 #2(2)</t>
  </si>
  <si>
    <t>Restricted Cash-Depr Reserve</t>
  </si>
  <si>
    <t>1-127-009</t>
  </si>
  <si>
    <t>AP5 #2(4)</t>
  </si>
  <si>
    <t>Regions Bank 2012</t>
  </si>
  <si>
    <t>1-127-012</t>
  </si>
  <si>
    <t>Restricted Cash-Rental Dep</t>
  </si>
  <si>
    <t>1-127-004</t>
  </si>
  <si>
    <t>AP 5 #2(3)</t>
  </si>
  <si>
    <t>AP 5 #2(5)</t>
  </si>
  <si>
    <t>1-127-006</t>
  </si>
  <si>
    <t>AP5 #4(a)</t>
  </si>
  <si>
    <t>Cash On Hand</t>
  </si>
  <si>
    <t>1-131-100</t>
  </si>
  <si>
    <t>Cash In Bank United Citizens</t>
  </si>
  <si>
    <t>1-131-210</t>
  </si>
  <si>
    <t>AP5 #2(1)</t>
  </si>
  <si>
    <t>Customer Accts Receivable</t>
  </si>
  <si>
    <t>1-141-000</t>
  </si>
  <si>
    <t>Temporary Customer</t>
  </si>
  <si>
    <t>01-141-001</t>
  </si>
  <si>
    <t>Other Accounts Receivable</t>
  </si>
  <si>
    <t>1-142-000</t>
  </si>
  <si>
    <t>Accum Provision for Uncoll Accts</t>
  </si>
  <si>
    <t>1-143-000</t>
  </si>
  <si>
    <t>Interest Receivable</t>
  </si>
  <si>
    <t>1-142-001</t>
  </si>
  <si>
    <t>Inventory</t>
  </si>
  <si>
    <t>1-334-001</t>
  </si>
  <si>
    <t>Other Materials &amp; Supplies</t>
  </si>
  <si>
    <t>1-153-000</t>
  </si>
  <si>
    <t>Prepaid Insurance</t>
  </si>
  <si>
    <t>1-162-001</t>
  </si>
  <si>
    <t>Prepaid Expense</t>
  </si>
  <si>
    <t>1-162-002</t>
  </si>
  <si>
    <t>Utility Investments</t>
  </si>
  <si>
    <t>1-124-000</t>
  </si>
  <si>
    <t>1-105-000</t>
  </si>
  <si>
    <t>1-108-025</t>
  </si>
  <si>
    <t>Telemetry</t>
  </si>
  <si>
    <t>1-125-100</t>
  </si>
  <si>
    <t>ok</t>
  </si>
  <si>
    <t>Land &amp; Land Rights</t>
  </si>
  <si>
    <t>1-303-000</t>
  </si>
  <si>
    <t>ok to depr/py</t>
  </si>
  <si>
    <t>Structures &amp; Improvements</t>
  </si>
  <si>
    <t>1-304-000</t>
  </si>
  <si>
    <t>ok to depr</t>
  </si>
  <si>
    <t>Wells &amp; Springs</t>
  </si>
  <si>
    <t>1-307-000</t>
  </si>
  <si>
    <t>Pumping Equipment</t>
  </si>
  <si>
    <t>1-311-000</t>
  </si>
  <si>
    <t>Water Treatment Eq</t>
  </si>
  <si>
    <t>1-320-000</t>
  </si>
  <si>
    <t>Distribution Reservoirs</t>
  </si>
  <si>
    <t>1-330-000</t>
  </si>
  <si>
    <t>Transmission &amp; Distribution</t>
  </si>
  <si>
    <t>1-331-000</t>
  </si>
  <si>
    <t>Services</t>
  </si>
  <si>
    <t>1-333-000</t>
  </si>
  <si>
    <t>Meters &amp; Installation</t>
  </si>
  <si>
    <t>1-334-000</t>
  </si>
  <si>
    <t>Hydrants</t>
  </si>
  <si>
    <t>1-335-000</t>
  </si>
  <si>
    <t>1-340-000</t>
  </si>
  <si>
    <t>Transportation Eq</t>
  </si>
  <si>
    <t>1-341-000</t>
  </si>
  <si>
    <t>Tools, shop &amp; Garage</t>
  </si>
  <si>
    <t>1-343-000</t>
  </si>
  <si>
    <t>Power Operated Eq</t>
  </si>
  <si>
    <t>1-345-000</t>
  </si>
  <si>
    <t>Other Tangible Plant</t>
  </si>
  <si>
    <t>1-348-000</t>
  </si>
  <si>
    <t>Accum Depr - Utility Plant</t>
  </si>
  <si>
    <t>1-108-000</t>
  </si>
  <si>
    <t>Accum Depr - Non Utility</t>
  </si>
  <si>
    <t>1-121-000</t>
  </si>
  <si>
    <t>prior yr</t>
  </si>
  <si>
    <t>Accum Amortization</t>
  </si>
  <si>
    <t>1-110-000</t>
  </si>
  <si>
    <t>Accounts Payable</t>
  </si>
  <si>
    <t>1-231-000</t>
  </si>
  <si>
    <t>AP 9 #6</t>
  </si>
  <si>
    <t>Accounts Payable construction/Equip</t>
  </si>
  <si>
    <t>1-231-001</t>
  </si>
  <si>
    <t>FICA W/H</t>
  </si>
  <si>
    <t>1-236-001</t>
  </si>
  <si>
    <t>Federal W/H</t>
  </si>
  <si>
    <t>1-236-002</t>
  </si>
  <si>
    <t>Kentucky W/H</t>
  </si>
  <si>
    <t>1-236-003</t>
  </si>
  <si>
    <t>County W/H</t>
  </si>
  <si>
    <t>1-236-004</t>
  </si>
  <si>
    <t>Accrued Payroll Tax</t>
  </si>
  <si>
    <t>1-236-005</t>
  </si>
  <si>
    <t>Accrued Sales Tax</t>
  </si>
  <si>
    <t>1-236-006</t>
  </si>
  <si>
    <t>Accrued Utility Tax (school tax)</t>
  </si>
  <si>
    <t>1-236-111</t>
  </si>
  <si>
    <t>Accrued Comp Absences</t>
  </si>
  <si>
    <t>1-236-115</t>
  </si>
  <si>
    <t>Accrued Wages</t>
  </si>
  <si>
    <t>1-236-117</t>
  </si>
  <si>
    <t xml:space="preserve">Accrued Interest </t>
  </si>
  <si>
    <t>1-237-000</t>
  </si>
  <si>
    <t>Accrued Interest - LTD</t>
  </si>
  <si>
    <t>1-237-100</t>
  </si>
  <si>
    <t>Accrued Interest - Other</t>
  </si>
  <si>
    <t>1-237-200</t>
  </si>
  <si>
    <t>Accrued Retirement &amp; W/H</t>
  </si>
  <si>
    <t>1-242-002</t>
  </si>
  <si>
    <t>Deferred Comp 401K</t>
  </si>
  <si>
    <t>1-242-003</t>
  </si>
  <si>
    <t>Deferred Comp 457</t>
  </si>
  <si>
    <t>1-242-004</t>
  </si>
  <si>
    <t>IRA</t>
  </si>
  <si>
    <t>1-242+005</t>
  </si>
  <si>
    <t>Customer Deposits</t>
  </si>
  <si>
    <t>1-235-000</t>
  </si>
  <si>
    <t xml:space="preserve">AP8 </t>
  </si>
  <si>
    <t>Accounts Payable - Retainage</t>
  </si>
  <si>
    <t>1-231-002</t>
  </si>
  <si>
    <t>1-234-002</t>
  </si>
  <si>
    <t>Ap 12 Depr Summary</t>
  </si>
  <si>
    <t>Bonds - 2005 A  (91-10)</t>
  </si>
  <si>
    <t>1-221-005</t>
  </si>
  <si>
    <t>AP 13 #4(b)(1)</t>
  </si>
  <si>
    <t>Bonds - 2005 B  (91-12)</t>
  </si>
  <si>
    <t>1-221-006</t>
  </si>
  <si>
    <t>Bonds - 2010 Build America Bonds</t>
  </si>
  <si>
    <t>1-221-008</t>
  </si>
  <si>
    <t>Note Payable - KIA</t>
  </si>
  <si>
    <t>1-223-001</t>
  </si>
  <si>
    <t>Bonds Payable - 2012 B</t>
  </si>
  <si>
    <t>1-223-400</t>
  </si>
  <si>
    <t>Contributions in Aid of Const</t>
  </si>
  <si>
    <t>1-271-000</t>
  </si>
  <si>
    <t>Grant Funds - CDBG</t>
  </si>
  <si>
    <t>1-271-001</t>
  </si>
  <si>
    <t>py</t>
  </si>
  <si>
    <t>Grant Funds Gallatin Fiscal Ct</t>
  </si>
  <si>
    <t>1-271-002</t>
  </si>
  <si>
    <t>Grant Funds - FMHA</t>
  </si>
  <si>
    <t>1-271-003</t>
  </si>
  <si>
    <t>Grant Funds - State</t>
  </si>
  <si>
    <t>1-271-004</t>
  </si>
  <si>
    <t>Grant Funds - Carroll Fiscal Ct</t>
  </si>
  <si>
    <t>1-271-005</t>
  </si>
  <si>
    <t>Grant Funds - Owen Co Fiscal Ct</t>
  </si>
  <si>
    <t>1-271-008</t>
  </si>
  <si>
    <t>Grant - Gratz</t>
  </si>
  <si>
    <t>1-271-006</t>
  </si>
  <si>
    <t>Grant funds RD Squiresville Road Project</t>
  </si>
  <si>
    <t>1-271-007</t>
  </si>
  <si>
    <t>RD Grant 2007 Project</t>
  </si>
  <si>
    <t>1-271-009</t>
  </si>
  <si>
    <t>Grant Funds - Meters</t>
  </si>
  <si>
    <t>1-271-010</t>
  </si>
  <si>
    <t>Grant Funds -Build America Bonds</t>
  </si>
  <si>
    <t>1-271-011</t>
  </si>
  <si>
    <t>1-432-800</t>
  </si>
  <si>
    <t>Retained Earnings</t>
  </si>
  <si>
    <t>1-435-000</t>
  </si>
  <si>
    <t xml:space="preserve">Current Profit (Loss) </t>
  </si>
  <si>
    <t>1-435-001</t>
  </si>
  <si>
    <t>Metered Sales - Residential</t>
  </si>
  <si>
    <t>1-461-100</t>
  </si>
  <si>
    <t>AP 8 #2</t>
  </si>
  <si>
    <t>Metered Sales</t>
  </si>
  <si>
    <t>Metered Sales - Commercial</t>
  </si>
  <si>
    <t>1-461-200</t>
  </si>
  <si>
    <t>Metered Sales - Industrial</t>
  </si>
  <si>
    <t>1-461-300</t>
  </si>
  <si>
    <t>Metered Sales - Public auth</t>
  </si>
  <si>
    <t>1-461-400</t>
  </si>
  <si>
    <t>Metered Sales - Multi Dwelling</t>
  </si>
  <si>
    <t>1-461-500</t>
  </si>
  <si>
    <t>Sales for Resale</t>
  </si>
  <si>
    <t>1-466-500</t>
  </si>
  <si>
    <t>Metered sales - Other</t>
  </si>
  <si>
    <t>1-460-600</t>
  </si>
  <si>
    <t>Other Water Revenues</t>
  </si>
  <si>
    <t>1-474-000</t>
  </si>
  <si>
    <t>Unmetered Water Revenue</t>
  </si>
  <si>
    <t>1-460-000</t>
  </si>
  <si>
    <t>Sales Tax / School Tax</t>
  </si>
  <si>
    <t>Fire Protection Revenue</t>
  </si>
  <si>
    <t>1-462-000</t>
  </si>
  <si>
    <t>Hydrant Rental</t>
  </si>
  <si>
    <t>1-462-001</t>
  </si>
  <si>
    <t>Forfeited Discounts</t>
  </si>
  <si>
    <t>1-470-000</t>
  </si>
  <si>
    <t>Misc Service Revenues</t>
  </si>
  <si>
    <t>1-471-000</t>
  </si>
  <si>
    <t>Misc Service Revenues (Assets sold)</t>
  </si>
  <si>
    <t>01-414-000</t>
  </si>
  <si>
    <t>AP 12</t>
  </si>
  <si>
    <t>Connection Fees</t>
  </si>
  <si>
    <t>1-471-001</t>
  </si>
  <si>
    <t>Returned Checks</t>
  </si>
  <si>
    <t>1-471-004</t>
  </si>
  <si>
    <t>Interest &amp; Dividend Inc</t>
  </si>
  <si>
    <t>1-419-000</t>
  </si>
  <si>
    <t>Customer Refunds</t>
  </si>
  <si>
    <t>1-675-800</t>
  </si>
  <si>
    <t>Misc Income</t>
  </si>
  <si>
    <t>1-403-002</t>
  </si>
  <si>
    <t>HOOKUPS</t>
  </si>
  <si>
    <t>Proceeds from Contributions</t>
  </si>
  <si>
    <t>AP 12/AP 13</t>
  </si>
  <si>
    <t>Extraordinary Income</t>
  </si>
  <si>
    <t>1-433-000</t>
  </si>
  <si>
    <t>Labor &amp; Wages-Trans &amp; D</t>
  </si>
  <si>
    <t>1-601-001</t>
  </si>
  <si>
    <t>Salaries/Wages-EE</t>
  </si>
  <si>
    <t>1-601-000</t>
  </si>
  <si>
    <t>Salaries - Cust A/C</t>
  </si>
  <si>
    <t>1-601-002</t>
  </si>
  <si>
    <t>Salaries/Wages-Offc, Dir</t>
  </si>
  <si>
    <t>1-603-000</t>
  </si>
  <si>
    <t>Reimburse EE Retirement</t>
  </si>
  <si>
    <t>1-604-005</t>
  </si>
  <si>
    <t>Employee Benefit - Pension</t>
  </si>
  <si>
    <t>1-604-000</t>
  </si>
  <si>
    <t>Insurance-EE Health</t>
  </si>
  <si>
    <t>1-604-001</t>
  </si>
  <si>
    <t>Payroll Taxes - Transmission</t>
  </si>
  <si>
    <t>1-408-120</t>
  </si>
  <si>
    <t>Payroll Taxes - G &amp; A</t>
  </si>
  <si>
    <t>1-408-140</t>
  </si>
  <si>
    <t>Employee Licenses</t>
  </si>
  <si>
    <t>1-604-002</t>
  </si>
  <si>
    <t>Purchased Water</t>
  </si>
  <si>
    <t>1-610-000</t>
  </si>
  <si>
    <t>Purchased Power</t>
  </si>
  <si>
    <t>1-615-000</t>
  </si>
  <si>
    <t>Dental Insurance</t>
  </si>
  <si>
    <t>1-604-300</t>
  </si>
  <si>
    <t>Gas -offices</t>
  </si>
  <si>
    <t>1-616-100</t>
  </si>
  <si>
    <t>1-616-900</t>
  </si>
  <si>
    <t>Materials &amp; Supplies</t>
  </si>
  <si>
    <t>1-620-000</t>
  </si>
  <si>
    <t>Operating Supplies - Cust Acct</t>
  </si>
  <si>
    <t>1-620-200</t>
  </si>
  <si>
    <t>Chemicals</t>
  </si>
  <si>
    <t>1-618-300</t>
  </si>
  <si>
    <t>Chemicals-Water Treatment</t>
  </si>
  <si>
    <t>1-618-000</t>
  </si>
  <si>
    <t>R &amp; M operations wells and pumps</t>
  </si>
  <si>
    <t>1-620-100</t>
  </si>
  <si>
    <t>Misc Impr Exp</t>
  </si>
  <si>
    <t>1-620-003</t>
  </si>
  <si>
    <t>Postage</t>
  </si>
  <si>
    <t>1-620-800</t>
  </si>
  <si>
    <t>Computers</t>
  </si>
  <si>
    <t>1-620-005</t>
  </si>
  <si>
    <t>R &amp; M Transmission</t>
  </si>
  <si>
    <t>1-620-600</t>
  </si>
  <si>
    <t>R &amp; M - G &amp; A</t>
  </si>
  <si>
    <t>1-620-700</t>
  </si>
  <si>
    <t>Professional Svc  Engineer</t>
  </si>
  <si>
    <t>1-631-000</t>
  </si>
  <si>
    <t>Ap 12</t>
  </si>
  <si>
    <t>Contract Svc Acct RZW</t>
  </si>
  <si>
    <t>1-632-000</t>
  </si>
  <si>
    <t>Contract Service - Professional Svc</t>
  </si>
  <si>
    <t>1-631-001</t>
  </si>
  <si>
    <t>Contract Svc - Legal</t>
  </si>
  <si>
    <t>1-633-000</t>
  </si>
  <si>
    <t>Contract Svc - Other</t>
  </si>
  <si>
    <t>1-635-000</t>
  </si>
  <si>
    <t>Contract - Martin DOT</t>
  </si>
  <si>
    <t>Contract Svc Beckmar</t>
  </si>
  <si>
    <t>1-635-001</t>
  </si>
  <si>
    <t>Contract A &amp; G</t>
  </si>
  <si>
    <t>1-635-800</t>
  </si>
  <si>
    <t>Constract Mow &amp; Pat Mt Pymts</t>
  </si>
  <si>
    <t>1-636-000</t>
  </si>
  <si>
    <t>1-636-800</t>
  </si>
  <si>
    <t>Rental of Equipment</t>
  </si>
  <si>
    <t>1-642-000</t>
  </si>
  <si>
    <t>1-642-001</t>
  </si>
  <si>
    <t>Transportation Exp</t>
  </si>
  <si>
    <t>1-650-000</t>
  </si>
  <si>
    <t>Mileage &amp; Transportation A &amp; G</t>
  </si>
  <si>
    <t>1-650-600</t>
  </si>
  <si>
    <t>Insurance - General Liability</t>
  </si>
  <si>
    <t>1-657-000</t>
  </si>
  <si>
    <t>Insurance - W/C</t>
  </si>
  <si>
    <t>1-658-000</t>
  </si>
  <si>
    <t>Insurance - Bond</t>
  </si>
  <si>
    <t>1-659-000</t>
  </si>
  <si>
    <t>Advertising Exp</t>
  </si>
  <si>
    <t>1-660-000</t>
  </si>
  <si>
    <t>Medical Expense</t>
  </si>
  <si>
    <t>1-660-002</t>
  </si>
  <si>
    <t>Utility Regulatory Assess</t>
  </si>
  <si>
    <t>Miscellaneous Exp</t>
  </si>
  <si>
    <t>1-675-000</t>
  </si>
  <si>
    <t>Uniforms</t>
  </si>
  <si>
    <t>1-675-003</t>
  </si>
  <si>
    <t>Dues &amp; Subscriptions</t>
  </si>
  <si>
    <t>1-675-004</t>
  </si>
  <si>
    <t>Office Expense</t>
  </si>
  <si>
    <t>1-675-005</t>
  </si>
  <si>
    <t>Telephone - A &amp; G</t>
  </si>
  <si>
    <t>1-675-006</t>
  </si>
  <si>
    <t>Utilities/Sewer</t>
  </si>
  <si>
    <t>1-675-007</t>
  </si>
  <si>
    <t>Cash Tickets</t>
  </si>
  <si>
    <t>1-675-008</t>
  </si>
  <si>
    <t>Seminars</t>
  </si>
  <si>
    <t>1-675-900</t>
  </si>
  <si>
    <t>Interest Expense - LTD</t>
  </si>
  <si>
    <t>1-427-300</t>
  </si>
  <si>
    <t>Interest Expenses</t>
  </si>
  <si>
    <t>1-427.000</t>
  </si>
  <si>
    <t>Interest-Customer Deposits</t>
  </si>
  <si>
    <t>1-427-400</t>
  </si>
  <si>
    <t>Amortize Debt Discount &amp; Exp</t>
  </si>
  <si>
    <t>1-428-000</t>
  </si>
  <si>
    <t>Depreciation Exp</t>
  </si>
  <si>
    <t>1-403-000</t>
  </si>
  <si>
    <t>AP12 Depr Sch summary</t>
  </si>
  <si>
    <t>Gain On Sale of Assets</t>
  </si>
  <si>
    <t>1-414-000</t>
  </si>
  <si>
    <t>Bad Debt Expense</t>
  </si>
  <si>
    <t>1-670-000</t>
  </si>
  <si>
    <t>Direct Deposit Charges</t>
  </si>
  <si>
    <t>1-675-001</t>
  </si>
  <si>
    <t xml:space="preserve">      Totals</t>
  </si>
  <si>
    <t>Profit/Loss</t>
  </si>
  <si>
    <t>Misc Current and Accrued Lia</t>
  </si>
  <si>
    <t>1-242-000</t>
  </si>
  <si>
    <t>Other taxes &amp; licenses</t>
  </si>
  <si>
    <t>1-408-130</t>
  </si>
  <si>
    <t>B</t>
  </si>
  <si>
    <t>A</t>
  </si>
  <si>
    <t>C</t>
  </si>
  <si>
    <t>D</t>
  </si>
  <si>
    <t>E</t>
  </si>
  <si>
    <t>F</t>
  </si>
  <si>
    <t>G</t>
  </si>
  <si>
    <t>J</t>
  </si>
  <si>
    <t>K</t>
  </si>
  <si>
    <t>L</t>
  </si>
  <si>
    <t>M</t>
  </si>
  <si>
    <t xml:space="preserve">       Unadjusted  Balances</t>
  </si>
  <si>
    <t>O</t>
  </si>
  <si>
    <t>P</t>
  </si>
  <si>
    <t>Recl Micro Comm</t>
  </si>
  <si>
    <t>Q</t>
  </si>
  <si>
    <t>R</t>
  </si>
  <si>
    <t>S</t>
  </si>
  <si>
    <t>Adj Inv to Count</t>
  </si>
  <si>
    <t>T</t>
  </si>
  <si>
    <t>U</t>
  </si>
  <si>
    <t>Office Furniture &amp; Equip</t>
  </si>
  <si>
    <t>V</t>
  </si>
  <si>
    <t>W</t>
  </si>
  <si>
    <t>AP12 #9</t>
  </si>
  <si>
    <t>X</t>
  </si>
  <si>
    <t>I</t>
  </si>
  <si>
    <t>Adj Prepaid Ins</t>
  </si>
  <si>
    <t>AP12 #9(2)</t>
  </si>
  <si>
    <t>H</t>
  </si>
  <si>
    <t>Adj Prepaid Exp</t>
  </si>
  <si>
    <t>Premium - 2012 Issue</t>
  </si>
  <si>
    <t>Y</t>
  </si>
  <si>
    <t>Z</t>
  </si>
  <si>
    <t>Ok to Book</t>
  </si>
  <si>
    <t>BAB Interest</t>
  </si>
  <si>
    <t>a</t>
  </si>
  <si>
    <t>Rent Expense -Ghent City Building</t>
  </si>
  <si>
    <t>AP 13 #7</t>
  </si>
  <si>
    <t>AP 13</t>
  </si>
  <si>
    <t>Note Payable CU Inner Connect</t>
  </si>
  <si>
    <t>Construction In Process FOCUS scada syst</t>
  </si>
  <si>
    <t>b</t>
  </si>
  <si>
    <t>1-223-</t>
  </si>
  <si>
    <t>Note Payable CU Interim FOCUS</t>
  </si>
  <si>
    <t>c</t>
  </si>
  <si>
    <t>d</t>
  </si>
  <si>
    <t>AP* 8 #14</t>
  </si>
  <si>
    <t>DEFERRED OUTFLOWS OF RESOURCES:</t>
  </si>
  <si>
    <t xml:space="preserve">   Difference between expected and Actual </t>
  </si>
  <si>
    <t xml:space="preserve">   Change in Proportion and Differences</t>
  </si>
  <si>
    <t xml:space="preserve">          Between Employer Contributions and</t>
  </si>
  <si>
    <t xml:space="preserve">   Net Difference Between Projected and</t>
  </si>
  <si>
    <t xml:space="preserve">          Actual Investment Earnings on Pension</t>
  </si>
  <si>
    <t>DEFERRED INFLOWS OF RESOURCES:</t>
  </si>
  <si>
    <t xml:space="preserve">          Plan Investments 6-30-14</t>
  </si>
  <si>
    <t xml:space="preserve">          Proportionate Share of Contributions 6/15</t>
  </si>
  <si>
    <t xml:space="preserve">          Plan Investments 6/15</t>
  </si>
  <si>
    <t xml:space="preserve">   Change in Assumptions 6/15</t>
  </si>
  <si>
    <t xml:space="preserve">          Experience 6/15</t>
  </si>
  <si>
    <t xml:space="preserve">   Contributions &gt; Measurement Date 6/15</t>
  </si>
  <si>
    <t>Net Pension Liability</t>
  </si>
  <si>
    <t>PRIOR PERIOD ADJUST GASB 68</t>
  </si>
  <si>
    <t>AP 10</t>
  </si>
  <si>
    <t>AP 10 CERS Report</t>
  </si>
  <si>
    <t>Construction in Process</t>
  </si>
  <si>
    <t>1-105-032</t>
  </si>
  <si>
    <t>Cash O&amp;M 2 Farmers Bank of Milton</t>
  </si>
  <si>
    <t>1-127-013</t>
  </si>
  <si>
    <t>1-334-930</t>
  </si>
  <si>
    <t>1-334-940</t>
  </si>
  <si>
    <t>Operating Supplies Cust A</t>
  </si>
  <si>
    <t>1-620-002</t>
  </si>
  <si>
    <t>Telemetry Repair</t>
  </si>
  <si>
    <t>1-620-006</t>
  </si>
  <si>
    <t>Ghent WTP Efficiency</t>
  </si>
  <si>
    <t>1-631-005</t>
  </si>
  <si>
    <t>A &amp; G Rumpke</t>
  </si>
  <si>
    <t>ok to py</t>
  </si>
  <si>
    <t>AP 13 #5(a)(1)</t>
  </si>
  <si>
    <t>AP10 #5(a)</t>
  </si>
  <si>
    <t>AP 10 #5(a)(1)</t>
  </si>
  <si>
    <t>AP 5 #2(6)</t>
  </si>
  <si>
    <t>AP 5 #10</t>
  </si>
  <si>
    <t>N</t>
  </si>
  <si>
    <t>AP 10 #4</t>
  </si>
  <si>
    <t>AP 10 #5©</t>
  </si>
  <si>
    <t>Ap 10 #4</t>
  </si>
  <si>
    <t>Layne Christensen</t>
  </si>
  <si>
    <t>AP10 #5(d)</t>
  </si>
  <si>
    <t>Reasonable to Bank Debits</t>
  </si>
  <si>
    <t>e</t>
  </si>
  <si>
    <t>g</t>
  </si>
  <si>
    <t>f</t>
  </si>
  <si>
    <t>h</t>
  </si>
  <si>
    <t>i</t>
  </si>
  <si>
    <t>j</t>
  </si>
  <si>
    <t>k</t>
  </si>
  <si>
    <t xml:space="preserve">AP8 #2 </t>
  </si>
  <si>
    <t>AP 8 #14</t>
  </si>
  <si>
    <t>Proceeds - Contr Gallatin Line (CU)/Build America Bonds</t>
  </si>
  <si>
    <t>PP</t>
  </si>
  <si>
    <t xml:space="preserve">   Contributions &gt; Measurement Date 6/16</t>
  </si>
  <si>
    <t>Income Stmt</t>
  </si>
  <si>
    <t>Bal Sheet</t>
  </si>
  <si>
    <t xml:space="preserve">   December 31, 2017</t>
  </si>
  <si>
    <t xml:space="preserve">         December 31, 2017</t>
  </si>
  <si>
    <t>December 31,2017</t>
  </si>
  <si>
    <t>1-105-001</t>
  </si>
  <si>
    <t>1-604-200</t>
  </si>
  <si>
    <t>Life Insurance - Hartford</t>
  </si>
  <si>
    <t>1-604-400</t>
  </si>
  <si>
    <t>Fuel for Power Production</t>
  </si>
  <si>
    <t>1-616-000</t>
  </si>
  <si>
    <t>Transportation Rout Serv</t>
  </si>
  <si>
    <t>1-650-001</t>
  </si>
  <si>
    <t>Allowance not reviewed - normally adj in audit</t>
  </si>
  <si>
    <t>Variance</t>
  </si>
  <si>
    <t>AP 13 #7©</t>
  </si>
  <si>
    <t>Adj Accr Int</t>
  </si>
  <si>
    <t>Recl CU  I connect</t>
  </si>
  <si>
    <t>1-223-003</t>
  </si>
  <si>
    <t>Rev Amort Exp</t>
  </si>
  <si>
    <t>Amort 2012 Premium</t>
  </si>
  <si>
    <t>AP 13 #5</t>
  </si>
  <si>
    <t>Rev Accr Wages 16</t>
  </si>
  <si>
    <t>Rev Accr Comp Abs 16</t>
  </si>
  <si>
    <t>Adj Retirement pay</t>
  </si>
  <si>
    <t>Form 941X</t>
  </si>
  <si>
    <t>Form 941X offset refunds</t>
  </si>
  <si>
    <t>Adj to Act Int Rec</t>
  </si>
  <si>
    <t>incl with w/h 941C</t>
  </si>
  <si>
    <t>AP 10 #5(d)</t>
  </si>
  <si>
    <t>Ap 8 # 17(b)(1)</t>
  </si>
  <si>
    <t>Ap 8 # 17(b)(2)</t>
  </si>
  <si>
    <t>Rev A/Pay 2016</t>
  </si>
  <si>
    <t>A/Pay 2017</t>
  </si>
  <si>
    <t>Adj Inventory to count</t>
  </si>
  <si>
    <t>Accr Wages 17</t>
  </si>
  <si>
    <t>Accr Comp Abs 17</t>
  </si>
  <si>
    <t>AP 10 #5(a)(2)</t>
  </si>
  <si>
    <t>AP 12 #9(2)</t>
  </si>
  <si>
    <t>Rev Dues Amort 17</t>
  </si>
  <si>
    <t>Rev 2016 Prepaid Exp</t>
  </si>
  <si>
    <t>AP 9 #12(2)</t>
  </si>
  <si>
    <t>Recl NUCOR pymt 1/17</t>
  </si>
  <si>
    <t>inactive 315,337.47</t>
  </si>
  <si>
    <t>Adj Allow for Bad Debt</t>
  </si>
  <si>
    <t>Recl Connection Fees</t>
  </si>
  <si>
    <t>ok to book w/I $21</t>
  </si>
  <si>
    <t>Riddell line/mtr</t>
  </si>
  <si>
    <t>Capitalize new Svcs</t>
  </si>
  <si>
    <t xml:space="preserve">  Cabot and Riddell</t>
  </si>
  <si>
    <t xml:space="preserve">16 New Meters 16,640 + </t>
  </si>
  <si>
    <t>Rev &gt; mtr capitalizaton</t>
  </si>
  <si>
    <t>Cabot Corp Meter</t>
  </si>
  <si>
    <t>Riddell eq/grd restore</t>
  </si>
  <si>
    <t>Riddell dist line</t>
  </si>
  <si>
    <t>Layne Christensen Rep</t>
  </si>
  <si>
    <t>Construction  - FMC Main US 42 DOT</t>
  </si>
  <si>
    <t>A/Rec (DOT) F&amp;M</t>
  </si>
  <si>
    <t>Retainage F&amp;M</t>
  </si>
  <si>
    <t>Recl pymt recd 12/17</t>
  </si>
  <si>
    <t>dot REIMB 12/17</t>
  </si>
  <si>
    <t>Southfork CCWD Impact</t>
  </si>
  <si>
    <t>Vactron</t>
  </si>
  <si>
    <t>Remove Old Vactron</t>
  </si>
  <si>
    <t>Recl Vactron</t>
  </si>
  <si>
    <t>Labor for Cap Impr</t>
  </si>
  <si>
    <t xml:space="preserve">Micro Comm </t>
  </si>
  <si>
    <t>Micro Comm 42 Mon station</t>
  </si>
  <si>
    <t>Micro Comm Hwy 42 mon st</t>
  </si>
  <si>
    <t xml:space="preserve">Frederick &amp; May </t>
  </si>
  <si>
    <t>Capitalize us 42 8" line</t>
  </si>
  <si>
    <t>Materials in Cap Impr</t>
  </si>
  <si>
    <t xml:space="preserve"> DOT US 42</t>
  </si>
  <si>
    <t>Adj Depr To Actual</t>
  </si>
  <si>
    <t>diesel for generator</t>
  </si>
  <si>
    <t>Recl Billing cards/forms</t>
  </si>
  <si>
    <t>largest repl compressor</t>
  </si>
  <si>
    <t>$10,660 tank inspection</t>
  </si>
  <si>
    <t>$8,500 CTW hillside slip</t>
  </si>
  <si>
    <t>$6,019 Burkhardt Mont RD</t>
  </si>
  <si>
    <t>$3,418 Burkhardt expo line</t>
  </si>
  <si>
    <t>$6,011 Burkhardt</t>
  </si>
  <si>
    <t>$2,800 Neeley Const</t>
  </si>
  <si>
    <t xml:space="preserve">bot some button down </t>
  </si>
  <si>
    <t>incl phone syst pymts</t>
  </si>
  <si>
    <t>Nov DOT reimb c/o</t>
  </si>
  <si>
    <t>DOT 6" line contract</t>
  </si>
  <si>
    <t>DOT 6" line contract FMC</t>
  </si>
  <si>
    <t>Addl Ret FMC chg/o</t>
  </si>
  <si>
    <t>Unearned Revenue (DOT final draw 8")</t>
  </si>
  <si>
    <t>AP 12 DOT due to FMC</t>
  </si>
  <si>
    <t xml:space="preserve">   Contributions &gt; Measurement Date 6/17</t>
  </si>
  <si>
    <t xml:space="preserve">          Experience 6/17</t>
  </si>
  <si>
    <t>Employee Benefit - Pension GASB 68</t>
  </si>
  <si>
    <t xml:space="preserve">   December 31, 2018</t>
  </si>
  <si>
    <t xml:space="preserve"> December 31, 2017</t>
  </si>
  <si>
    <t xml:space="preserve">         December 31, 2018</t>
  </si>
  <si>
    <t>Disconnect/Reconnect</t>
  </si>
  <si>
    <t>1-471-002</t>
  </si>
  <si>
    <t>CU Disconncect/Reconnect</t>
  </si>
  <si>
    <t>1-471-003</t>
  </si>
  <si>
    <t>Construction - HWY 42</t>
  </si>
  <si>
    <t>1-105-002</t>
  </si>
  <si>
    <t>1-350-020</t>
  </si>
  <si>
    <t>1-350-030</t>
  </si>
  <si>
    <t>1-350-040</t>
  </si>
  <si>
    <t>1-408-100</t>
  </si>
  <si>
    <t>Proceeds from Contributions - BAB</t>
  </si>
  <si>
    <t>1-432-300</t>
  </si>
  <si>
    <t>1-432-200</t>
  </si>
  <si>
    <t>Plants Production (Prior R&amp;M)</t>
  </si>
  <si>
    <t>1-620-110</t>
  </si>
  <si>
    <t>Materials for Capital Improvements</t>
  </si>
  <si>
    <t>R &amp; M Distribution</t>
  </si>
  <si>
    <t>ADT</t>
  </si>
  <si>
    <t xml:space="preserve"> Professional Svc - PVA</t>
  </si>
  <si>
    <t>Professional Svc - Land Survey</t>
  </si>
  <si>
    <t>1-631-100</t>
  </si>
  <si>
    <t>Contract Svc - Wells &amp; Pumps</t>
  </si>
  <si>
    <t>Constract Other - Mowing</t>
  </si>
  <si>
    <t>Transportation - Fuel</t>
  </si>
  <si>
    <t>Transportation - Rout Service</t>
  </si>
  <si>
    <t>1-650-002</t>
  </si>
  <si>
    <t>Transportation Exp - Mech Failure</t>
  </si>
  <si>
    <t>1-650-003</t>
  </si>
  <si>
    <t>Credit Card Expense</t>
  </si>
  <si>
    <t>1-675-002</t>
  </si>
  <si>
    <t>No Rate Support (PSC)</t>
  </si>
  <si>
    <t>1-675-990</t>
  </si>
  <si>
    <t>lots of repairs possible FEMA reimb</t>
  </si>
  <si>
    <t>Breakout different from PY</t>
  </si>
  <si>
    <t>New Account</t>
  </si>
  <si>
    <t>Accrual High also - Adjustment probably necessary</t>
  </si>
  <si>
    <t>Preliminary estimate by client</t>
  </si>
  <si>
    <t>Rev Accr Wages 17</t>
  </si>
  <si>
    <t>Rev Accr Comp Abs 17</t>
  </si>
  <si>
    <t>Rev A/P 2017</t>
  </si>
  <si>
    <t>Oct Empl Ret not accr</t>
  </si>
  <si>
    <t>Adj Accr Interest</t>
  </si>
  <si>
    <t>Adj Accr Interest &amp; N/P</t>
  </si>
  <si>
    <t>AP 10 #5© w/o GASBs</t>
  </si>
  <si>
    <t>Int Rec - Unrestricted</t>
  </si>
  <si>
    <t>Int Rec - RESTRICTED</t>
  </si>
  <si>
    <t>Rev Restr Int Rec 2017</t>
  </si>
  <si>
    <t>Rev UN-Rest Int Rec 2017</t>
  </si>
  <si>
    <r>
      <t>DEFERRED OUTFLOWS OF RESOURCES:</t>
    </r>
    <r>
      <rPr>
        <b/>
        <sz val="11"/>
        <color rgb="FFFF0000"/>
        <rFont val="Calibri"/>
        <family val="2"/>
        <scheme val="minor"/>
      </rPr>
      <t xml:space="preserve"> PENSION</t>
    </r>
  </si>
  <si>
    <r>
      <t>DEFERRED OUTFLOWS OF RESOURCES:</t>
    </r>
    <r>
      <rPr>
        <b/>
        <sz val="11"/>
        <color rgb="FFFF0000"/>
        <rFont val="Calibri"/>
        <family val="2"/>
        <scheme val="minor"/>
      </rPr>
      <t xml:space="preserve"> OPEB</t>
    </r>
  </si>
  <si>
    <t>Accr Comp Abs 2018</t>
  </si>
  <si>
    <t>Accr Wages 2018</t>
  </si>
  <si>
    <t>AP10 #5(a)(1)</t>
  </si>
  <si>
    <t>AP 10 #4(b)</t>
  </si>
  <si>
    <t>To -0 Liab PR liab acct</t>
  </si>
  <si>
    <t>AP 10 #4b</t>
  </si>
  <si>
    <t>Recl from Bal Sh  Acct</t>
  </si>
  <si>
    <t>Rev Amort entries</t>
  </si>
  <si>
    <t>A/Pay 2018</t>
  </si>
  <si>
    <t>Adj Diff on A/Pay</t>
  </si>
  <si>
    <t>AP5 #4(1)</t>
  </si>
  <si>
    <t>December 31,2018</t>
  </si>
  <si>
    <t>UN-Fav (favorable)</t>
  </si>
  <si>
    <t>inactive 315,337.47 - 2017</t>
  </si>
  <si>
    <t>5599.80+5599.80 Aug</t>
  </si>
  <si>
    <t xml:space="preserve">  See AP 5#2(1)</t>
  </si>
  <si>
    <t>Recl Pymts to Fred &amp; May</t>
  </si>
  <si>
    <t>Recl pymt received DOT 42</t>
  </si>
  <si>
    <t>Adj Inventory to Count</t>
  </si>
  <si>
    <t>Adj Prepaid Expenses</t>
  </si>
  <si>
    <t>Capitalize Ampstun Software</t>
  </si>
  <si>
    <t>Recl HDR Engr</t>
  </si>
  <si>
    <t>New Meters 2017</t>
  </si>
  <si>
    <t>BAB 2017</t>
  </si>
  <si>
    <t>NUCOR</t>
  </si>
  <si>
    <t>zz</t>
  </si>
  <si>
    <t>NUCOR 8'x4'x4' meter</t>
  </si>
  <si>
    <t>Recl Layne &amp; C repair inv</t>
  </si>
  <si>
    <t>NUCOR - line relocation</t>
  </si>
  <si>
    <t xml:space="preserve">KU Meter </t>
  </si>
  <si>
    <t>Adjust for 24 mtrs</t>
  </si>
  <si>
    <t>Hollingsworth &amp; Hendren</t>
  </si>
  <si>
    <t>Eagle Ck Control  St rehab</t>
  </si>
  <si>
    <t>Insurance - Storm Damage</t>
  </si>
  <si>
    <t>incl line reloc NUCOR</t>
  </si>
  <si>
    <t xml:space="preserve">  Wendys &amp; Tractor Supply</t>
  </si>
  <si>
    <t>Remove abandoned Eq</t>
  </si>
  <si>
    <t>Small tools</t>
  </si>
  <si>
    <t>Adjust Depreciation Exp</t>
  </si>
  <si>
    <t>Record Premium amort</t>
  </si>
  <si>
    <t>AP8 off from list in new system</t>
  </si>
  <si>
    <t>inactive 337,673.38 - 2018</t>
  </si>
  <si>
    <t>Est Allow for Bad Debts</t>
  </si>
  <si>
    <t>Extraordinary Income - FEMA</t>
  </si>
  <si>
    <t>FEMA disaster damage</t>
  </si>
  <si>
    <t>FEMA hwy 355 etc</t>
  </si>
  <si>
    <t>income/loss without contr capital</t>
  </si>
  <si>
    <t xml:space="preserve">   Contributions &gt; Measurement Date </t>
  </si>
  <si>
    <t xml:space="preserve">          Experience </t>
  </si>
  <si>
    <t xml:space="preserve">   Change in Assumptions </t>
  </si>
  <si>
    <t xml:space="preserve">          Proportionate Share of Contributions </t>
  </si>
  <si>
    <t xml:space="preserve">          Plan Investments </t>
  </si>
  <si>
    <r>
      <t>DEFERRED INFLOWS OF RESOURCES:</t>
    </r>
    <r>
      <rPr>
        <b/>
        <sz val="11"/>
        <color rgb="FFFF0000"/>
        <rFont val="Calibri"/>
        <family val="2"/>
        <scheme val="minor"/>
      </rPr>
      <t xml:space="preserve"> OPEB</t>
    </r>
  </si>
  <si>
    <r>
      <t>DEFERRED INFLOWS OF RESOURCES:</t>
    </r>
    <r>
      <rPr>
        <b/>
        <sz val="11"/>
        <color rgb="FFFF0000"/>
        <rFont val="Calibri"/>
        <family val="2"/>
        <scheme val="minor"/>
      </rPr>
      <t xml:space="preserve"> PENSION</t>
    </r>
  </si>
  <si>
    <t>pp</t>
  </si>
  <si>
    <t>GASB 75 PP Adj</t>
  </si>
  <si>
    <t>GASB 75 PP Adj 16 income diff</t>
  </si>
  <si>
    <t>Net OPEB Liability</t>
  </si>
  <si>
    <t>OPEB Expense - GASB 75</t>
  </si>
  <si>
    <t>OP1</t>
  </si>
  <si>
    <t>18 Cont &gt; Meas Date OPEB</t>
  </si>
  <si>
    <t>17 Cont &gt; Meas Date OPEB</t>
  </si>
  <si>
    <t>OP2</t>
  </si>
  <si>
    <t>18 OPEB Assumptions</t>
  </si>
  <si>
    <t>18 OPEB Chg in Proport</t>
  </si>
  <si>
    <t>OP3</t>
  </si>
  <si>
    <t>18 OPEB Chg in Assumpt</t>
  </si>
  <si>
    <t>different</t>
  </si>
  <si>
    <t>18 OPEB Liab Exp D/I</t>
  </si>
  <si>
    <t>OP4</t>
  </si>
  <si>
    <t>OP5</t>
  </si>
  <si>
    <t>OP6</t>
  </si>
  <si>
    <t>18 OPEB Chg in Proport D/I</t>
  </si>
  <si>
    <t>18 OPEB INV expER D/I</t>
  </si>
  <si>
    <t>op7</t>
  </si>
  <si>
    <t>OP8</t>
  </si>
  <si>
    <t>Adj NET OPEB Liab</t>
  </si>
  <si>
    <t>Pension 68732</t>
  </si>
  <si>
    <t>OPEB contributions 22310</t>
  </si>
  <si>
    <t>pen1</t>
  </si>
  <si>
    <t>18 Cont &gt; Meas Date Pension</t>
  </si>
  <si>
    <t>17Cont &gt; Meas Date Pension</t>
  </si>
  <si>
    <t>pen2</t>
  </si>
  <si>
    <t>18 D/O Assumpt Amort</t>
  </si>
  <si>
    <t>Rev netting</t>
  </si>
  <si>
    <t>pen3</t>
  </si>
  <si>
    <t>18 D/O Layer Liab Exp</t>
  </si>
  <si>
    <t>18 D/O Liability Amort</t>
  </si>
  <si>
    <t>18 D/O  Inv Earnings Amortization</t>
  </si>
  <si>
    <t>offset netting</t>
  </si>
  <si>
    <t>pen4</t>
  </si>
  <si>
    <t>18 D/O  Inv Prop Share layer</t>
  </si>
  <si>
    <t>pen5</t>
  </si>
  <si>
    <t>18 D/O  Inv Prop Share Amort</t>
  </si>
  <si>
    <t>PEN6</t>
  </si>
  <si>
    <t>Amort D/I Proportion</t>
  </si>
  <si>
    <t>PEN7</t>
  </si>
  <si>
    <t>18 D/I INV Earnings</t>
  </si>
  <si>
    <t>18 D/I INV Earnings Amort</t>
  </si>
  <si>
    <t>PEN8</t>
  </si>
  <si>
    <t>amort D/I  Liab Experience</t>
  </si>
  <si>
    <t>Adjust NPL</t>
  </si>
  <si>
    <t>pen9</t>
  </si>
  <si>
    <t>PRIOR PERIOD ADJUST GASB 75</t>
  </si>
  <si>
    <t xml:space="preserve">  </t>
  </si>
  <si>
    <t>BEFORE CHANGE to 2017 for OPEB</t>
  </si>
  <si>
    <t>AFTER CHANGE to 2017 for OPEB</t>
  </si>
  <si>
    <t xml:space="preserve">     NAS large installs</t>
  </si>
  <si>
    <t xml:space="preserve">New meters incl NUCOR,KU &amp; </t>
  </si>
  <si>
    <t>Old Computers removed fully depr</t>
  </si>
  <si>
    <t>2 new vehicles</t>
  </si>
  <si>
    <t xml:space="preserve">   and hand held meter reading eq</t>
  </si>
  <si>
    <t>completion of US 42 project</t>
  </si>
  <si>
    <t>normal principal payment</t>
  </si>
  <si>
    <t>prior year meters</t>
  </si>
  <si>
    <t>prior year BAB rebate</t>
  </si>
  <si>
    <t>some site chg - tractor supply etc</t>
  </si>
  <si>
    <t>New categories</t>
  </si>
  <si>
    <t>New CD agreement with UC Bank</t>
  </si>
  <si>
    <t>Large Meters for KU, NUCOR &amp; NAS</t>
  </si>
  <si>
    <t>Line wash out in Flood 2/18</t>
  </si>
  <si>
    <t>Angie hired in anticipation of</t>
  </si>
  <si>
    <t xml:space="preserve">     Sandy's retirement</t>
  </si>
  <si>
    <t>KIA rate reduction</t>
  </si>
  <si>
    <t>new category</t>
  </si>
  <si>
    <t xml:space="preserve">Not year for full screen &amp; chg </t>
  </si>
  <si>
    <t xml:space="preserve">    approved by PSC for reduction</t>
  </si>
  <si>
    <t>Budget</t>
  </si>
  <si>
    <t>To be analyzed</t>
  </si>
  <si>
    <t>New accounts set up this year - the total looks reasonable</t>
  </si>
  <si>
    <t xml:space="preserve">Review with AP 12 </t>
  </si>
  <si>
    <t>Client capitalization of meters</t>
  </si>
  <si>
    <t>New Account - review for possible capitalization</t>
  </si>
  <si>
    <t>No amortization exp is required - old entry</t>
  </si>
  <si>
    <t>Recl/rev J&amp;N</t>
  </si>
  <si>
    <t xml:space="preserve"> JE  posted backwards</t>
  </si>
  <si>
    <t>1-635-002</t>
  </si>
  <si>
    <t>1-350-010</t>
  </si>
  <si>
    <t>1-350-060</t>
  </si>
  <si>
    <t>1-360-060</t>
  </si>
  <si>
    <t>1-360-020</t>
  </si>
  <si>
    <t>1-605-001</t>
  </si>
  <si>
    <t>1-335-910</t>
  </si>
  <si>
    <t>1-335-930</t>
  </si>
  <si>
    <t>1-335-940</t>
  </si>
  <si>
    <t>1-226-000</t>
  </si>
  <si>
    <t>1-225-000</t>
  </si>
  <si>
    <t>1-334-910</t>
  </si>
  <si>
    <t>1-360-030</t>
  </si>
  <si>
    <t>1-335-920</t>
  </si>
  <si>
    <t xml:space="preserve">   December 31, 2019</t>
  </si>
  <si>
    <t xml:space="preserve">         December 31, 2019</t>
  </si>
  <si>
    <t>December 31,2019</t>
  </si>
  <si>
    <t>New CD's FBM 2019</t>
  </si>
  <si>
    <t>1-125-010</t>
  </si>
  <si>
    <t>DLG Assessment</t>
  </si>
  <si>
    <t>1-408-110</t>
  </si>
  <si>
    <t>Returned Check Fee</t>
  </si>
  <si>
    <t>1-471-006</t>
  </si>
  <si>
    <t>After Hours Fee</t>
  </si>
  <si>
    <t>1-471-007</t>
  </si>
  <si>
    <t>Gas -Plants</t>
  </si>
  <si>
    <t>three counties thiis yr</t>
  </si>
  <si>
    <t>Wells Fargo</t>
  </si>
  <si>
    <t>United Rental 1068.96</t>
  </si>
  <si>
    <t>Rev Amortization</t>
  </si>
  <si>
    <t>Rev Accr Wages 18</t>
  </si>
  <si>
    <t>Rev Accr comp Abs 18</t>
  </si>
  <si>
    <t>Rev Int Rec 18</t>
  </si>
  <si>
    <t>Rev A/Pay 18</t>
  </si>
  <si>
    <t>Total Assets</t>
  </si>
  <si>
    <t>Net Fixed Assets</t>
  </si>
  <si>
    <t>Int Rec 19</t>
  </si>
  <si>
    <t>Recl Interest Portion</t>
  </si>
  <si>
    <t>Recl Int Portion CU</t>
  </si>
  <si>
    <t>Recl KIA Dec int</t>
  </si>
  <si>
    <t>Recl Fiscal Agent fee</t>
  </si>
  <si>
    <t>Adj Accrued Interest</t>
  </si>
  <si>
    <t>Premium Amort</t>
  </si>
  <si>
    <t>Ap 13 Depr Summary</t>
  </si>
  <si>
    <t>AP 13 #4(a)(1)</t>
  </si>
  <si>
    <t>Without GASB adjustments</t>
  </si>
  <si>
    <t>Public Service Account grouping is different.</t>
  </si>
  <si>
    <t>On PSC report postage  and office supplies are included</t>
  </si>
  <si>
    <t>with materials.  Telephone and other things like</t>
  </si>
  <si>
    <t>Dues, Seminars are all in miscellaneous.</t>
  </si>
  <si>
    <t>Therefore this is not a very accurate comparison.</t>
  </si>
  <si>
    <t>Adj Retiremt Accrual</t>
  </si>
  <si>
    <t>AP 10 #5(c)</t>
  </si>
  <si>
    <t>Adj Accr PR tax</t>
  </si>
  <si>
    <t>Accr comp Abs 19</t>
  </si>
  <si>
    <t>Accr Wages 2019</t>
  </si>
  <si>
    <t xml:space="preserve">Ap 10 </t>
  </si>
  <si>
    <t>Recl Steel T/Bascon</t>
  </si>
  <si>
    <t>AP 12 #7</t>
  </si>
  <si>
    <t>Adj Prepaid Expense</t>
  </si>
  <si>
    <t>Adj Pre Exp DLT Master Mtr</t>
  </si>
  <si>
    <t>Adj Pre Exp 19 seminar</t>
  </si>
  <si>
    <t>Adj Pre Exp Dues</t>
  </si>
  <si>
    <t>SUSPENSE</t>
  </si>
  <si>
    <t>Barry Brown KSN</t>
  </si>
  <si>
    <t>IMI duplicate 6/1/19</t>
  </si>
  <si>
    <t>Nucor 7/1/19</t>
  </si>
  <si>
    <t>Asplundah</t>
  </si>
  <si>
    <t>KU new mtr labor</t>
  </si>
  <si>
    <t>Fema-4361  Hwy 355</t>
  </si>
  <si>
    <t>Recl Hamilton,ST tech/Lewis</t>
  </si>
  <si>
    <t>Recl Hamil ,ST tech/Lewis</t>
  </si>
  <si>
    <t>Addl IMI</t>
  </si>
  <si>
    <t>7/19/19 Meter</t>
  </si>
  <si>
    <t>Devere Meter</t>
  </si>
  <si>
    <t>Brown, Nucor,F Ct, IMI, KU, Devere</t>
  </si>
  <si>
    <t>New  Meters</t>
  </si>
  <si>
    <t>2003 F-350</t>
  </si>
  <si>
    <t>2003 Mountaineer</t>
  </si>
  <si>
    <t>2008 F-150</t>
  </si>
  <si>
    <t>Layne 30HP motor Gh WTP</t>
  </si>
  <si>
    <r>
      <t>Layne 30HP motor Gh WTP i</t>
    </r>
    <r>
      <rPr>
        <i/>
        <sz val="8"/>
        <rFont val="Calibri"/>
        <family val="2"/>
        <scheme val="minor"/>
      </rPr>
      <t>mpr</t>
    </r>
  </si>
  <si>
    <t>Frew 6" Ghent WTP</t>
  </si>
  <si>
    <t>5572.24 * 2</t>
  </si>
  <si>
    <t>Underwriters Ins</t>
  </si>
  <si>
    <t>Adjust Allowance</t>
  </si>
  <si>
    <t>BC Engr 4" valve</t>
  </si>
  <si>
    <t>2nd IMI Meter</t>
  </si>
  <si>
    <t>x</t>
  </si>
  <si>
    <t>Returned Check Fees</t>
  </si>
  <si>
    <t>After Hours Fees</t>
  </si>
  <si>
    <t>Devere AP 12 #3(b)(2)</t>
  </si>
  <si>
    <t>Adj Allowance for bad debts</t>
  </si>
  <si>
    <t>AP* 8 #10</t>
  </si>
  <si>
    <t>AP 8 #10</t>
  </si>
  <si>
    <t xml:space="preserve">AP 13 </t>
  </si>
  <si>
    <t>2 road slippages repaired</t>
  </si>
  <si>
    <t>with drills &amp; interlocking</t>
  </si>
  <si>
    <t>pipe</t>
  </si>
  <si>
    <t>see below</t>
  </si>
  <si>
    <t>A/Pay 2019</t>
  </si>
  <si>
    <t>Rev Cont &gt; Meas Date 18</t>
  </si>
  <si>
    <t>PEN1</t>
  </si>
  <si>
    <t>Cont &gt; Meas Date 19</t>
  </si>
  <si>
    <t>PEN2</t>
  </si>
  <si>
    <t>Chg in Assump D/O new layer</t>
  </si>
  <si>
    <t>Chg in Assump D/O amort</t>
  </si>
  <si>
    <t>liab experience D/O new layer</t>
  </si>
  <si>
    <t>Liab experience D/O amort</t>
  </si>
  <si>
    <t>PEN3</t>
  </si>
  <si>
    <t>Chg in INV Earm D/O new layer</t>
  </si>
  <si>
    <t>PEN4</t>
  </si>
  <si>
    <t>Chg in INV Earn D/O amort</t>
  </si>
  <si>
    <t>PEN5</t>
  </si>
  <si>
    <t>Chg in Proportion Sh D/O new layer</t>
  </si>
  <si>
    <t>Chg in Proprortion Sh  D/O amort</t>
  </si>
  <si>
    <t>Chg in INV Earm D/Inflow amort</t>
  </si>
  <si>
    <t>Chg in INV Earn D/Inflow amort</t>
  </si>
  <si>
    <t>Chg in Liab Exp D/Inflow amort</t>
  </si>
  <si>
    <t>Adj Net Pension Liability</t>
  </si>
  <si>
    <t>OPEB1</t>
  </si>
  <si>
    <t>OPEB Cont &gt; Meas Date 18</t>
  </si>
  <si>
    <t>OPEB Cont &gt; Meas Date 19</t>
  </si>
  <si>
    <t>OPEB D/oO Assumpt new layer</t>
  </si>
  <si>
    <t>OPEB D/oO Assumpt amortization</t>
  </si>
  <si>
    <t>OPEB D/O Assumpt new layer</t>
  </si>
  <si>
    <t>OPEB D/O INV Earn new layer</t>
  </si>
  <si>
    <t>OPEB D/O INV Earn amortization</t>
  </si>
  <si>
    <t>OPEB D/O Prop Share new layer</t>
  </si>
  <si>
    <t>OPEB D/O Prop Share amort</t>
  </si>
  <si>
    <t>OPEB D/O Assumpt amort</t>
  </si>
  <si>
    <t>OPEB D/I Liab Exp new Layer</t>
  </si>
  <si>
    <t>OPEB D/I Liab Exp amort</t>
  </si>
  <si>
    <t>OPEB D/I Assumpt amort</t>
  </si>
  <si>
    <t>OP7</t>
  </si>
  <si>
    <t>OPEB D/I Invest Earn amort</t>
  </si>
  <si>
    <t>OPEB D/I Proportion SH amort</t>
  </si>
  <si>
    <t>OP9</t>
  </si>
  <si>
    <t>Adj Net OPEB Liab</t>
  </si>
  <si>
    <t xml:space="preserve">9,161 pension, 2,970 opeb </t>
  </si>
  <si>
    <t>81,039 pension 26,270 OPEB</t>
  </si>
  <si>
    <t>AP5 #4(a)(1)</t>
  </si>
  <si>
    <t>AP5 #4(a)(2)</t>
  </si>
  <si>
    <t>AP8 #2 (a)</t>
  </si>
  <si>
    <t>inactive 354,991.81 - 2019</t>
  </si>
  <si>
    <t>55% confirm comm &amp; ind</t>
  </si>
  <si>
    <t>FINAL 4-20-2020</t>
  </si>
  <si>
    <t>+</t>
  </si>
  <si>
    <t xml:space="preserve">   December 31, 2020</t>
  </si>
  <si>
    <t xml:space="preserve">         December 31, 2020</t>
  </si>
  <si>
    <t>December 31, 2020</t>
  </si>
  <si>
    <t>FEMA Proceeds</t>
  </si>
  <si>
    <t>KY TIER II Emergency</t>
  </si>
  <si>
    <t>1-408-105</t>
  </si>
  <si>
    <t>Scrap Sales</t>
  </si>
  <si>
    <t>1-414-001</t>
  </si>
  <si>
    <t>01-414-002</t>
  </si>
  <si>
    <t xml:space="preserve">     Capital Portion New</t>
  </si>
  <si>
    <t>Contract Serv-MT</t>
  </si>
  <si>
    <t>1-635-003</t>
  </si>
  <si>
    <t>Prof I.T.</t>
  </si>
  <si>
    <t>1-635-004</t>
  </si>
  <si>
    <t>Utility Investment</t>
  </si>
  <si>
    <t>Taken from 1/20/21 Trial Balance</t>
  </si>
  <si>
    <t>Payroll 1/1/21</t>
  </si>
  <si>
    <t>Accr Wages 12/31/20</t>
  </si>
  <si>
    <t>Marvin Oneal 1/1/21</t>
  </si>
  <si>
    <t>BAB Rebate</t>
  </si>
  <si>
    <t>Rev Accr Wages 19</t>
  </si>
  <si>
    <t>Rev Accr Comp Abs 19</t>
  </si>
  <si>
    <t>Rev A/Pay 2019</t>
  </si>
  <si>
    <t>COVID 19 orders</t>
  </si>
  <si>
    <t>Several slides &amp; other</t>
  </si>
  <si>
    <t>repairs PY</t>
  </si>
  <si>
    <t>not adj to sch yet</t>
  </si>
  <si>
    <t>continuing issue N/A</t>
  </si>
  <si>
    <t>Adj expected as in PY</t>
  </si>
  <si>
    <t>will review G/L</t>
  </si>
  <si>
    <t>See below</t>
  </si>
  <si>
    <t>rate increases KU</t>
  </si>
  <si>
    <t>CERS Audit not avail</t>
  </si>
  <si>
    <t>at beginning of audit</t>
  </si>
  <si>
    <t>Sandy retired July 19</t>
  </si>
  <si>
    <t xml:space="preserve"> Not notified until late</t>
  </si>
  <si>
    <t>Dec of Elect pymt</t>
  </si>
  <si>
    <t>Adj recommended</t>
  </si>
  <si>
    <t>Last year several</t>
  </si>
  <si>
    <t>Industrial hookups</t>
  </si>
  <si>
    <t xml:space="preserve">Discussed in </t>
  </si>
  <si>
    <t>minutes</t>
  </si>
  <si>
    <t>But very similar to PY</t>
  </si>
  <si>
    <t>will analyze</t>
  </si>
  <si>
    <t>may be misposting</t>
  </si>
  <si>
    <t>anticipate adj</t>
  </si>
  <si>
    <t>anticipate adj as in PY</t>
  </si>
  <si>
    <t>Not updated from PY</t>
  </si>
  <si>
    <t xml:space="preserve">probably posting </t>
  </si>
  <si>
    <t>error</t>
  </si>
  <si>
    <t>Adj as in PY N/a</t>
  </si>
  <si>
    <t xml:space="preserve">Not adjusted to </t>
  </si>
  <si>
    <t>Schedule - estimate</t>
  </si>
  <si>
    <t>Review</t>
  </si>
  <si>
    <t>Review in comparison</t>
  </si>
  <si>
    <t>to new hookups</t>
  </si>
  <si>
    <t>Anticipate adjustmt</t>
  </si>
  <si>
    <t>Provision not updated</t>
  </si>
  <si>
    <t>yet</t>
  </si>
  <si>
    <t>Not updated to count</t>
  </si>
  <si>
    <t>PRIOR YEAR TO ACTUAL ANALYTICAL COMPARISON</t>
  </si>
  <si>
    <t>BUDGET TO ACTUAL ANALYTICAL COMPARISON</t>
  </si>
  <si>
    <t>COVID</t>
  </si>
  <si>
    <t>Several categories</t>
  </si>
  <si>
    <t>incl in materials</t>
  </si>
  <si>
    <t>several categories for</t>
  </si>
  <si>
    <t>PSC</t>
  </si>
  <si>
    <t>overall within budget</t>
  </si>
  <si>
    <t>Adj Accr Ret to Actual</t>
  </si>
  <si>
    <t>Accr Comp Abs 20</t>
  </si>
  <si>
    <t>Adj to 941 pymt due</t>
  </si>
  <si>
    <t>Int 2005A</t>
  </si>
  <si>
    <t>Int 2010 Bonds</t>
  </si>
  <si>
    <t>Int  CU Interconnect</t>
  </si>
  <si>
    <t>Adj Accr Interest LTD</t>
  </si>
  <si>
    <t>Rest 2,828.52</t>
  </si>
  <si>
    <t>Unrest 2,502.40</t>
  </si>
  <si>
    <t>Adj Interest Rec</t>
  </si>
  <si>
    <t>AP 13 #8(1)</t>
  </si>
  <si>
    <t>United Rental 884.34</t>
  </si>
  <si>
    <t>Hendren</t>
  </si>
  <si>
    <t>John Perkins</t>
  </si>
  <si>
    <t>Rev 1/9/21 interest recorded</t>
  </si>
  <si>
    <t>#24078 Def Comp</t>
  </si>
  <si>
    <t>#24079 Delta Dental</t>
  </si>
  <si>
    <t>#23845 Paul's Tire</t>
  </si>
  <si>
    <t>Acct Payable 2020</t>
  </si>
  <si>
    <t>New Heat unit bump out</t>
  </si>
  <si>
    <t>Rent Ghent Bldg</t>
  </si>
  <si>
    <t>Adj Prepaid Exp KRWA</t>
  </si>
  <si>
    <t>Adj Prepaid ExpENSE</t>
  </si>
  <si>
    <t>Sale 2011 Ford Truck</t>
  </si>
  <si>
    <t>Meter Reading Radio</t>
  </si>
  <si>
    <t>Drive Thru &amp; Video Entry</t>
  </si>
  <si>
    <t>Drive Thru Window</t>
  </si>
  <si>
    <t>Video Entry System</t>
  </si>
  <si>
    <t>Recl Devere</t>
  </si>
  <si>
    <t>Leticia Gutierrez</t>
  </si>
  <si>
    <t>Leticia Gutierrez mtr</t>
  </si>
  <si>
    <t>Capitalize Large mtrs</t>
  </si>
  <si>
    <t>KY Hwy 184</t>
  </si>
  <si>
    <t>Ghent/Gall WTP test Vaults</t>
  </si>
  <si>
    <t>Hwy 36 Distribution</t>
  </si>
  <si>
    <t>Cross Connection Prevention</t>
  </si>
  <si>
    <t>Turner's Heating</t>
  </si>
  <si>
    <t>Semper bullet hole repair</t>
  </si>
  <si>
    <t>Mainly to do with</t>
  </si>
  <si>
    <t>Bullet hole repair</t>
  </si>
  <si>
    <t>incl $2200 Stoll</t>
  </si>
  <si>
    <t>regulatory consult</t>
  </si>
  <si>
    <t>remove old furnace</t>
  </si>
  <si>
    <t>adj depreciation exp</t>
  </si>
  <si>
    <t>F?A</t>
  </si>
  <si>
    <t>wrote checks out</t>
  </si>
  <si>
    <t xml:space="preserve">for 1/1/21 </t>
  </si>
  <si>
    <t>payroll</t>
  </si>
  <si>
    <t>AP 8 #3</t>
  </si>
  <si>
    <t>AP 9 #17</t>
  </si>
  <si>
    <t xml:space="preserve">PY several major </t>
  </si>
  <si>
    <t>repairs line slippages</t>
  </si>
  <si>
    <t xml:space="preserve">special samples </t>
  </si>
  <si>
    <t>every 3 years</t>
  </si>
  <si>
    <t>inactive 365,865.06 - 2020</t>
  </si>
  <si>
    <t>AP 9 #10</t>
  </si>
  <si>
    <t>P 1</t>
  </si>
  <si>
    <t>cont &gt; m/d 19</t>
  </si>
  <si>
    <t>cont &gt; m/d 20</t>
  </si>
  <si>
    <t>P2</t>
  </si>
  <si>
    <t>Def Outflow Liab Exp</t>
  </si>
  <si>
    <t>P3</t>
  </si>
  <si>
    <t>Def Outflow Assumption</t>
  </si>
  <si>
    <t>P4</t>
  </si>
  <si>
    <t>Def Outflow Inv Experience</t>
  </si>
  <si>
    <t>P5</t>
  </si>
  <si>
    <t>Def Outflow Prop share</t>
  </si>
  <si>
    <t>P6</t>
  </si>
  <si>
    <t>Def Inflow Liab Experience</t>
  </si>
  <si>
    <t>P7</t>
  </si>
  <si>
    <t>Def Inflow  Inv Experience</t>
  </si>
  <si>
    <t>P8</t>
  </si>
  <si>
    <t>Def Inflow Prop Share</t>
  </si>
  <si>
    <t>P9</t>
  </si>
  <si>
    <t>Adj NPL</t>
  </si>
  <si>
    <t>P 9</t>
  </si>
  <si>
    <t>AP 10 CERS</t>
  </si>
  <si>
    <t>Cont &gt; Meas Date 20</t>
  </si>
  <si>
    <t>Def Outflow Liab Experience</t>
  </si>
  <si>
    <t>Def Outflow Assumptions</t>
  </si>
  <si>
    <t>Def Outflow Prop Share</t>
  </si>
  <si>
    <t>OP 6</t>
  </si>
  <si>
    <t>Def Inflow Assumption</t>
  </si>
  <si>
    <t>Def Inflow Invest Earnings</t>
  </si>
  <si>
    <t>Def Inflow Proportion Sh</t>
  </si>
  <si>
    <t>OP10</t>
  </si>
  <si>
    <t>$92,645 pension</t>
  </si>
  <si>
    <t>22,849 OPEB</t>
  </si>
  <si>
    <t>1-360-070</t>
  </si>
  <si>
    <t>1-360-010</t>
  </si>
  <si>
    <t>Adj Allow to Est Bad Debts</t>
  </si>
  <si>
    <t>AP8 #17 cust dep</t>
  </si>
  <si>
    <t>10,110 Pension</t>
  </si>
  <si>
    <t>2,494 OPEB</t>
  </si>
  <si>
    <t>Variances</t>
  </si>
  <si>
    <t xml:space="preserve">     Balances</t>
  </si>
  <si>
    <t>December 31 2020</t>
  </si>
  <si>
    <t>December 31 2019</t>
  </si>
  <si>
    <t>Adj to CERS audit</t>
  </si>
  <si>
    <t>normal princ pymt</t>
  </si>
  <si>
    <t>Covid mandates</t>
  </si>
  <si>
    <t>several industrial</t>
  </si>
  <si>
    <t>meters py</t>
  </si>
  <si>
    <t>raises</t>
  </si>
  <si>
    <t>fewer capitalized</t>
  </si>
  <si>
    <t>projects</t>
  </si>
  <si>
    <t>Sandy retired</t>
  </si>
  <si>
    <t>less Jim smith</t>
  </si>
  <si>
    <t>increased rates</t>
  </si>
  <si>
    <t>PY lost of slippage</t>
  </si>
  <si>
    <t>and repairs</t>
  </si>
  <si>
    <t>3 yr samples</t>
  </si>
  <si>
    <t>Adjust KIA to confirm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</si>
</sst>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8"/>
      <color indexed="10"/>
      <name val="Arial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6" tint="0.59999389629810485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Arial"/>
      <family val="2"/>
    </font>
    <font>
      <b/>
      <sz val="16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0" xfId="0" applyFill="1"/>
    <xf numFmtId="15" fontId="3" fillId="0" borderId="0" xfId="0" quotePrefix="1" applyNumberFormat="1" applyFont="1" applyAlignment="1">
      <alignment horizontal="center"/>
    </xf>
    <xf numFmtId="0" fontId="4" fillId="0" borderId="0" xfId="0" applyFont="1"/>
    <xf numFmtId="40" fontId="0" fillId="0" borderId="0" xfId="0" applyNumberFormat="1"/>
    <xf numFmtId="40" fontId="0" fillId="2" borderId="0" xfId="0" applyNumberFormat="1" applyFill="1"/>
    <xf numFmtId="40" fontId="4" fillId="0" borderId="0" xfId="0" applyNumberFormat="1" applyFont="1"/>
    <xf numFmtId="43" fontId="4" fillId="0" borderId="0" xfId="1" applyFont="1"/>
    <xf numFmtId="40" fontId="2" fillId="0" borderId="0" xfId="0" applyNumberFormat="1" applyFont="1"/>
    <xf numFmtId="40" fontId="4" fillId="0" borderId="0" xfId="0" applyNumberFormat="1" applyFont="1" applyAlignment="1">
      <alignment horizontal="center"/>
    </xf>
    <xf numFmtId="43" fontId="0" fillId="0" borderId="0" xfId="1" applyFont="1"/>
    <xf numFmtId="40" fontId="6" fillId="0" borderId="0" xfId="0" applyNumberFormat="1" applyFont="1"/>
    <xf numFmtId="40" fontId="5" fillId="0" borderId="0" xfId="0" applyNumberFormat="1" applyFont="1"/>
    <xf numFmtId="43" fontId="2" fillId="0" borderId="0" xfId="1" applyFont="1"/>
    <xf numFmtId="43" fontId="7" fillId="0" borderId="0" xfId="1" applyFont="1"/>
    <xf numFmtId="40" fontId="0" fillId="0" borderId="0" xfId="1" applyNumberFormat="1" applyFont="1"/>
    <xf numFmtId="40" fontId="2" fillId="0" borderId="0" xfId="1" applyNumberFormat="1" applyFont="1"/>
    <xf numFmtId="40" fontId="8" fillId="0" borderId="0" xfId="0" applyNumberFormat="1" applyFont="1"/>
    <xf numFmtId="40" fontId="0" fillId="4" borderId="0" xfId="0" applyNumberFormat="1" applyFill="1"/>
    <xf numFmtId="40" fontId="7" fillId="0" borderId="0" xfId="1" applyNumberFormat="1" applyFont="1"/>
    <xf numFmtId="0" fontId="0" fillId="4" borderId="0" xfId="0" applyFill="1"/>
    <xf numFmtId="40" fontId="0" fillId="3" borderId="0" xfId="0" applyNumberFormat="1" applyFill="1"/>
    <xf numFmtId="40" fontId="0" fillId="5" borderId="0" xfId="0" applyNumberFormat="1" applyFill="1"/>
    <xf numFmtId="40" fontId="0" fillId="0" borderId="2" xfId="0" applyNumberFormat="1" applyBorder="1"/>
    <xf numFmtId="0" fontId="4" fillId="3" borderId="0" xfId="0" applyFont="1" applyFill="1"/>
    <xf numFmtId="40" fontId="0" fillId="0" borderId="3" xfId="0" applyNumberFormat="1" applyBorder="1"/>
    <xf numFmtId="40" fontId="9" fillId="0" borderId="0" xfId="0" applyNumberFormat="1" applyFont="1"/>
    <xf numFmtId="40" fontId="4" fillId="3" borderId="0" xfId="0" applyNumberFormat="1" applyFont="1" applyFill="1"/>
    <xf numFmtId="40" fontId="10" fillId="0" borderId="0" xfId="0" applyNumberFormat="1" applyFont="1"/>
    <xf numFmtId="43" fontId="10" fillId="0" borderId="0" xfId="1" applyFont="1"/>
    <xf numFmtId="40" fontId="11" fillId="0" borderId="0" xfId="0" applyNumberFormat="1" applyFont="1"/>
    <xf numFmtId="0" fontId="12" fillId="0" borderId="0" xfId="0" applyFont="1" applyAlignment="1">
      <alignment horizontal="center"/>
    </xf>
    <xf numFmtId="15" fontId="12" fillId="0" borderId="0" xfId="0" applyNumberFormat="1" applyFont="1" applyAlignment="1">
      <alignment horizontal="center"/>
    </xf>
    <xf numFmtId="0" fontId="0" fillId="3" borderId="0" xfId="0" applyFill="1"/>
    <xf numFmtId="40" fontId="13" fillId="0" borderId="0" xfId="0" applyNumberFormat="1" applyFont="1"/>
    <xf numFmtId="0" fontId="9" fillId="0" borderId="0" xfId="0" applyFont="1"/>
    <xf numFmtId="0" fontId="6" fillId="0" borderId="0" xfId="0" applyFont="1"/>
    <xf numFmtId="0" fontId="14" fillId="0" borderId="0" xfId="0" applyFont="1"/>
    <xf numFmtId="0" fontId="14" fillId="0" borderId="1" xfId="0" applyFont="1" applyBorder="1"/>
    <xf numFmtId="40" fontId="0" fillId="0" borderId="1" xfId="0" applyNumberFormat="1" applyBorder="1"/>
    <xf numFmtId="40" fontId="4" fillId="4" borderId="0" xfId="0" applyNumberFormat="1" applyFont="1" applyFill="1"/>
    <xf numFmtId="0" fontId="15" fillId="0" borderId="0" xfId="0" applyFont="1"/>
    <xf numFmtId="40" fontId="0" fillId="0" borderId="4" xfId="0" applyNumberFormat="1" applyBorder="1"/>
    <xf numFmtId="40" fontId="0" fillId="0" borderId="5" xfId="0" applyNumberFormat="1" applyBorder="1"/>
    <xf numFmtId="40" fontId="0" fillId="6" borderId="0" xfId="0" applyNumberFormat="1" applyFill="1"/>
    <xf numFmtId="43" fontId="13" fillId="0" borderId="0" xfId="1" applyFont="1"/>
    <xf numFmtId="40" fontId="4" fillId="0" borderId="0" xfId="1" applyNumberFormat="1" applyFont="1"/>
    <xf numFmtId="0" fontId="0" fillId="7" borderId="0" xfId="0" applyFill="1"/>
    <xf numFmtId="40" fontId="16" fillId="0" borderId="0" xfId="0" applyNumberFormat="1" applyFont="1"/>
    <xf numFmtId="0" fontId="11" fillId="0" borderId="0" xfId="0" applyFont="1"/>
    <xf numFmtId="0" fontId="0" fillId="8" borderId="0" xfId="0" applyFill="1"/>
    <xf numFmtId="0" fontId="0" fillId="9" borderId="0" xfId="0" applyFill="1"/>
    <xf numFmtId="0" fontId="0" fillId="0" borderId="6" xfId="0" applyBorder="1"/>
    <xf numFmtId="40" fontId="0" fillId="0" borderId="7" xfId="0" applyNumberFormat="1" applyBorder="1"/>
    <xf numFmtId="40" fontId="11" fillId="3" borderId="0" xfId="0" applyNumberFormat="1" applyFont="1" applyFill="1"/>
    <xf numFmtId="40" fontId="17" fillId="0" borderId="0" xfId="0" applyNumberFormat="1" applyFont="1"/>
    <xf numFmtId="40" fontId="18" fillId="0" borderId="0" xfId="0" applyNumberFormat="1" applyFont="1"/>
    <xf numFmtId="0" fontId="11" fillId="3" borderId="0" xfId="0" applyFont="1" applyFill="1"/>
    <xf numFmtId="40" fontId="11" fillId="4" borderId="0" xfId="0" applyNumberFormat="1" applyFont="1" applyFill="1"/>
    <xf numFmtId="40" fontId="11" fillId="10" borderId="0" xfId="0" applyNumberFormat="1" applyFont="1" applyFill="1"/>
    <xf numFmtId="40" fontId="0" fillId="10" borderId="0" xfId="0" applyNumberFormat="1" applyFill="1"/>
    <xf numFmtId="0" fontId="11" fillId="10" borderId="0" xfId="0" applyFont="1" applyFill="1"/>
    <xf numFmtId="0" fontId="0" fillId="10" borderId="0" xfId="0" applyFill="1"/>
    <xf numFmtId="40" fontId="11" fillId="11" borderId="0" xfId="0" applyNumberFormat="1" applyFont="1" applyFill="1"/>
    <xf numFmtId="40" fontId="11" fillId="6" borderId="0" xfId="0" applyNumberFormat="1" applyFont="1" applyFill="1"/>
    <xf numFmtId="0" fontId="9" fillId="11" borderId="0" xfId="0" applyFont="1" applyFill="1"/>
    <xf numFmtId="0" fontId="9" fillId="10" borderId="0" xfId="0" applyFont="1" applyFill="1"/>
    <xf numFmtId="40" fontId="11" fillId="0" borderId="1" xfId="0" applyNumberFormat="1" applyFont="1" applyBorder="1"/>
    <xf numFmtId="0" fontId="19" fillId="0" borderId="0" xfId="0" applyFont="1"/>
    <xf numFmtId="40" fontId="21" fillId="0" borderId="0" xfId="0" applyNumberFormat="1" applyFont="1"/>
    <xf numFmtId="0" fontId="0" fillId="0" borderId="0" xfId="0" applyFill="1"/>
    <xf numFmtId="43" fontId="11" fillId="0" borderId="0" xfId="1" applyFont="1"/>
    <xf numFmtId="40" fontId="11" fillId="0" borderId="0" xfId="1" applyNumberFormat="1" applyFont="1"/>
    <xf numFmtId="40" fontId="11" fillId="0" borderId="0" xfId="0" applyNumberFormat="1" applyFont="1" applyFill="1"/>
    <xf numFmtId="0" fontId="0" fillId="0" borderId="8" xfId="0" applyBorder="1"/>
    <xf numFmtId="0" fontId="0" fillId="0" borderId="9" xfId="0" applyBorder="1"/>
    <xf numFmtId="40" fontId="0" fillId="0" borderId="9" xfId="0" applyNumberFormat="1" applyBorder="1"/>
    <xf numFmtId="0" fontId="0" fillId="3" borderId="9" xfId="0" applyFill="1" applyBorder="1"/>
    <xf numFmtId="40" fontId="2" fillId="0" borderId="9" xfId="0" applyNumberFormat="1" applyFont="1" applyBorder="1"/>
    <xf numFmtId="40" fontId="9" fillId="0" borderId="9" xfId="0" applyNumberFormat="1" applyFont="1" applyBorder="1"/>
    <xf numFmtId="40" fontId="11" fillId="0" borderId="9" xfId="0" applyNumberFormat="1" applyFont="1" applyBorder="1"/>
    <xf numFmtId="40" fontId="0" fillId="2" borderId="10" xfId="0" applyNumberFormat="1" applyFill="1" applyBorder="1"/>
    <xf numFmtId="0" fontId="0" fillId="4" borderId="11" xfId="0" applyFill="1" applyBorder="1"/>
    <xf numFmtId="0" fontId="0" fillId="0" borderId="0" xfId="0" applyBorder="1"/>
    <xf numFmtId="0" fontId="14" fillId="0" borderId="0" xfId="0" applyFont="1" applyBorder="1"/>
    <xf numFmtId="40" fontId="0" fillId="0" borderId="0" xfId="0" applyNumberFormat="1" applyBorder="1"/>
    <xf numFmtId="0" fontId="0" fillId="3" borderId="0" xfId="0" applyFill="1" applyBorder="1"/>
    <xf numFmtId="40" fontId="9" fillId="0" borderId="0" xfId="0" applyNumberFormat="1" applyFont="1" applyBorder="1"/>
    <xf numFmtId="43" fontId="10" fillId="0" borderId="0" xfId="1" applyFont="1" applyBorder="1"/>
    <xf numFmtId="43" fontId="0" fillId="0" borderId="0" xfId="1" applyFont="1" applyBorder="1"/>
    <xf numFmtId="40" fontId="11" fillId="0" borderId="0" xfId="0" applyNumberFormat="1" applyFont="1" applyBorder="1"/>
    <xf numFmtId="40" fontId="0" fillId="2" borderId="12" xfId="0" applyNumberFormat="1" applyFill="1" applyBorder="1"/>
    <xf numFmtId="0" fontId="0" fillId="0" borderId="11" xfId="0" applyFill="1" applyBorder="1"/>
    <xf numFmtId="40" fontId="11" fillId="0" borderId="0" xfId="1" applyNumberFormat="1" applyFont="1" applyBorder="1"/>
    <xf numFmtId="40" fontId="2" fillId="0" borderId="0" xfId="0" applyNumberFormat="1" applyFont="1" applyBorder="1"/>
    <xf numFmtId="0" fontId="0" fillId="0" borderId="13" xfId="0" applyFill="1" applyBorder="1"/>
    <xf numFmtId="0" fontId="0" fillId="0" borderId="14" xfId="0" applyBorder="1"/>
    <xf numFmtId="40" fontId="0" fillId="0" borderId="14" xfId="0" applyNumberFormat="1" applyBorder="1"/>
    <xf numFmtId="0" fontId="0" fillId="3" borderId="14" xfId="0" applyFill="1" applyBorder="1"/>
    <xf numFmtId="0" fontId="9" fillId="0" borderId="14" xfId="0" applyFont="1" applyBorder="1"/>
    <xf numFmtId="40" fontId="7" fillId="0" borderId="14" xfId="1" applyNumberFormat="1" applyFont="1" applyBorder="1"/>
    <xf numFmtId="40" fontId="9" fillId="0" borderId="14" xfId="0" applyNumberFormat="1" applyFont="1" applyBorder="1"/>
    <xf numFmtId="43" fontId="13" fillId="0" borderId="14" xfId="1" applyFont="1" applyBorder="1"/>
    <xf numFmtId="40" fontId="11" fillId="0" borderId="14" xfId="0" applyNumberFormat="1" applyFont="1" applyBorder="1"/>
    <xf numFmtId="40" fontId="0" fillId="2" borderId="15" xfId="0" applyNumberFormat="1" applyFill="1" applyBorder="1"/>
    <xf numFmtId="0" fontId="0" fillId="0" borderId="8" xfId="0" applyFill="1" applyBorder="1"/>
    <xf numFmtId="0" fontId="0" fillId="6" borderId="11" xfId="0" applyFill="1" applyBorder="1"/>
    <xf numFmtId="0" fontId="0" fillId="4" borderId="0" xfId="0" applyFill="1" applyBorder="1"/>
    <xf numFmtId="0" fontId="0" fillId="0" borderId="0" xfId="0" applyFill="1" applyBorder="1"/>
    <xf numFmtId="0" fontId="0" fillId="6" borderId="0" xfId="0" applyFill="1" applyBorder="1"/>
    <xf numFmtId="0" fontId="20" fillId="0" borderId="0" xfId="0" applyFont="1"/>
    <xf numFmtId="0" fontId="22" fillId="12" borderId="0" xfId="0" applyFont="1" applyFill="1"/>
    <xf numFmtId="40" fontId="0" fillId="0" borderId="0" xfId="0" applyNumberFormat="1" applyFill="1"/>
    <xf numFmtId="0" fontId="6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14" fillId="0" borderId="9" xfId="0" applyFont="1" applyFill="1" applyBorder="1"/>
    <xf numFmtId="0" fontId="14" fillId="0" borderId="0" xfId="0" applyFont="1" applyFill="1" applyBorder="1"/>
    <xf numFmtId="0" fontId="14" fillId="0" borderId="14" xfId="0" applyFont="1" applyFill="1" applyBorder="1"/>
    <xf numFmtId="0" fontId="9" fillId="0" borderId="0" xfId="0" applyFont="1" applyFill="1"/>
    <xf numFmtId="0" fontId="4" fillId="0" borderId="0" xfId="0" applyFont="1" applyFill="1"/>
    <xf numFmtId="0" fontId="14" fillId="0" borderId="1" xfId="0" applyFont="1" applyFill="1" applyBorder="1"/>
    <xf numFmtId="43" fontId="4" fillId="0" borderId="0" xfId="1" applyFont="1" applyFill="1"/>
    <xf numFmtId="40" fontId="4" fillId="0" borderId="0" xfId="0" applyNumberFormat="1" applyFont="1" applyFill="1"/>
    <xf numFmtId="40" fontId="8" fillId="0" borderId="0" xfId="0" applyNumberFormat="1" applyFont="1" applyFill="1"/>
    <xf numFmtId="40" fontId="11" fillId="0" borderId="1" xfId="0" applyNumberFormat="1" applyFont="1" applyFill="1" applyBorder="1"/>
    <xf numFmtId="40" fontId="17" fillId="0" borderId="0" xfId="0" applyNumberFormat="1" applyFont="1" applyFill="1"/>
    <xf numFmtId="40" fontId="11" fillId="0" borderId="9" xfId="0" applyNumberFormat="1" applyFont="1" applyFill="1" applyBorder="1"/>
    <xf numFmtId="40" fontId="11" fillId="0" borderId="0" xfId="0" applyNumberFormat="1" applyFont="1" applyFill="1" applyBorder="1"/>
    <xf numFmtId="40" fontId="11" fillId="0" borderId="14" xfId="0" applyNumberFormat="1" applyFont="1" applyFill="1" applyBorder="1"/>
    <xf numFmtId="40" fontId="18" fillId="0" borderId="0" xfId="0" applyNumberFormat="1" applyFont="1" applyFill="1"/>
    <xf numFmtId="0" fontId="12" fillId="3" borderId="0" xfId="0" applyFont="1" applyFill="1" applyAlignment="1">
      <alignment horizontal="center"/>
    </xf>
    <xf numFmtId="0" fontId="3" fillId="3" borderId="0" xfId="0" applyFont="1" applyFill="1"/>
    <xf numFmtId="40" fontId="0" fillId="3" borderId="0" xfId="0" applyNumberFormat="1" applyFill="1" applyBorder="1"/>
    <xf numFmtId="40" fontId="2" fillId="3" borderId="0" xfId="0" applyNumberFormat="1" applyFont="1" applyFill="1"/>
    <xf numFmtId="40" fontId="2" fillId="3" borderId="0" xfId="1" applyNumberFormat="1" applyFont="1" applyFill="1"/>
    <xf numFmtId="40" fontId="0" fillId="3" borderId="9" xfId="0" applyNumberFormat="1" applyFill="1" applyBorder="1"/>
    <xf numFmtId="40" fontId="0" fillId="3" borderId="14" xfId="0" applyNumberFormat="1" applyFill="1" applyBorder="1"/>
    <xf numFmtId="40" fontId="13" fillId="0" borderId="0" xfId="1" applyNumberFormat="1" applyFont="1"/>
    <xf numFmtId="40" fontId="10" fillId="0" borderId="0" xfId="1" applyNumberFormat="1" applyFont="1"/>
    <xf numFmtId="40" fontId="10" fillId="0" borderId="0" xfId="1" applyNumberFormat="1" applyFont="1" applyBorder="1"/>
    <xf numFmtId="40" fontId="0" fillId="0" borderId="0" xfId="1" applyNumberFormat="1" applyFont="1" applyBorder="1"/>
    <xf numFmtId="0" fontId="18" fillId="0" borderId="0" xfId="0" applyFont="1" applyFill="1"/>
    <xf numFmtId="40" fontId="13" fillId="4" borderId="0" xfId="0" applyNumberFormat="1" applyFont="1" applyFill="1"/>
    <xf numFmtId="40" fontId="13" fillId="0" borderId="0" xfId="0" applyNumberFormat="1" applyFont="1" applyFill="1"/>
    <xf numFmtId="40" fontId="2" fillId="10" borderId="0" xfId="0" applyNumberFormat="1" applyFont="1" applyFill="1"/>
    <xf numFmtId="40" fontId="4" fillId="10" borderId="0" xfId="0" applyNumberFormat="1" applyFont="1" applyFill="1"/>
    <xf numFmtId="40" fontId="0" fillId="0" borderId="0" xfId="0" applyNumberFormat="1" applyFont="1"/>
    <xf numFmtId="40" fontId="16" fillId="0" borderId="0" xfId="1" applyNumberFormat="1" applyFont="1"/>
    <xf numFmtId="40" fontId="11" fillId="0" borderId="0" xfId="0" applyNumberFormat="1" applyFont="1" applyAlignment="1">
      <alignment horizontal="left"/>
    </xf>
    <xf numFmtId="40" fontId="9" fillId="4" borderId="0" xfId="0" applyNumberFormat="1" applyFont="1" applyFill="1"/>
    <xf numFmtId="0" fontId="24" fillId="0" borderId="0" xfId="0" applyFont="1"/>
    <xf numFmtId="0" fontId="25" fillId="0" borderId="0" xfId="0" applyFont="1"/>
    <xf numFmtId="40" fontId="7" fillId="0" borderId="0" xfId="1" applyNumberFormat="1" applyFont="1" applyBorder="1"/>
    <xf numFmtId="40" fontId="4" fillId="0" borderId="9" xfId="0" applyNumberFormat="1" applyFont="1" applyBorder="1"/>
    <xf numFmtId="40" fontId="0" fillId="0" borderId="9" xfId="1" applyNumberFormat="1" applyFont="1" applyBorder="1"/>
    <xf numFmtId="40" fontId="0" fillId="2" borderId="0" xfId="0" applyNumberFormat="1" applyFill="1" applyBorder="1"/>
    <xf numFmtId="40" fontId="7" fillId="4" borderId="0" xfId="1" applyNumberFormat="1" applyFont="1" applyFill="1"/>
    <xf numFmtId="0" fontId="9" fillId="0" borderId="6" xfId="0" applyFont="1" applyBorder="1"/>
    <xf numFmtId="0" fontId="9" fillId="0" borderId="16" xfId="0" applyFont="1" applyBorder="1"/>
    <xf numFmtId="0" fontId="9" fillId="0" borderId="7" xfId="0" applyFont="1" applyBorder="1"/>
    <xf numFmtId="40" fontId="0" fillId="0" borderId="0" xfId="0" applyNumberFormat="1" applyFill="1" applyBorder="1"/>
    <xf numFmtId="0" fontId="9" fillId="0" borderId="0" xfId="0" applyFont="1" applyBorder="1"/>
    <xf numFmtId="40" fontId="26" fillId="0" borderId="0" xfId="0" applyNumberFormat="1" applyFont="1" applyFill="1"/>
    <xf numFmtId="0" fontId="4" fillId="0" borderId="17" xfId="0" applyFont="1" applyFill="1" applyBorder="1"/>
    <xf numFmtId="0" fontId="11" fillId="0" borderId="5" xfId="0" applyFont="1" applyFill="1" applyBorder="1"/>
    <xf numFmtId="0" fontId="4" fillId="3" borderId="4" xfId="0" applyFont="1" applyFill="1" applyBorder="1"/>
    <xf numFmtId="40" fontId="11" fillId="0" borderId="4" xfId="0" applyNumberFormat="1" applyFont="1" applyFill="1" applyBorder="1"/>
    <xf numFmtId="40" fontId="11" fillId="0" borderId="17" xfId="0" applyNumberFormat="1" applyFont="1" applyFill="1" applyBorder="1"/>
    <xf numFmtId="40" fontId="11" fillId="0" borderId="5" xfId="0" applyNumberFormat="1" applyFont="1" applyFill="1" applyBorder="1"/>
    <xf numFmtId="40" fontId="13" fillId="0" borderId="0" xfId="0" applyNumberFormat="1" applyFont="1" applyBorder="1"/>
    <xf numFmtId="40" fontId="11" fillId="0" borderId="9" xfId="1" applyNumberFormat="1" applyFont="1" applyBorder="1"/>
    <xf numFmtId="40" fontId="13" fillId="0" borderId="0" xfId="1" applyNumberFormat="1" applyFont="1" applyBorder="1"/>
    <xf numFmtId="0" fontId="19" fillId="0" borderId="0" xfId="0" applyFont="1" applyAlignment="1">
      <alignment horizontal="center"/>
    </xf>
    <xf numFmtId="0" fontId="27" fillId="0" borderId="0" xfId="0" applyFont="1" applyAlignment="1"/>
    <xf numFmtId="0" fontId="27" fillId="3" borderId="0" xfId="0" applyFont="1" applyFill="1" applyAlignment="1"/>
    <xf numFmtId="0" fontId="28" fillId="0" borderId="0" xfId="0" applyFont="1" applyAlignment="1"/>
    <xf numFmtId="0" fontId="28" fillId="3" borderId="0" xfId="0" applyFont="1" applyFill="1" applyAlignment="1"/>
    <xf numFmtId="15" fontId="28" fillId="0" borderId="0" xfId="0" applyNumberFormat="1" applyFont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38D85-5609-4F7F-8E49-5549FCBB4EF9}">
  <dimension ref="A1:Y544"/>
  <sheetViews>
    <sheetView tabSelected="1" topLeftCell="A479" workbookViewId="0">
      <selection activeCell="O502" sqref="O502"/>
    </sheetView>
  </sheetViews>
  <sheetFormatPr defaultRowHeight="15" x14ac:dyDescent="0.25"/>
  <cols>
    <col min="1" max="1" width="32.28515625" customWidth="1"/>
    <col min="2" max="2" width="3.140625" customWidth="1"/>
    <col min="3" max="3" width="8.42578125" style="73" customWidth="1"/>
    <col min="4" max="4" width="15.85546875" customWidth="1"/>
    <col min="5" max="5" width="2.42578125" style="36" customWidth="1"/>
    <col min="6" max="6" width="14.42578125" customWidth="1"/>
    <col min="7" max="7" width="14.7109375" customWidth="1"/>
    <col min="8" max="8" width="4.42578125" customWidth="1"/>
    <col min="9" max="9" width="12.5703125" customWidth="1"/>
    <col min="10" max="10" width="3.5703125" customWidth="1"/>
    <col min="11" max="11" width="13" customWidth="1"/>
    <col min="12" max="12" width="4.7109375" customWidth="1"/>
    <col min="13" max="13" width="13.7109375" customWidth="1"/>
    <col min="14" max="14" width="3.85546875" customWidth="1"/>
    <col min="15" max="15" width="13" customWidth="1"/>
    <col min="16" max="16" width="3.5703125" customWidth="1"/>
    <col min="17" max="17" width="14.140625" customWidth="1"/>
    <col min="18" max="18" width="3.42578125" customWidth="1"/>
    <col min="19" max="19" width="14.28515625" customWidth="1"/>
    <col min="20" max="20" width="3.5703125" customWidth="1"/>
    <col min="21" max="21" width="14.140625" customWidth="1"/>
    <col min="22" max="22" width="3.140625" customWidth="1"/>
    <col min="23" max="23" width="16.7109375" customWidth="1"/>
    <col min="24" max="24" width="13" customWidth="1"/>
    <col min="25" max="25" width="14.42578125" customWidth="1"/>
    <col min="26" max="26" width="15.28515625" customWidth="1"/>
    <col min="27" max="27" width="12.7109375" customWidth="1"/>
    <col min="256" max="256" width="32.28515625" customWidth="1"/>
    <col min="257" max="257" width="3.140625" customWidth="1"/>
    <col min="259" max="259" width="15.85546875" customWidth="1"/>
    <col min="260" max="260" width="15" customWidth="1"/>
    <col min="261" max="261" width="2.28515625" customWidth="1"/>
    <col min="262" max="262" width="13.140625" customWidth="1"/>
    <col min="263" max="263" width="14.7109375" customWidth="1"/>
    <col min="264" max="264" width="3" customWidth="1"/>
    <col min="265" max="265" width="12.5703125" customWidth="1"/>
    <col min="266" max="266" width="2.7109375" customWidth="1"/>
    <col min="267" max="267" width="13" customWidth="1"/>
    <col min="268" max="268" width="2.85546875" customWidth="1"/>
    <col min="269" max="269" width="13.7109375" customWidth="1"/>
    <col min="270" max="270" width="3" customWidth="1"/>
    <col min="271" max="271" width="13" customWidth="1"/>
    <col min="272" max="272" width="2.7109375" customWidth="1"/>
    <col min="273" max="273" width="14.140625" customWidth="1"/>
    <col min="274" max="274" width="3.42578125" customWidth="1"/>
    <col min="275" max="275" width="14.28515625" customWidth="1"/>
    <col min="276" max="276" width="3.5703125" customWidth="1"/>
    <col min="277" max="277" width="14.140625" customWidth="1"/>
    <col min="278" max="278" width="3.140625" customWidth="1"/>
    <col min="279" max="279" width="16.7109375" customWidth="1"/>
    <col min="280" max="280" width="16.85546875" customWidth="1"/>
    <col min="281" max="281" width="13.5703125" customWidth="1"/>
    <col min="282" max="282" width="15.28515625" customWidth="1"/>
    <col min="283" max="283" width="12.7109375" customWidth="1"/>
    <col min="512" max="512" width="32.28515625" customWidth="1"/>
    <col min="513" max="513" width="3.140625" customWidth="1"/>
    <col min="515" max="515" width="15.85546875" customWidth="1"/>
    <col min="516" max="516" width="15" customWidth="1"/>
    <col min="517" max="517" width="2.28515625" customWidth="1"/>
    <col min="518" max="518" width="13.140625" customWidth="1"/>
    <col min="519" max="519" width="14.7109375" customWidth="1"/>
    <col min="520" max="520" width="3" customWidth="1"/>
    <col min="521" max="521" width="12.5703125" customWidth="1"/>
    <col min="522" max="522" width="2.7109375" customWidth="1"/>
    <col min="523" max="523" width="13" customWidth="1"/>
    <col min="524" max="524" width="2.85546875" customWidth="1"/>
    <col min="525" max="525" width="13.7109375" customWidth="1"/>
    <col min="526" max="526" width="3" customWidth="1"/>
    <col min="527" max="527" width="13" customWidth="1"/>
    <col min="528" max="528" width="2.7109375" customWidth="1"/>
    <col min="529" max="529" width="14.140625" customWidth="1"/>
    <col min="530" max="530" width="3.42578125" customWidth="1"/>
    <col min="531" max="531" width="14.28515625" customWidth="1"/>
    <col min="532" max="532" width="3.5703125" customWidth="1"/>
    <col min="533" max="533" width="14.140625" customWidth="1"/>
    <col min="534" max="534" width="3.140625" customWidth="1"/>
    <col min="535" max="535" width="16.7109375" customWidth="1"/>
    <col min="536" max="536" width="16.85546875" customWidth="1"/>
    <col min="537" max="537" width="13.5703125" customWidth="1"/>
    <col min="538" max="538" width="15.28515625" customWidth="1"/>
    <col min="539" max="539" width="12.7109375" customWidth="1"/>
    <col min="768" max="768" width="32.28515625" customWidth="1"/>
    <col min="769" max="769" width="3.140625" customWidth="1"/>
    <col min="771" max="771" width="15.85546875" customWidth="1"/>
    <col min="772" max="772" width="15" customWidth="1"/>
    <col min="773" max="773" width="2.28515625" customWidth="1"/>
    <col min="774" max="774" width="13.140625" customWidth="1"/>
    <col min="775" max="775" width="14.7109375" customWidth="1"/>
    <col min="776" max="776" width="3" customWidth="1"/>
    <col min="777" max="777" width="12.5703125" customWidth="1"/>
    <col min="778" max="778" width="2.7109375" customWidth="1"/>
    <col min="779" max="779" width="13" customWidth="1"/>
    <col min="780" max="780" width="2.85546875" customWidth="1"/>
    <col min="781" max="781" width="13.7109375" customWidth="1"/>
    <col min="782" max="782" width="3" customWidth="1"/>
    <col min="783" max="783" width="13" customWidth="1"/>
    <col min="784" max="784" width="2.7109375" customWidth="1"/>
    <col min="785" max="785" width="14.140625" customWidth="1"/>
    <col min="786" max="786" width="3.42578125" customWidth="1"/>
    <col min="787" max="787" width="14.28515625" customWidth="1"/>
    <col min="788" max="788" width="3.5703125" customWidth="1"/>
    <col min="789" max="789" width="14.140625" customWidth="1"/>
    <col min="790" max="790" width="3.140625" customWidth="1"/>
    <col min="791" max="791" width="16.7109375" customWidth="1"/>
    <col min="792" max="792" width="16.85546875" customWidth="1"/>
    <col min="793" max="793" width="13.5703125" customWidth="1"/>
    <col min="794" max="794" width="15.28515625" customWidth="1"/>
    <col min="795" max="795" width="12.7109375" customWidth="1"/>
    <col min="1024" max="1024" width="32.28515625" customWidth="1"/>
    <col min="1025" max="1025" width="3.140625" customWidth="1"/>
    <col min="1027" max="1027" width="15.85546875" customWidth="1"/>
    <col min="1028" max="1028" width="15" customWidth="1"/>
    <col min="1029" max="1029" width="2.28515625" customWidth="1"/>
    <col min="1030" max="1030" width="13.140625" customWidth="1"/>
    <col min="1031" max="1031" width="14.7109375" customWidth="1"/>
    <col min="1032" max="1032" width="3" customWidth="1"/>
    <col min="1033" max="1033" width="12.5703125" customWidth="1"/>
    <col min="1034" max="1034" width="2.7109375" customWidth="1"/>
    <col min="1035" max="1035" width="13" customWidth="1"/>
    <col min="1036" max="1036" width="2.85546875" customWidth="1"/>
    <col min="1037" max="1037" width="13.7109375" customWidth="1"/>
    <col min="1038" max="1038" width="3" customWidth="1"/>
    <col min="1039" max="1039" width="13" customWidth="1"/>
    <col min="1040" max="1040" width="2.7109375" customWidth="1"/>
    <col min="1041" max="1041" width="14.140625" customWidth="1"/>
    <col min="1042" max="1042" width="3.42578125" customWidth="1"/>
    <col min="1043" max="1043" width="14.28515625" customWidth="1"/>
    <col min="1044" max="1044" width="3.5703125" customWidth="1"/>
    <col min="1045" max="1045" width="14.140625" customWidth="1"/>
    <col min="1046" max="1046" width="3.140625" customWidth="1"/>
    <col min="1047" max="1047" width="16.7109375" customWidth="1"/>
    <col min="1048" max="1048" width="16.85546875" customWidth="1"/>
    <col min="1049" max="1049" width="13.5703125" customWidth="1"/>
    <col min="1050" max="1050" width="15.28515625" customWidth="1"/>
    <col min="1051" max="1051" width="12.7109375" customWidth="1"/>
    <col min="1280" max="1280" width="32.28515625" customWidth="1"/>
    <col min="1281" max="1281" width="3.140625" customWidth="1"/>
    <col min="1283" max="1283" width="15.85546875" customWidth="1"/>
    <col min="1284" max="1284" width="15" customWidth="1"/>
    <col min="1285" max="1285" width="2.28515625" customWidth="1"/>
    <col min="1286" max="1286" width="13.140625" customWidth="1"/>
    <col min="1287" max="1287" width="14.7109375" customWidth="1"/>
    <col min="1288" max="1288" width="3" customWidth="1"/>
    <col min="1289" max="1289" width="12.5703125" customWidth="1"/>
    <col min="1290" max="1290" width="2.7109375" customWidth="1"/>
    <col min="1291" max="1291" width="13" customWidth="1"/>
    <col min="1292" max="1292" width="2.85546875" customWidth="1"/>
    <col min="1293" max="1293" width="13.7109375" customWidth="1"/>
    <col min="1294" max="1294" width="3" customWidth="1"/>
    <col min="1295" max="1295" width="13" customWidth="1"/>
    <col min="1296" max="1296" width="2.7109375" customWidth="1"/>
    <col min="1297" max="1297" width="14.140625" customWidth="1"/>
    <col min="1298" max="1298" width="3.42578125" customWidth="1"/>
    <col min="1299" max="1299" width="14.28515625" customWidth="1"/>
    <col min="1300" max="1300" width="3.5703125" customWidth="1"/>
    <col min="1301" max="1301" width="14.140625" customWidth="1"/>
    <col min="1302" max="1302" width="3.140625" customWidth="1"/>
    <col min="1303" max="1303" width="16.7109375" customWidth="1"/>
    <col min="1304" max="1304" width="16.85546875" customWidth="1"/>
    <col min="1305" max="1305" width="13.5703125" customWidth="1"/>
    <col min="1306" max="1306" width="15.28515625" customWidth="1"/>
    <col min="1307" max="1307" width="12.7109375" customWidth="1"/>
    <col min="1536" max="1536" width="32.28515625" customWidth="1"/>
    <col min="1537" max="1537" width="3.140625" customWidth="1"/>
    <col min="1539" max="1539" width="15.85546875" customWidth="1"/>
    <col min="1540" max="1540" width="15" customWidth="1"/>
    <col min="1541" max="1541" width="2.28515625" customWidth="1"/>
    <col min="1542" max="1542" width="13.140625" customWidth="1"/>
    <col min="1543" max="1543" width="14.7109375" customWidth="1"/>
    <col min="1544" max="1544" width="3" customWidth="1"/>
    <col min="1545" max="1545" width="12.5703125" customWidth="1"/>
    <col min="1546" max="1546" width="2.7109375" customWidth="1"/>
    <col min="1547" max="1547" width="13" customWidth="1"/>
    <col min="1548" max="1548" width="2.85546875" customWidth="1"/>
    <col min="1549" max="1549" width="13.7109375" customWidth="1"/>
    <col min="1550" max="1550" width="3" customWidth="1"/>
    <col min="1551" max="1551" width="13" customWidth="1"/>
    <col min="1552" max="1552" width="2.7109375" customWidth="1"/>
    <col min="1553" max="1553" width="14.140625" customWidth="1"/>
    <col min="1554" max="1554" width="3.42578125" customWidth="1"/>
    <col min="1555" max="1555" width="14.28515625" customWidth="1"/>
    <col min="1556" max="1556" width="3.5703125" customWidth="1"/>
    <col min="1557" max="1557" width="14.140625" customWidth="1"/>
    <col min="1558" max="1558" width="3.140625" customWidth="1"/>
    <col min="1559" max="1559" width="16.7109375" customWidth="1"/>
    <col min="1560" max="1560" width="16.85546875" customWidth="1"/>
    <col min="1561" max="1561" width="13.5703125" customWidth="1"/>
    <col min="1562" max="1562" width="15.28515625" customWidth="1"/>
    <col min="1563" max="1563" width="12.7109375" customWidth="1"/>
    <col min="1792" max="1792" width="32.28515625" customWidth="1"/>
    <col min="1793" max="1793" width="3.140625" customWidth="1"/>
    <col min="1795" max="1795" width="15.85546875" customWidth="1"/>
    <col min="1796" max="1796" width="15" customWidth="1"/>
    <col min="1797" max="1797" width="2.28515625" customWidth="1"/>
    <col min="1798" max="1798" width="13.140625" customWidth="1"/>
    <col min="1799" max="1799" width="14.7109375" customWidth="1"/>
    <col min="1800" max="1800" width="3" customWidth="1"/>
    <col min="1801" max="1801" width="12.5703125" customWidth="1"/>
    <col min="1802" max="1802" width="2.7109375" customWidth="1"/>
    <col min="1803" max="1803" width="13" customWidth="1"/>
    <col min="1804" max="1804" width="2.85546875" customWidth="1"/>
    <col min="1805" max="1805" width="13.7109375" customWidth="1"/>
    <col min="1806" max="1806" width="3" customWidth="1"/>
    <col min="1807" max="1807" width="13" customWidth="1"/>
    <col min="1808" max="1808" width="2.7109375" customWidth="1"/>
    <col min="1809" max="1809" width="14.140625" customWidth="1"/>
    <col min="1810" max="1810" width="3.42578125" customWidth="1"/>
    <col min="1811" max="1811" width="14.28515625" customWidth="1"/>
    <col min="1812" max="1812" width="3.5703125" customWidth="1"/>
    <col min="1813" max="1813" width="14.140625" customWidth="1"/>
    <col min="1814" max="1814" width="3.140625" customWidth="1"/>
    <col min="1815" max="1815" width="16.7109375" customWidth="1"/>
    <col min="1816" max="1816" width="16.85546875" customWidth="1"/>
    <col min="1817" max="1817" width="13.5703125" customWidth="1"/>
    <col min="1818" max="1818" width="15.28515625" customWidth="1"/>
    <col min="1819" max="1819" width="12.7109375" customWidth="1"/>
    <col min="2048" max="2048" width="32.28515625" customWidth="1"/>
    <col min="2049" max="2049" width="3.140625" customWidth="1"/>
    <col min="2051" max="2051" width="15.85546875" customWidth="1"/>
    <col min="2052" max="2052" width="15" customWidth="1"/>
    <col min="2053" max="2053" width="2.28515625" customWidth="1"/>
    <col min="2054" max="2054" width="13.140625" customWidth="1"/>
    <col min="2055" max="2055" width="14.7109375" customWidth="1"/>
    <col min="2056" max="2056" width="3" customWidth="1"/>
    <col min="2057" max="2057" width="12.5703125" customWidth="1"/>
    <col min="2058" max="2058" width="2.7109375" customWidth="1"/>
    <col min="2059" max="2059" width="13" customWidth="1"/>
    <col min="2060" max="2060" width="2.85546875" customWidth="1"/>
    <col min="2061" max="2061" width="13.7109375" customWidth="1"/>
    <col min="2062" max="2062" width="3" customWidth="1"/>
    <col min="2063" max="2063" width="13" customWidth="1"/>
    <col min="2064" max="2064" width="2.7109375" customWidth="1"/>
    <col min="2065" max="2065" width="14.140625" customWidth="1"/>
    <col min="2066" max="2066" width="3.42578125" customWidth="1"/>
    <col min="2067" max="2067" width="14.28515625" customWidth="1"/>
    <col min="2068" max="2068" width="3.5703125" customWidth="1"/>
    <col min="2069" max="2069" width="14.140625" customWidth="1"/>
    <col min="2070" max="2070" width="3.140625" customWidth="1"/>
    <col min="2071" max="2071" width="16.7109375" customWidth="1"/>
    <col min="2072" max="2072" width="16.85546875" customWidth="1"/>
    <col min="2073" max="2073" width="13.5703125" customWidth="1"/>
    <col min="2074" max="2074" width="15.28515625" customWidth="1"/>
    <col min="2075" max="2075" width="12.7109375" customWidth="1"/>
    <col min="2304" max="2304" width="32.28515625" customWidth="1"/>
    <col min="2305" max="2305" width="3.140625" customWidth="1"/>
    <col min="2307" max="2307" width="15.85546875" customWidth="1"/>
    <col min="2308" max="2308" width="15" customWidth="1"/>
    <col min="2309" max="2309" width="2.28515625" customWidth="1"/>
    <col min="2310" max="2310" width="13.140625" customWidth="1"/>
    <col min="2311" max="2311" width="14.7109375" customWidth="1"/>
    <col min="2312" max="2312" width="3" customWidth="1"/>
    <col min="2313" max="2313" width="12.5703125" customWidth="1"/>
    <col min="2314" max="2314" width="2.7109375" customWidth="1"/>
    <col min="2315" max="2315" width="13" customWidth="1"/>
    <col min="2316" max="2316" width="2.85546875" customWidth="1"/>
    <col min="2317" max="2317" width="13.7109375" customWidth="1"/>
    <col min="2318" max="2318" width="3" customWidth="1"/>
    <col min="2319" max="2319" width="13" customWidth="1"/>
    <col min="2320" max="2320" width="2.7109375" customWidth="1"/>
    <col min="2321" max="2321" width="14.140625" customWidth="1"/>
    <col min="2322" max="2322" width="3.42578125" customWidth="1"/>
    <col min="2323" max="2323" width="14.28515625" customWidth="1"/>
    <col min="2324" max="2324" width="3.5703125" customWidth="1"/>
    <col min="2325" max="2325" width="14.140625" customWidth="1"/>
    <col min="2326" max="2326" width="3.140625" customWidth="1"/>
    <col min="2327" max="2327" width="16.7109375" customWidth="1"/>
    <col min="2328" max="2328" width="16.85546875" customWidth="1"/>
    <col min="2329" max="2329" width="13.5703125" customWidth="1"/>
    <col min="2330" max="2330" width="15.28515625" customWidth="1"/>
    <col min="2331" max="2331" width="12.7109375" customWidth="1"/>
    <col min="2560" max="2560" width="32.28515625" customWidth="1"/>
    <col min="2561" max="2561" width="3.140625" customWidth="1"/>
    <col min="2563" max="2563" width="15.85546875" customWidth="1"/>
    <col min="2564" max="2564" width="15" customWidth="1"/>
    <col min="2565" max="2565" width="2.28515625" customWidth="1"/>
    <col min="2566" max="2566" width="13.140625" customWidth="1"/>
    <col min="2567" max="2567" width="14.7109375" customWidth="1"/>
    <col min="2568" max="2568" width="3" customWidth="1"/>
    <col min="2569" max="2569" width="12.5703125" customWidth="1"/>
    <col min="2570" max="2570" width="2.7109375" customWidth="1"/>
    <col min="2571" max="2571" width="13" customWidth="1"/>
    <col min="2572" max="2572" width="2.85546875" customWidth="1"/>
    <col min="2573" max="2573" width="13.7109375" customWidth="1"/>
    <col min="2574" max="2574" width="3" customWidth="1"/>
    <col min="2575" max="2575" width="13" customWidth="1"/>
    <col min="2576" max="2576" width="2.7109375" customWidth="1"/>
    <col min="2577" max="2577" width="14.140625" customWidth="1"/>
    <col min="2578" max="2578" width="3.42578125" customWidth="1"/>
    <col min="2579" max="2579" width="14.28515625" customWidth="1"/>
    <col min="2580" max="2580" width="3.5703125" customWidth="1"/>
    <col min="2581" max="2581" width="14.140625" customWidth="1"/>
    <col min="2582" max="2582" width="3.140625" customWidth="1"/>
    <col min="2583" max="2583" width="16.7109375" customWidth="1"/>
    <col min="2584" max="2584" width="16.85546875" customWidth="1"/>
    <col min="2585" max="2585" width="13.5703125" customWidth="1"/>
    <col min="2586" max="2586" width="15.28515625" customWidth="1"/>
    <col min="2587" max="2587" width="12.7109375" customWidth="1"/>
    <col min="2816" max="2816" width="32.28515625" customWidth="1"/>
    <col min="2817" max="2817" width="3.140625" customWidth="1"/>
    <col min="2819" max="2819" width="15.85546875" customWidth="1"/>
    <col min="2820" max="2820" width="15" customWidth="1"/>
    <col min="2821" max="2821" width="2.28515625" customWidth="1"/>
    <col min="2822" max="2822" width="13.140625" customWidth="1"/>
    <col min="2823" max="2823" width="14.7109375" customWidth="1"/>
    <col min="2824" max="2824" width="3" customWidth="1"/>
    <col min="2825" max="2825" width="12.5703125" customWidth="1"/>
    <col min="2826" max="2826" width="2.7109375" customWidth="1"/>
    <col min="2827" max="2827" width="13" customWidth="1"/>
    <col min="2828" max="2828" width="2.85546875" customWidth="1"/>
    <col min="2829" max="2829" width="13.7109375" customWidth="1"/>
    <col min="2830" max="2830" width="3" customWidth="1"/>
    <col min="2831" max="2831" width="13" customWidth="1"/>
    <col min="2832" max="2832" width="2.7109375" customWidth="1"/>
    <col min="2833" max="2833" width="14.140625" customWidth="1"/>
    <col min="2834" max="2834" width="3.42578125" customWidth="1"/>
    <col min="2835" max="2835" width="14.28515625" customWidth="1"/>
    <col min="2836" max="2836" width="3.5703125" customWidth="1"/>
    <col min="2837" max="2837" width="14.140625" customWidth="1"/>
    <col min="2838" max="2838" width="3.140625" customWidth="1"/>
    <col min="2839" max="2839" width="16.7109375" customWidth="1"/>
    <col min="2840" max="2840" width="16.85546875" customWidth="1"/>
    <col min="2841" max="2841" width="13.5703125" customWidth="1"/>
    <col min="2842" max="2842" width="15.28515625" customWidth="1"/>
    <col min="2843" max="2843" width="12.7109375" customWidth="1"/>
    <col min="3072" max="3072" width="32.28515625" customWidth="1"/>
    <col min="3073" max="3073" width="3.140625" customWidth="1"/>
    <col min="3075" max="3075" width="15.85546875" customWidth="1"/>
    <col min="3076" max="3076" width="15" customWidth="1"/>
    <col min="3077" max="3077" width="2.28515625" customWidth="1"/>
    <col min="3078" max="3078" width="13.140625" customWidth="1"/>
    <col min="3079" max="3079" width="14.7109375" customWidth="1"/>
    <col min="3080" max="3080" width="3" customWidth="1"/>
    <col min="3081" max="3081" width="12.5703125" customWidth="1"/>
    <col min="3082" max="3082" width="2.7109375" customWidth="1"/>
    <col min="3083" max="3083" width="13" customWidth="1"/>
    <col min="3084" max="3084" width="2.85546875" customWidth="1"/>
    <col min="3085" max="3085" width="13.7109375" customWidth="1"/>
    <col min="3086" max="3086" width="3" customWidth="1"/>
    <col min="3087" max="3087" width="13" customWidth="1"/>
    <col min="3088" max="3088" width="2.7109375" customWidth="1"/>
    <col min="3089" max="3089" width="14.140625" customWidth="1"/>
    <col min="3090" max="3090" width="3.42578125" customWidth="1"/>
    <col min="3091" max="3091" width="14.28515625" customWidth="1"/>
    <col min="3092" max="3092" width="3.5703125" customWidth="1"/>
    <col min="3093" max="3093" width="14.140625" customWidth="1"/>
    <col min="3094" max="3094" width="3.140625" customWidth="1"/>
    <col min="3095" max="3095" width="16.7109375" customWidth="1"/>
    <col min="3096" max="3096" width="16.85546875" customWidth="1"/>
    <col min="3097" max="3097" width="13.5703125" customWidth="1"/>
    <col min="3098" max="3098" width="15.28515625" customWidth="1"/>
    <col min="3099" max="3099" width="12.7109375" customWidth="1"/>
    <col min="3328" max="3328" width="32.28515625" customWidth="1"/>
    <col min="3329" max="3329" width="3.140625" customWidth="1"/>
    <col min="3331" max="3331" width="15.85546875" customWidth="1"/>
    <col min="3332" max="3332" width="15" customWidth="1"/>
    <col min="3333" max="3333" width="2.28515625" customWidth="1"/>
    <col min="3334" max="3334" width="13.140625" customWidth="1"/>
    <col min="3335" max="3335" width="14.7109375" customWidth="1"/>
    <col min="3336" max="3336" width="3" customWidth="1"/>
    <col min="3337" max="3337" width="12.5703125" customWidth="1"/>
    <col min="3338" max="3338" width="2.7109375" customWidth="1"/>
    <col min="3339" max="3339" width="13" customWidth="1"/>
    <col min="3340" max="3340" width="2.85546875" customWidth="1"/>
    <col min="3341" max="3341" width="13.7109375" customWidth="1"/>
    <col min="3342" max="3342" width="3" customWidth="1"/>
    <col min="3343" max="3343" width="13" customWidth="1"/>
    <col min="3344" max="3344" width="2.7109375" customWidth="1"/>
    <col min="3345" max="3345" width="14.140625" customWidth="1"/>
    <col min="3346" max="3346" width="3.42578125" customWidth="1"/>
    <col min="3347" max="3347" width="14.28515625" customWidth="1"/>
    <col min="3348" max="3348" width="3.5703125" customWidth="1"/>
    <col min="3349" max="3349" width="14.140625" customWidth="1"/>
    <col min="3350" max="3350" width="3.140625" customWidth="1"/>
    <col min="3351" max="3351" width="16.7109375" customWidth="1"/>
    <col min="3352" max="3352" width="16.85546875" customWidth="1"/>
    <col min="3353" max="3353" width="13.5703125" customWidth="1"/>
    <col min="3354" max="3354" width="15.28515625" customWidth="1"/>
    <col min="3355" max="3355" width="12.7109375" customWidth="1"/>
    <col min="3584" max="3584" width="32.28515625" customWidth="1"/>
    <col min="3585" max="3585" width="3.140625" customWidth="1"/>
    <col min="3587" max="3587" width="15.85546875" customWidth="1"/>
    <col min="3588" max="3588" width="15" customWidth="1"/>
    <col min="3589" max="3589" width="2.28515625" customWidth="1"/>
    <col min="3590" max="3590" width="13.140625" customWidth="1"/>
    <col min="3591" max="3591" width="14.7109375" customWidth="1"/>
    <col min="3592" max="3592" width="3" customWidth="1"/>
    <col min="3593" max="3593" width="12.5703125" customWidth="1"/>
    <col min="3594" max="3594" width="2.7109375" customWidth="1"/>
    <col min="3595" max="3595" width="13" customWidth="1"/>
    <col min="3596" max="3596" width="2.85546875" customWidth="1"/>
    <col min="3597" max="3597" width="13.7109375" customWidth="1"/>
    <col min="3598" max="3598" width="3" customWidth="1"/>
    <col min="3599" max="3599" width="13" customWidth="1"/>
    <col min="3600" max="3600" width="2.7109375" customWidth="1"/>
    <col min="3601" max="3601" width="14.140625" customWidth="1"/>
    <col min="3602" max="3602" width="3.42578125" customWidth="1"/>
    <col min="3603" max="3603" width="14.28515625" customWidth="1"/>
    <col min="3604" max="3604" width="3.5703125" customWidth="1"/>
    <col min="3605" max="3605" width="14.140625" customWidth="1"/>
    <col min="3606" max="3606" width="3.140625" customWidth="1"/>
    <col min="3607" max="3607" width="16.7109375" customWidth="1"/>
    <col min="3608" max="3608" width="16.85546875" customWidth="1"/>
    <col min="3609" max="3609" width="13.5703125" customWidth="1"/>
    <col min="3610" max="3610" width="15.28515625" customWidth="1"/>
    <col min="3611" max="3611" width="12.7109375" customWidth="1"/>
    <col min="3840" max="3840" width="32.28515625" customWidth="1"/>
    <col min="3841" max="3841" width="3.140625" customWidth="1"/>
    <col min="3843" max="3843" width="15.85546875" customWidth="1"/>
    <col min="3844" max="3844" width="15" customWidth="1"/>
    <col min="3845" max="3845" width="2.28515625" customWidth="1"/>
    <col min="3846" max="3846" width="13.140625" customWidth="1"/>
    <col min="3847" max="3847" width="14.7109375" customWidth="1"/>
    <col min="3848" max="3848" width="3" customWidth="1"/>
    <col min="3849" max="3849" width="12.5703125" customWidth="1"/>
    <col min="3850" max="3850" width="2.7109375" customWidth="1"/>
    <col min="3851" max="3851" width="13" customWidth="1"/>
    <col min="3852" max="3852" width="2.85546875" customWidth="1"/>
    <col min="3853" max="3853" width="13.7109375" customWidth="1"/>
    <col min="3854" max="3854" width="3" customWidth="1"/>
    <col min="3855" max="3855" width="13" customWidth="1"/>
    <col min="3856" max="3856" width="2.7109375" customWidth="1"/>
    <col min="3857" max="3857" width="14.140625" customWidth="1"/>
    <col min="3858" max="3858" width="3.42578125" customWidth="1"/>
    <col min="3859" max="3859" width="14.28515625" customWidth="1"/>
    <col min="3860" max="3860" width="3.5703125" customWidth="1"/>
    <col min="3861" max="3861" width="14.140625" customWidth="1"/>
    <col min="3862" max="3862" width="3.140625" customWidth="1"/>
    <col min="3863" max="3863" width="16.7109375" customWidth="1"/>
    <col min="3864" max="3864" width="16.85546875" customWidth="1"/>
    <col min="3865" max="3865" width="13.5703125" customWidth="1"/>
    <col min="3866" max="3866" width="15.28515625" customWidth="1"/>
    <col min="3867" max="3867" width="12.7109375" customWidth="1"/>
    <col min="4096" max="4096" width="32.28515625" customWidth="1"/>
    <col min="4097" max="4097" width="3.140625" customWidth="1"/>
    <col min="4099" max="4099" width="15.85546875" customWidth="1"/>
    <col min="4100" max="4100" width="15" customWidth="1"/>
    <col min="4101" max="4101" width="2.28515625" customWidth="1"/>
    <col min="4102" max="4102" width="13.140625" customWidth="1"/>
    <col min="4103" max="4103" width="14.7109375" customWidth="1"/>
    <col min="4104" max="4104" width="3" customWidth="1"/>
    <col min="4105" max="4105" width="12.5703125" customWidth="1"/>
    <col min="4106" max="4106" width="2.7109375" customWidth="1"/>
    <col min="4107" max="4107" width="13" customWidth="1"/>
    <col min="4108" max="4108" width="2.85546875" customWidth="1"/>
    <col min="4109" max="4109" width="13.7109375" customWidth="1"/>
    <col min="4110" max="4110" width="3" customWidth="1"/>
    <col min="4111" max="4111" width="13" customWidth="1"/>
    <col min="4112" max="4112" width="2.7109375" customWidth="1"/>
    <col min="4113" max="4113" width="14.140625" customWidth="1"/>
    <col min="4114" max="4114" width="3.42578125" customWidth="1"/>
    <col min="4115" max="4115" width="14.28515625" customWidth="1"/>
    <col min="4116" max="4116" width="3.5703125" customWidth="1"/>
    <col min="4117" max="4117" width="14.140625" customWidth="1"/>
    <col min="4118" max="4118" width="3.140625" customWidth="1"/>
    <col min="4119" max="4119" width="16.7109375" customWidth="1"/>
    <col min="4120" max="4120" width="16.85546875" customWidth="1"/>
    <col min="4121" max="4121" width="13.5703125" customWidth="1"/>
    <col min="4122" max="4122" width="15.28515625" customWidth="1"/>
    <col min="4123" max="4123" width="12.7109375" customWidth="1"/>
    <col min="4352" max="4352" width="32.28515625" customWidth="1"/>
    <col min="4353" max="4353" width="3.140625" customWidth="1"/>
    <col min="4355" max="4355" width="15.85546875" customWidth="1"/>
    <col min="4356" max="4356" width="15" customWidth="1"/>
    <col min="4357" max="4357" width="2.28515625" customWidth="1"/>
    <col min="4358" max="4358" width="13.140625" customWidth="1"/>
    <col min="4359" max="4359" width="14.7109375" customWidth="1"/>
    <col min="4360" max="4360" width="3" customWidth="1"/>
    <col min="4361" max="4361" width="12.5703125" customWidth="1"/>
    <col min="4362" max="4362" width="2.7109375" customWidth="1"/>
    <col min="4363" max="4363" width="13" customWidth="1"/>
    <col min="4364" max="4364" width="2.85546875" customWidth="1"/>
    <col min="4365" max="4365" width="13.7109375" customWidth="1"/>
    <col min="4366" max="4366" width="3" customWidth="1"/>
    <col min="4367" max="4367" width="13" customWidth="1"/>
    <col min="4368" max="4368" width="2.7109375" customWidth="1"/>
    <col min="4369" max="4369" width="14.140625" customWidth="1"/>
    <col min="4370" max="4370" width="3.42578125" customWidth="1"/>
    <col min="4371" max="4371" width="14.28515625" customWidth="1"/>
    <col min="4372" max="4372" width="3.5703125" customWidth="1"/>
    <col min="4373" max="4373" width="14.140625" customWidth="1"/>
    <col min="4374" max="4374" width="3.140625" customWidth="1"/>
    <col min="4375" max="4375" width="16.7109375" customWidth="1"/>
    <col min="4376" max="4376" width="16.85546875" customWidth="1"/>
    <col min="4377" max="4377" width="13.5703125" customWidth="1"/>
    <col min="4378" max="4378" width="15.28515625" customWidth="1"/>
    <col min="4379" max="4379" width="12.7109375" customWidth="1"/>
    <col min="4608" max="4608" width="32.28515625" customWidth="1"/>
    <col min="4609" max="4609" width="3.140625" customWidth="1"/>
    <col min="4611" max="4611" width="15.85546875" customWidth="1"/>
    <col min="4612" max="4612" width="15" customWidth="1"/>
    <col min="4613" max="4613" width="2.28515625" customWidth="1"/>
    <col min="4614" max="4614" width="13.140625" customWidth="1"/>
    <col min="4615" max="4615" width="14.7109375" customWidth="1"/>
    <col min="4616" max="4616" width="3" customWidth="1"/>
    <col min="4617" max="4617" width="12.5703125" customWidth="1"/>
    <col min="4618" max="4618" width="2.7109375" customWidth="1"/>
    <col min="4619" max="4619" width="13" customWidth="1"/>
    <col min="4620" max="4620" width="2.85546875" customWidth="1"/>
    <col min="4621" max="4621" width="13.7109375" customWidth="1"/>
    <col min="4622" max="4622" width="3" customWidth="1"/>
    <col min="4623" max="4623" width="13" customWidth="1"/>
    <col min="4624" max="4624" width="2.7109375" customWidth="1"/>
    <col min="4625" max="4625" width="14.140625" customWidth="1"/>
    <col min="4626" max="4626" width="3.42578125" customWidth="1"/>
    <col min="4627" max="4627" width="14.28515625" customWidth="1"/>
    <col min="4628" max="4628" width="3.5703125" customWidth="1"/>
    <col min="4629" max="4629" width="14.140625" customWidth="1"/>
    <col min="4630" max="4630" width="3.140625" customWidth="1"/>
    <col min="4631" max="4631" width="16.7109375" customWidth="1"/>
    <col min="4632" max="4632" width="16.85546875" customWidth="1"/>
    <col min="4633" max="4633" width="13.5703125" customWidth="1"/>
    <col min="4634" max="4634" width="15.28515625" customWidth="1"/>
    <col min="4635" max="4635" width="12.7109375" customWidth="1"/>
    <col min="4864" max="4864" width="32.28515625" customWidth="1"/>
    <col min="4865" max="4865" width="3.140625" customWidth="1"/>
    <col min="4867" max="4867" width="15.85546875" customWidth="1"/>
    <col min="4868" max="4868" width="15" customWidth="1"/>
    <col min="4869" max="4869" width="2.28515625" customWidth="1"/>
    <col min="4870" max="4870" width="13.140625" customWidth="1"/>
    <col min="4871" max="4871" width="14.7109375" customWidth="1"/>
    <col min="4872" max="4872" width="3" customWidth="1"/>
    <col min="4873" max="4873" width="12.5703125" customWidth="1"/>
    <col min="4874" max="4874" width="2.7109375" customWidth="1"/>
    <col min="4875" max="4875" width="13" customWidth="1"/>
    <col min="4876" max="4876" width="2.85546875" customWidth="1"/>
    <col min="4877" max="4877" width="13.7109375" customWidth="1"/>
    <col min="4878" max="4878" width="3" customWidth="1"/>
    <col min="4879" max="4879" width="13" customWidth="1"/>
    <col min="4880" max="4880" width="2.7109375" customWidth="1"/>
    <col min="4881" max="4881" width="14.140625" customWidth="1"/>
    <col min="4882" max="4882" width="3.42578125" customWidth="1"/>
    <col min="4883" max="4883" width="14.28515625" customWidth="1"/>
    <col min="4884" max="4884" width="3.5703125" customWidth="1"/>
    <col min="4885" max="4885" width="14.140625" customWidth="1"/>
    <col min="4886" max="4886" width="3.140625" customWidth="1"/>
    <col min="4887" max="4887" width="16.7109375" customWidth="1"/>
    <col min="4888" max="4888" width="16.85546875" customWidth="1"/>
    <col min="4889" max="4889" width="13.5703125" customWidth="1"/>
    <col min="4890" max="4890" width="15.28515625" customWidth="1"/>
    <col min="4891" max="4891" width="12.7109375" customWidth="1"/>
    <col min="5120" max="5120" width="32.28515625" customWidth="1"/>
    <col min="5121" max="5121" width="3.140625" customWidth="1"/>
    <col min="5123" max="5123" width="15.85546875" customWidth="1"/>
    <col min="5124" max="5124" width="15" customWidth="1"/>
    <col min="5125" max="5125" width="2.28515625" customWidth="1"/>
    <col min="5126" max="5126" width="13.140625" customWidth="1"/>
    <col min="5127" max="5127" width="14.7109375" customWidth="1"/>
    <col min="5128" max="5128" width="3" customWidth="1"/>
    <col min="5129" max="5129" width="12.5703125" customWidth="1"/>
    <col min="5130" max="5130" width="2.7109375" customWidth="1"/>
    <col min="5131" max="5131" width="13" customWidth="1"/>
    <col min="5132" max="5132" width="2.85546875" customWidth="1"/>
    <col min="5133" max="5133" width="13.7109375" customWidth="1"/>
    <col min="5134" max="5134" width="3" customWidth="1"/>
    <col min="5135" max="5135" width="13" customWidth="1"/>
    <col min="5136" max="5136" width="2.7109375" customWidth="1"/>
    <col min="5137" max="5137" width="14.140625" customWidth="1"/>
    <col min="5138" max="5138" width="3.42578125" customWidth="1"/>
    <col min="5139" max="5139" width="14.28515625" customWidth="1"/>
    <col min="5140" max="5140" width="3.5703125" customWidth="1"/>
    <col min="5141" max="5141" width="14.140625" customWidth="1"/>
    <col min="5142" max="5142" width="3.140625" customWidth="1"/>
    <col min="5143" max="5143" width="16.7109375" customWidth="1"/>
    <col min="5144" max="5144" width="16.85546875" customWidth="1"/>
    <col min="5145" max="5145" width="13.5703125" customWidth="1"/>
    <col min="5146" max="5146" width="15.28515625" customWidth="1"/>
    <col min="5147" max="5147" width="12.7109375" customWidth="1"/>
    <col min="5376" max="5376" width="32.28515625" customWidth="1"/>
    <col min="5377" max="5377" width="3.140625" customWidth="1"/>
    <col min="5379" max="5379" width="15.85546875" customWidth="1"/>
    <col min="5380" max="5380" width="15" customWidth="1"/>
    <col min="5381" max="5381" width="2.28515625" customWidth="1"/>
    <col min="5382" max="5382" width="13.140625" customWidth="1"/>
    <col min="5383" max="5383" width="14.7109375" customWidth="1"/>
    <col min="5384" max="5384" width="3" customWidth="1"/>
    <col min="5385" max="5385" width="12.5703125" customWidth="1"/>
    <col min="5386" max="5386" width="2.7109375" customWidth="1"/>
    <col min="5387" max="5387" width="13" customWidth="1"/>
    <col min="5388" max="5388" width="2.85546875" customWidth="1"/>
    <col min="5389" max="5389" width="13.7109375" customWidth="1"/>
    <col min="5390" max="5390" width="3" customWidth="1"/>
    <col min="5391" max="5391" width="13" customWidth="1"/>
    <col min="5392" max="5392" width="2.7109375" customWidth="1"/>
    <col min="5393" max="5393" width="14.140625" customWidth="1"/>
    <col min="5394" max="5394" width="3.42578125" customWidth="1"/>
    <col min="5395" max="5395" width="14.28515625" customWidth="1"/>
    <col min="5396" max="5396" width="3.5703125" customWidth="1"/>
    <col min="5397" max="5397" width="14.140625" customWidth="1"/>
    <col min="5398" max="5398" width="3.140625" customWidth="1"/>
    <col min="5399" max="5399" width="16.7109375" customWidth="1"/>
    <col min="5400" max="5400" width="16.85546875" customWidth="1"/>
    <col min="5401" max="5401" width="13.5703125" customWidth="1"/>
    <col min="5402" max="5402" width="15.28515625" customWidth="1"/>
    <col min="5403" max="5403" width="12.7109375" customWidth="1"/>
    <col min="5632" max="5632" width="32.28515625" customWidth="1"/>
    <col min="5633" max="5633" width="3.140625" customWidth="1"/>
    <col min="5635" max="5635" width="15.85546875" customWidth="1"/>
    <col min="5636" max="5636" width="15" customWidth="1"/>
    <col min="5637" max="5637" width="2.28515625" customWidth="1"/>
    <col min="5638" max="5638" width="13.140625" customWidth="1"/>
    <col min="5639" max="5639" width="14.7109375" customWidth="1"/>
    <col min="5640" max="5640" width="3" customWidth="1"/>
    <col min="5641" max="5641" width="12.5703125" customWidth="1"/>
    <col min="5642" max="5642" width="2.7109375" customWidth="1"/>
    <col min="5643" max="5643" width="13" customWidth="1"/>
    <col min="5644" max="5644" width="2.85546875" customWidth="1"/>
    <col min="5645" max="5645" width="13.7109375" customWidth="1"/>
    <col min="5646" max="5646" width="3" customWidth="1"/>
    <col min="5647" max="5647" width="13" customWidth="1"/>
    <col min="5648" max="5648" width="2.7109375" customWidth="1"/>
    <col min="5649" max="5649" width="14.140625" customWidth="1"/>
    <col min="5650" max="5650" width="3.42578125" customWidth="1"/>
    <col min="5651" max="5651" width="14.28515625" customWidth="1"/>
    <col min="5652" max="5652" width="3.5703125" customWidth="1"/>
    <col min="5653" max="5653" width="14.140625" customWidth="1"/>
    <col min="5654" max="5654" width="3.140625" customWidth="1"/>
    <col min="5655" max="5655" width="16.7109375" customWidth="1"/>
    <col min="5656" max="5656" width="16.85546875" customWidth="1"/>
    <col min="5657" max="5657" width="13.5703125" customWidth="1"/>
    <col min="5658" max="5658" width="15.28515625" customWidth="1"/>
    <col min="5659" max="5659" width="12.7109375" customWidth="1"/>
    <col min="5888" max="5888" width="32.28515625" customWidth="1"/>
    <col min="5889" max="5889" width="3.140625" customWidth="1"/>
    <col min="5891" max="5891" width="15.85546875" customWidth="1"/>
    <col min="5892" max="5892" width="15" customWidth="1"/>
    <col min="5893" max="5893" width="2.28515625" customWidth="1"/>
    <col min="5894" max="5894" width="13.140625" customWidth="1"/>
    <col min="5895" max="5895" width="14.7109375" customWidth="1"/>
    <col min="5896" max="5896" width="3" customWidth="1"/>
    <col min="5897" max="5897" width="12.5703125" customWidth="1"/>
    <col min="5898" max="5898" width="2.7109375" customWidth="1"/>
    <col min="5899" max="5899" width="13" customWidth="1"/>
    <col min="5900" max="5900" width="2.85546875" customWidth="1"/>
    <col min="5901" max="5901" width="13.7109375" customWidth="1"/>
    <col min="5902" max="5902" width="3" customWidth="1"/>
    <col min="5903" max="5903" width="13" customWidth="1"/>
    <col min="5904" max="5904" width="2.7109375" customWidth="1"/>
    <col min="5905" max="5905" width="14.140625" customWidth="1"/>
    <col min="5906" max="5906" width="3.42578125" customWidth="1"/>
    <col min="5907" max="5907" width="14.28515625" customWidth="1"/>
    <col min="5908" max="5908" width="3.5703125" customWidth="1"/>
    <col min="5909" max="5909" width="14.140625" customWidth="1"/>
    <col min="5910" max="5910" width="3.140625" customWidth="1"/>
    <col min="5911" max="5911" width="16.7109375" customWidth="1"/>
    <col min="5912" max="5912" width="16.85546875" customWidth="1"/>
    <col min="5913" max="5913" width="13.5703125" customWidth="1"/>
    <col min="5914" max="5914" width="15.28515625" customWidth="1"/>
    <col min="5915" max="5915" width="12.7109375" customWidth="1"/>
    <col min="6144" max="6144" width="32.28515625" customWidth="1"/>
    <col min="6145" max="6145" width="3.140625" customWidth="1"/>
    <col min="6147" max="6147" width="15.85546875" customWidth="1"/>
    <col min="6148" max="6148" width="15" customWidth="1"/>
    <col min="6149" max="6149" width="2.28515625" customWidth="1"/>
    <col min="6150" max="6150" width="13.140625" customWidth="1"/>
    <col min="6151" max="6151" width="14.7109375" customWidth="1"/>
    <col min="6152" max="6152" width="3" customWidth="1"/>
    <col min="6153" max="6153" width="12.5703125" customWidth="1"/>
    <col min="6154" max="6154" width="2.7109375" customWidth="1"/>
    <col min="6155" max="6155" width="13" customWidth="1"/>
    <col min="6156" max="6156" width="2.85546875" customWidth="1"/>
    <col min="6157" max="6157" width="13.7109375" customWidth="1"/>
    <col min="6158" max="6158" width="3" customWidth="1"/>
    <col min="6159" max="6159" width="13" customWidth="1"/>
    <col min="6160" max="6160" width="2.7109375" customWidth="1"/>
    <col min="6161" max="6161" width="14.140625" customWidth="1"/>
    <col min="6162" max="6162" width="3.42578125" customWidth="1"/>
    <col min="6163" max="6163" width="14.28515625" customWidth="1"/>
    <col min="6164" max="6164" width="3.5703125" customWidth="1"/>
    <col min="6165" max="6165" width="14.140625" customWidth="1"/>
    <col min="6166" max="6166" width="3.140625" customWidth="1"/>
    <col min="6167" max="6167" width="16.7109375" customWidth="1"/>
    <col min="6168" max="6168" width="16.85546875" customWidth="1"/>
    <col min="6169" max="6169" width="13.5703125" customWidth="1"/>
    <col min="6170" max="6170" width="15.28515625" customWidth="1"/>
    <col min="6171" max="6171" width="12.7109375" customWidth="1"/>
    <col min="6400" max="6400" width="32.28515625" customWidth="1"/>
    <col min="6401" max="6401" width="3.140625" customWidth="1"/>
    <col min="6403" max="6403" width="15.85546875" customWidth="1"/>
    <col min="6404" max="6404" width="15" customWidth="1"/>
    <col min="6405" max="6405" width="2.28515625" customWidth="1"/>
    <col min="6406" max="6406" width="13.140625" customWidth="1"/>
    <col min="6407" max="6407" width="14.7109375" customWidth="1"/>
    <col min="6408" max="6408" width="3" customWidth="1"/>
    <col min="6409" max="6409" width="12.5703125" customWidth="1"/>
    <col min="6410" max="6410" width="2.7109375" customWidth="1"/>
    <col min="6411" max="6411" width="13" customWidth="1"/>
    <col min="6412" max="6412" width="2.85546875" customWidth="1"/>
    <col min="6413" max="6413" width="13.7109375" customWidth="1"/>
    <col min="6414" max="6414" width="3" customWidth="1"/>
    <col min="6415" max="6415" width="13" customWidth="1"/>
    <col min="6416" max="6416" width="2.7109375" customWidth="1"/>
    <col min="6417" max="6417" width="14.140625" customWidth="1"/>
    <col min="6418" max="6418" width="3.42578125" customWidth="1"/>
    <col min="6419" max="6419" width="14.28515625" customWidth="1"/>
    <col min="6420" max="6420" width="3.5703125" customWidth="1"/>
    <col min="6421" max="6421" width="14.140625" customWidth="1"/>
    <col min="6422" max="6422" width="3.140625" customWidth="1"/>
    <col min="6423" max="6423" width="16.7109375" customWidth="1"/>
    <col min="6424" max="6424" width="16.85546875" customWidth="1"/>
    <col min="6425" max="6425" width="13.5703125" customWidth="1"/>
    <col min="6426" max="6426" width="15.28515625" customWidth="1"/>
    <col min="6427" max="6427" width="12.7109375" customWidth="1"/>
    <col min="6656" max="6656" width="32.28515625" customWidth="1"/>
    <col min="6657" max="6657" width="3.140625" customWidth="1"/>
    <col min="6659" max="6659" width="15.85546875" customWidth="1"/>
    <col min="6660" max="6660" width="15" customWidth="1"/>
    <col min="6661" max="6661" width="2.28515625" customWidth="1"/>
    <col min="6662" max="6662" width="13.140625" customWidth="1"/>
    <col min="6663" max="6663" width="14.7109375" customWidth="1"/>
    <col min="6664" max="6664" width="3" customWidth="1"/>
    <col min="6665" max="6665" width="12.5703125" customWidth="1"/>
    <col min="6666" max="6666" width="2.7109375" customWidth="1"/>
    <col min="6667" max="6667" width="13" customWidth="1"/>
    <col min="6668" max="6668" width="2.85546875" customWidth="1"/>
    <col min="6669" max="6669" width="13.7109375" customWidth="1"/>
    <col min="6670" max="6670" width="3" customWidth="1"/>
    <col min="6671" max="6671" width="13" customWidth="1"/>
    <col min="6672" max="6672" width="2.7109375" customWidth="1"/>
    <col min="6673" max="6673" width="14.140625" customWidth="1"/>
    <col min="6674" max="6674" width="3.42578125" customWidth="1"/>
    <col min="6675" max="6675" width="14.28515625" customWidth="1"/>
    <col min="6676" max="6676" width="3.5703125" customWidth="1"/>
    <col min="6677" max="6677" width="14.140625" customWidth="1"/>
    <col min="6678" max="6678" width="3.140625" customWidth="1"/>
    <col min="6679" max="6679" width="16.7109375" customWidth="1"/>
    <col min="6680" max="6680" width="16.85546875" customWidth="1"/>
    <col min="6681" max="6681" width="13.5703125" customWidth="1"/>
    <col min="6682" max="6682" width="15.28515625" customWidth="1"/>
    <col min="6683" max="6683" width="12.7109375" customWidth="1"/>
    <col min="6912" max="6912" width="32.28515625" customWidth="1"/>
    <col min="6913" max="6913" width="3.140625" customWidth="1"/>
    <col min="6915" max="6915" width="15.85546875" customWidth="1"/>
    <col min="6916" max="6916" width="15" customWidth="1"/>
    <col min="6917" max="6917" width="2.28515625" customWidth="1"/>
    <col min="6918" max="6918" width="13.140625" customWidth="1"/>
    <col min="6919" max="6919" width="14.7109375" customWidth="1"/>
    <col min="6920" max="6920" width="3" customWidth="1"/>
    <col min="6921" max="6921" width="12.5703125" customWidth="1"/>
    <col min="6922" max="6922" width="2.7109375" customWidth="1"/>
    <col min="6923" max="6923" width="13" customWidth="1"/>
    <col min="6924" max="6924" width="2.85546875" customWidth="1"/>
    <col min="6925" max="6925" width="13.7109375" customWidth="1"/>
    <col min="6926" max="6926" width="3" customWidth="1"/>
    <col min="6927" max="6927" width="13" customWidth="1"/>
    <col min="6928" max="6928" width="2.7109375" customWidth="1"/>
    <col min="6929" max="6929" width="14.140625" customWidth="1"/>
    <col min="6930" max="6930" width="3.42578125" customWidth="1"/>
    <col min="6931" max="6931" width="14.28515625" customWidth="1"/>
    <col min="6932" max="6932" width="3.5703125" customWidth="1"/>
    <col min="6933" max="6933" width="14.140625" customWidth="1"/>
    <col min="6934" max="6934" width="3.140625" customWidth="1"/>
    <col min="6935" max="6935" width="16.7109375" customWidth="1"/>
    <col min="6936" max="6936" width="16.85546875" customWidth="1"/>
    <col min="6937" max="6937" width="13.5703125" customWidth="1"/>
    <col min="6938" max="6938" width="15.28515625" customWidth="1"/>
    <col min="6939" max="6939" width="12.7109375" customWidth="1"/>
    <col min="7168" max="7168" width="32.28515625" customWidth="1"/>
    <col min="7169" max="7169" width="3.140625" customWidth="1"/>
    <col min="7171" max="7171" width="15.85546875" customWidth="1"/>
    <col min="7172" max="7172" width="15" customWidth="1"/>
    <col min="7173" max="7173" width="2.28515625" customWidth="1"/>
    <col min="7174" max="7174" width="13.140625" customWidth="1"/>
    <col min="7175" max="7175" width="14.7109375" customWidth="1"/>
    <col min="7176" max="7176" width="3" customWidth="1"/>
    <col min="7177" max="7177" width="12.5703125" customWidth="1"/>
    <col min="7178" max="7178" width="2.7109375" customWidth="1"/>
    <col min="7179" max="7179" width="13" customWidth="1"/>
    <col min="7180" max="7180" width="2.85546875" customWidth="1"/>
    <col min="7181" max="7181" width="13.7109375" customWidth="1"/>
    <col min="7182" max="7182" width="3" customWidth="1"/>
    <col min="7183" max="7183" width="13" customWidth="1"/>
    <col min="7184" max="7184" width="2.7109375" customWidth="1"/>
    <col min="7185" max="7185" width="14.140625" customWidth="1"/>
    <col min="7186" max="7186" width="3.42578125" customWidth="1"/>
    <col min="7187" max="7187" width="14.28515625" customWidth="1"/>
    <col min="7188" max="7188" width="3.5703125" customWidth="1"/>
    <col min="7189" max="7189" width="14.140625" customWidth="1"/>
    <col min="7190" max="7190" width="3.140625" customWidth="1"/>
    <col min="7191" max="7191" width="16.7109375" customWidth="1"/>
    <col min="7192" max="7192" width="16.85546875" customWidth="1"/>
    <col min="7193" max="7193" width="13.5703125" customWidth="1"/>
    <col min="7194" max="7194" width="15.28515625" customWidth="1"/>
    <col min="7195" max="7195" width="12.7109375" customWidth="1"/>
    <col min="7424" max="7424" width="32.28515625" customWidth="1"/>
    <col min="7425" max="7425" width="3.140625" customWidth="1"/>
    <col min="7427" max="7427" width="15.85546875" customWidth="1"/>
    <col min="7428" max="7428" width="15" customWidth="1"/>
    <col min="7429" max="7429" width="2.28515625" customWidth="1"/>
    <col min="7430" max="7430" width="13.140625" customWidth="1"/>
    <col min="7431" max="7431" width="14.7109375" customWidth="1"/>
    <col min="7432" max="7432" width="3" customWidth="1"/>
    <col min="7433" max="7433" width="12.5703125" customWidth="1"/>
    <col min="7434" max="7434" width="2.7109375" customWidth="1"/>
    <col min="7435" max="7435" width="13" customWidth="1"/>
    <col min="7436" max="7436" width="2.85546875" customWidth="1"/>
    <col min="7437" max="7437" width="13.7109375" customWidth="1"/>
    <col min="7438" max="7438" width="3" customWidth="1"/>
    <col min="7439" max="7439" width="13" customWidth="1"/>
    <col min="7440" max="7440" width="2.7109375" customWidth="1"/>
    <col min="7441" max="7441" width="14.140625" customWidth="1"/>
    <col min="7442" max="7442" width="3.42578125" customWidth="1"/>
    <col min="7443" max="7443" width="14.28515625" customWidth="1"/>
    <col min="7444" max="7444" width="3.5703125" customWidth="1"/>
    <col min="7445" max="7445" width="14.140625" customWidth="1"/>
    <col min="7446" max="7446" width="3.140625" customWidth="1"/>
    <col min="7447" max="7447" width="16.7109375" customWidth="1"/>
    <col min="7448" max="7448" width="16.85546875" customWidth="1"/>
    <col min="7449" max="7449" width="13.5703125" customWidth="1"/>
    <col min="7450" max="7450" width="15.28515625" customWidth="1"/>
    <col min="7451" max="7451" width="12.7109375" customWidth="1"/>
    <col min="7680" max="7680" width="32.28515625" customWidth="1"/>
    <col min="7681" max="7681" width="3.140625" customWidth="1"/>
    <col min="7683" max="7683" width="15.85546875" customWidth="1"/>
    <col min="7684" max="7684" width="15" customWidth="1"/>
    <col min="7685" max="7685" width="2.28515625" customWidth="1"/>
    <col min="7686" max="7686" width="13.140625" customWidth="1"/>
    <col min="7687" max="7687" width="14.7109375" customWidth="1"/>
    <col min="7688" max="7688" width="3" customWidth="1"/>
    <col min="7689" max="7689" width="12.5703125" customWidth="1"/>
    <col min="7690" max="7690" width="2.7109375" customWidth="1"/>
    <col min="7691" max="7691" width="13" customWidth="1"/>
    <col min="7692" max="7692" width="2.85546875" customWidth="1"/>
    <col min="7693" max="7693" width="13.7109375" customWidth="1"/>
    <col min="7694" max="7694" width="3" customWidth="1"/>
    <col min="7695" max="7695" width="13" customWidth="1"/>
    <col min="7696" max="7696" width="2.7109375" customWidth="1"/>
    <col min="7697" max="7697" width="14.140625" customWidth="1"/>
    <col min="7698" max="7698" width="3.42578125" customWidth="1"/>
    <col min="7699" max="7699" width="14.28515625" customWidth="1"/>
    <col min="7700" max="7700" width="3.5703125" customWidth="1"/>
    <col min="7701" max="7701" width="14.140625" customWidth="1"/>
    <col min="7702" max="7702" width="3.140625" customWidth="1"/>
    <col min="7703" max="7703" width="16.7109375" customWidth="1"/>
    <col min="7704" max="7704" width="16.85546875" customWidth="1"/>
    <col min="7705" max="7705" width="13.5703125" customWidth="1"/>
    <col min="7706" max="7706" width="15.28515625" customWidth="1"/>
    <col min="7707" max="7707" width="12.7109375" customWidth="1"/>
    <col min="7936" max="7936" width="32.28515625" customWidth="1"/>
    <col min="7937" max="7937" width="3.140625" customWidth="1"/>
    <col min="7939" max="7939" width="15.85546875" customWidth="1"/>
    <col min="7940" max="7940" width="15" customWidth="1"/>
    <col min="7941" max="7941" width="2.28515625" customWidth="1"/>
    <col min="7942" max="7942" width="13.140625" customWidth="1"/>
    <col min="7943" max="7943" width="14.7109375" customWidth="1"/>
    <col min="7944" max="7944" width="3" customWidth="1"/>
    <col min="7945" max="7945" width="12.5703125" customWidth="1"/>
    <col min="7946" max="7946" width="2.7109375" customWidth="1"/>
    <col min="7947" max="7947" width="13" customWidth="1"/>
    <col min="7948" max="7948" width="2.85546875" customWidth="1"/>
    <col min="7949" max="7949" width="13.7109375" customWidth="1"/>
    <col min="7950" max="7950" width="3" customWidth="1"/>
    <col min="7951" max="7951" width="13" customWidth="1"/>
    <col min="7952" max="7952" width="2.7109375" customWidth="1"/>
    <col min="7953" max="7953" width="14.140625" customWidth="1"/>
    <col min="7954" max="7954" width="3.42578125" customWidth="1"/>
    <col min="7955" max="7955" width="14.28515625" customWidth="1"/>
    <col min="7956" max="7956" width="3.5703125" customWidth="1"/>
    <col min="7957" max="7957" width="14.140625" customWidth="1"/>
    <col min="7958" max="7958" width="3.140625" customWidth="1"/>
    <col min="7959" max="7959" width="16.7109375" customWidth="1"/>
    <col min="7960" max="7960" width="16.85546875" customWidth="1"/>
    <col min="7961" max="7961" width="13.5703125" customWidth="1"/>
    <col min="7962" max="7962" width="15.28515625" customWidth="1"/>
    <col min="7963" max="7963" width="12.7109375" customWidth="1"/>
    <col min="8192" max="8192" width="32.28515625" customWidth="1"/>
    <col min="8193" max="8193" width="3.140625" customWidth="1"/>
    <col min="8195" max="8195" width="15.85546875" customWidth="1"/>
    <col min="8196" max="8196" width="15" customWidth="1"/>
    <col min="8197" max="8197" width="2.28515625" customWidth="1"/>
    <col min="8198" max="8198" width="13.140625" customWidth="1"/>
    <col min="8199" max="8199" width="14.7109375" customWidth="1"/>
    <col min="8200" max="8200" width="3" customWidth="1"/>
    <col min="8201" max="8201" width="12.5703125" customWidth="1"/>
    <col min="8202" max="8202" width="2.7109375" customWidth="1"/>
    <col min="8203" max="8203" width="13" customWidth="1"/>
    <col min="8204" max="8204" width="2.85546875" customWidth="1"/>
    <col min="8205" max="8205" width="13.7109375" customWidth="1"/>
    <col min="8206" max="8206" width="3" customWidth="1"/>
    <col min="8207" max="8207" width="13" customWidth="1"/>
    <col min="8208" max="8208" width="2.7109375" customWidth="1"/>
    <col min="8209" max="8209" width="14.140625" customWidth="1"/>
    <col min="8210" max="8210" width="3.42578125" customWidth="1"/>
    <col min="8211" max="8211" width="14.28515625" customWidth="1"/>
    <col min="8212" max="8212" width="3.5703125" customWidth="1"/>
    <col min="8213" max="8213" width="14.140625" customWidth="1"/>
    <col min="8214" max="8214" width="3.140625" customWidth="1"/>
    <col min="8215" max="8215" width="16.7109375" customWidth="1"/>
    <col min="8216" max="8216" width="16.85546875" customWidth="1"/>
    <col min="8217" max="8217" width="13.5703125" customWidth="1"/>
    <col min="8218" max="8218" width="15.28515625" customWidth="1"/>
    <col min="8219" max="8219" width="12.7109375" customWidth="1"/>
    <col min="8448" max="8448" width="32.28515625" customWidth="1"/>
    <col min="8449" max="8449" width="3.140625" customWidth="1"/>
    <col min="8451" max="8451" width="15.85546875" customWidth="1"/>
    <col min="8452" max="8452" width="15" customWidth="1"/>
    <col min="8453" max="8453" width="2.28515625" customWidth="1"/>
    <col min="8454" max="8454" width="13.140625" customWidth="1"/>
    <col min="8455" max="8455" width="14.7109375" customWidth="1"/>
    <col min="8456" max="8456" width="3" customWidth="1"/>
    <col min="8457" max="8457" width="12.5703125" customWidth="1"/>
    <col min="8458" max="8458" width="2.7109375" customWidth="1"/>
    <col min="8459" max="8459" width="13" customWidth="1"/>
    <col min="8460" max="8460" width="2.85546875" customWidth="1"/>
    <col min="8461" max="8461" width="13.7109375" customWidth="1"/>
    <col min="8462" max="8462" width="3" customWidth="1"/>
    <col min="8463" max="8463" width="13" customWidth="1"/>
    <col min="8464" max="8464" width="2.7109375" customWidth="1"/>
    <col min="8465" max="8465" width="14.140625" customWidth="1"/>
    <col min="8466" max="8466" width="3.42578125" customWidth="1"/>
    <col min="8467" max="8467" width="14.28515625" customWidth="1"/>
    <col min="8468" max="8468" width="3.5703125" customWidth="1"/>
    <col min="8469" max="8469" width="14.140625" customWidth="1"/>
    <col min="8470" max="8470" width="3.140625" customWidth="1"/>
    <col min="8471" max="8471" width="16.7109375" customWidth="1"/>
    <col min="8472" max="8472" width="16.85546875" customWidth="1"/>
    <col min="8473" max="8473" width="13.5703125" customWidth="1"/>
    <col min="8474" max="8474" width="15.28515625" customWidth="1"/>
    <col min="8475" max="8475" width="12.7109375" customWidth="1"/>
    <col min="8704" max="8704" width="32.28515625" customWidth="1"/>
    <col min="8705" max="8705" width="3.140625" customWidth="1"/>
    <col min="8707" max="8707" width="15.85546875" customWidth="1"/>
    <col min="8708" max="8708" width="15" customWidth="1"/>
    <col min="8709" max="8709" width="2.28515625" customWidth="1"/>
    <col min="8710" max="8710" width="13.140625" customWidth="1"/>
    <col min="8711" max="8711" width="14.7109375" customWidth="1"/>
    <col min="8712" max="8712" width="3" customWidth="1"/>
    <col min="8713" max="8713" width="12.5703125" customWidth="1"/>
    <col min="8714" max="8714" width="2.7109375" customWidth="1"/>
    <col min="8715" max="8715" width="13" customWidth="1"/>
    <col min="8716" max="8716" width="2.85546875" customWidth="1"/>
    <col min="8717" max="8717" width="13.7109375" customWidth="1"/>
    <col min="8718" max="8718" width="3" customWidth="1"/>
    <col min="8719" max="8719" width="13" customWidth="1"/>
    <col min="8720" max="8720" width="2.7109375" customWidth="1"/>
    <col min="8721" max="8721" width="14.140625" customWidth="1"/>
    <col min="8722" max="8722" width="3.42578125" customWidth="1"/>
    <col min="8723" max="8723" width="14.28515625" customWidth="1"/>
    <col min="8724" max="8724" width="3.5703125" customWidth="1"/>
    <col min="8725" max="8725" width="14.140625" customWidth="1"/>
    <col min="8726" max="8726" width="3.140625" customWidth="1"/>
    <col min="8727" max="8727" width="16.7109375" customWidth="1"/>
    <col min="8728" max="8728" width="16.85546875" customWidth="1"/>
    <col min="8729" max="8729" width="13.5703125" customWidth="1"/>
    <col min="8730" max="8730" width="15.28515625" customWidth="1"/>
    <col min="8731" max="8731" width="12.7109375" customWidth="1"/>
    <col min="8960" max="8960" width="32.28515625" customWidth="1"/>
    <col min="8961" max="8961" width="3.140625" customWidth="1"/>
    <col min="8963" max="8963" width="15.85546875" customWidth="1"/>
    <col min="8964" max="8964" width="15" customWidth="1"/>
    <col min="8965" max="8965" width="2.28515625" customWidth="1"/>
    <col min="8966" max="8966" width="13.140625" customWidth="1"/>
    <col min="8967" max="8967" width="14.7109375" customWidth="1"/>
    <col min="8968" max="8968" width="3" customWidth="1"/>
    <col min="8969" max="8969" width="12.5703125" customWidth="1"/>
    <col min="8970" max="8970" width="2.7109375" customWidth="1"/>
    <col min="8971" max="8971" width="13" customWidth="1"/>
    <col min="8972" max="8972" width="2.85546875" customWidth="1"/>
    <col min="8973" max="8973" width="13.7109375" customWidth="1"/>
    <col min="8974" max="8974" width="3" customWidth="1"/>
    <col min="8975" max="8975" width="13" customWidth="1"/>
    <col min="8976" max="8976" width="2.7109375" customWidth="1"/>
    <col min="8977" max="8977" width="14.140625" customWidth="1"/>
    <col min="8978" max="8978" width="3.42578125" customWidth="1"/>
    <col min="8979" max="8979" width="14.28515625" customWidth="1"/>
    <col min="8980" max="8980" width="3.5703125" customWidth="1"/>
    <col min="8981" max="8981" width="14.140625" customWidth="1"/>
    <col min="8982" max="8982" width="3.140625" customWidth="1"/>
    <col min="8983" max="8983" width="16.7109375" customWidth="1"/>
    <col min="8984" max="8984" width="16.85546875" customWidth="1"/>
    <col min="8985" max="8985" width="13.5703125" customWidth="1"/>
    <col min="8986" max="8986" width="15.28515625" customWidth="1"/>
    <col min="8987" max="8987" width="12.7109375" customWidth="1"/>
    <col min="9216" max="9216" width="32.28515625" customWidth="1"/>
    <col min="9217" max="9217" width="3.140625" customWidth="1"/>
    <col min="9219" max="9219" width="15.85546875" customWidth="1"/>
    <col min="9220" max="9220" width="15" customWidth="1"/>
    <col min="9221" max="9221" width="2.28515625" customWidth="1"/>
    <col min="9222" max="9222" width="13.140625" customWidth="1"/>
    <col min="9223" max="9223" width="14.7109375" customWidth="1"/>
    <col min="9224" max="9224" width="3" customWidth="1"/>
    <col min="9225" max="9225" width="12.5703125" customWidth="1"/>
    <col min="9226" max="9226" width="2.7109375" customWidth="1"/>
    <col min="9227" max="9227" width="13" customWidth="1"/>
    <col min="9228" max="9228" width="2.85546875" customWidth="1"/>
    <col min="9229" max="9229" width="13.7109375" customWidth="1"/>
    <col min="9230" max="9230" width="3" customWidth="1"/>
    <col min="9231" max="9231" width="13" customWidth="1"/>
    <col min="9232" max="9232" width="2.7109375" customWidth="1"/>
    <col min="9233" max="9233" width="14.140625" customWidth="1"/>
    <col min="9234" max="9234" width="3.42578125" customWidth="1"/>
    <col min="9235" max="9235" width="14.28515625" customWidth="1"/>
    <col min="9236" max="9236" width="3.5703125" customWidth="1"/>
    <col min="9237" max="9237" width="14.140625" customWidth="1"/>
    <col min="9238" max="9238" width="3.140625" customWidth="1"/>
    <col min="9239" max="9239" width="16.7109375" customWidth="1"/>
    <col min="9240" max="9240" width="16.85546875" customWidth="1"/>
    <col min="9241" max="9241" width="13.5703125" customWidth="1"/>
    <col min="9242" max="9242" width="15.28515625" customWidth="1"/>
    <col min="9243" max="9243" width="12.7109375" customWidth="1"/>
    <col min="9472" max="9472" width="32.28515625" customWidth="1"/>
    <col min="9473" max="9473" width="3.140625" customWidth="1"/>
    <col min="9475" max="9475" width="15.85546875" customWidth="1"/>
    <col min="9476" max="9476" width="15" customWidth="1"/>
    <col min="9477" max="9477" width="2.28515625" customWidth="1"/>
    <col min="9478" max="9478" width="13.140625" customWidth="1"/>
    <col min="9479" max="9479" width="14.7109375" customWidth="1"/>
    <col min="9480" max="9480" width="3" customWidth="1"/>
    <col min="9481" max="9481" width="12.5703125" customWidth="1"/>
    <col min="9482" max="9482" width="2.7109375" customWidth="1"/>
    <col min="9483" max="9483" width="13" customWidth="1"/>
    <col min="9484" max="9484" width="2.85546875" customWidth="1"/>
    <col min="9485" max="9485" width="13.7109375" customWidth="1"/>
    <col min="9486" max="9486" width="3" customWidth="1"/>
    <col min="9487" max="9487" width="13" customWidth="1"/>
    <col min="9488" max="9488" width="2.7109375" customWidth="1"/>
    <col min="9489" max="9489" width="14.140625" customWidth="1"/>
    <col min="9490" max="9490" width="3.42578125" customWidth="1"/>
    <col min="9491" max="9491" width="14.28515625" customWidth="1"/>
    <col min="9492" max="9492" width="3.5703125" customWidth="1"/>
    <col min="9493" max="9493" width="14.140625" customWidth="1"/>
    <col min="9494" max="9494" width="3.140625" customWidth="1"/>
    <col min="9495" max="9495" width="16.7109375" customWidth="1"/>
    <col min="9496" max="9496" width="16.85546875" customWidth="1"/>
    <col min="9497" max="9497" width="13.5703125" customWidth="1"/>
    <col min="9498" max="9498" width="15.28515625" customWidth="1"/>
    <col min="9499" max="9499" width="12.7109375" customWidth="1"/>
    <col min="9728" max="9728" width="32.28515625" customWidth="1"/>
    <col min="9729" max="9729" width="3.140625" customWidth="1"/>
    <col min="9731" max="9731" width="15.85546875" customWidth="1"/>
    <col min="9732" max="9732" width="15" customWidth="1"/>
    <col min="9733" max="9733" width="2.28515625" customWidth="1"/>
    <col min="9734" max="9734" width="13.140625" customWidth="1"/>
    <col min="9735" max="9735" width="14.7109375" customWidth="1"/>
    <col min="9736" max="9736" width="3" customWidth="1"/>
    <col min="9737" max="9737" width="12.5703125" customWidth="1"/>
    <col min="9738" max="9738" width="2.7109375" customWidth="1"/>
    <col min="9739" max="9739" width="13" customWidth="1"/>
    <col min="9740" max="9740" width="2.85546875" customWidth="1"/>
    <col min="9741" max="9741" width="13.7109375" customWidth="1"/>
    <col min="9742" max="9742" width="3" customWidth="1"/>
    <col min="9743" max="9743" width="13" customWidth="1"/>
    <col min="9744" max="9744" width="2.7109375" customWidth="1"/>
    <col min="9745" max="9745" width="14.140625" customWidth="1"/>
    <col min="9746" max="9746" width="3.42578125" customWidth="1"/>
    <col min="9747" max="9747" width="14.28515625" customWidth="1"/>
    <col min="9748" max="9748" width="3.5703125" customWidth="1"/>
    <col min="9749" max="9749" width="14.140625" customWidth="1"/>
    <col min="9750" max="9750" width="3.140625" customWidth="1"/>
    <col min="9751" max="9751" width="16.7109375" customWidth="1"/>
    <col min="9752" max="9752" width="16.85546875" customWidth="1"/>
    <col min="9753" max="9753" width="13.5703125" customWidth="1"/>
    <col min="9754" max="9754" width="15.28515625" customWidth="1"/>
    <col min="9755" max="9755" width="12.7109375" customWidth="1"/>
    <col min="9984" max="9984" width="32.28515625" customWidth="1"/>
    <col min="9985" max="9985" width="3.140625" customWidth="1"/>
    <col min="9987" max="9987" width="15.85546875" customWidth="1"/>
    <col min="9988" max="9988" width="15" customWidth="1"/>
    <col min="9989" max="9989" width="2.28515625" customWidth="1"/>
    <col min="9990" max="9990" width="13.140625" customWidth="1"/>
    <col min="9991" max="9991" width="14.7109375" customWidth="1"/>
    <col min="9992" max="9992" width="3" customWidth="1"/>
    <col min="9993" max="9993" width="12.5703125" customWidth="1"/>
    <col min="9994" max="9994" width="2.7109375" customWidth="1"/>
    <col min="9995" max="9995" width="13" customWidth="1"/>
    <col min="9996" max="9996" width="2.85546875" customWidth="1"/>
    <col min="9997" max="9997" width="13.7109375" customWidth="1"/>
    <col min="9998" max="9998" width="3" customWidth="1"/>
    <col min="9999" max="9999" width="13" customWidth="1"/>
    <col min="10000" max="10000" width="2.7109375" customWidth="1"/>
    <col min="10001" max="10001" width="14.140625" customWidth="1"/>
    <col min="10002" max="10002" width="3.42578125" customWidth="1"/>
    <col min="10003" max="10003" width="14.28515625" customWidth="1"/>
    <col min="10004" max="10004" width="3.5703125" customWidth="1"/>
    <col min="10005" max="10005" width="14.140625" customWidth="1"/>
    <col min="10006" max="10006" width="3.140625" customWidth="1"/>
    <col min="10007" max="10007" width="16.7109375" customWidth="1"/>
    <col min="10008" max="10008" width="16.85546875" customWidth="1"/>
    <col min="10009" max="10009" width="13.5703125" customWidth="1"/>
    <col min="10010" max="10010" width="15.28515625" customWidth="1"/>
    <col min="10011" max="10011" width="12.7109375" customWidth="1"/>
    <col min="10240" max="10240" width="32.28515625" customWidth="1"/>
    <col min="10241" max="10241" width="3.140625" customWidth="1"/>
    <col min="10243" max="10243" width="15.85546875" customWidth="1"/>
    <col min="10244" max="10244" width="15" customWidth="1"/>
    <col min="10245" max="10245" width="2.28515625" customWidth="1"/>
    <col min="10246" max="10246" width="13.140625" customWidth="1"/>
    <col min="10247" max="10247" width="14.7109375" customWidth="1"/>
    <col min="10248" max="10248" width="3" customWidth="1"/>
    <col min="10249" max="10249" width="12.5703125" customWidth="1"/>
    <col min="10250" max="10250" width="2.7109375" customWidth="1"/>
    <col min="10251" max="10251" width="13" customWidth="1"/>
    <col min="10252" max="10252" width="2.85546875" customWidth="1"/>
    <col min="10253" max="10253" width="13.7109375" customWidth="1"/>
    <col min="10254" max="10254" width="3" customWidth="1"/>
    <col min="10255" max="10255" width="13" customWidth="1"/>
    <col min="10256" max="10256" width="2.7109375" customWidth="1"/>
    <col min="10257" max="10257" width="14.140625" customWidth="1"/>
    <col min="10258" max="10258" width="3.42578125" customWidth="1"/>
    <col min="10259" max="10259" width="14.28515625" customWidth="1"/>
    <col min="10260" max="10260" width="3.5703125" customWidth="1"/>
    <col min="10261" max="10261" width="14.140625" customWidth="1"/>
    <col min="10262" max="10262" width="3.140625" customWidth="1"/>
    <col min="10263" max="10263" width="16.7109375" customWidth="1"/>
    <col min="10264" max="10264" width="16.85546875" customWidth="1"/>
    <col min="10265" max="10265" width="13.5703125" customWidth="1"/>
    <col min="10266" max="10266" width="15.28515625" customWidth="1"/>
    <col min="10267" max="10267" width="12.7109375" customWidth="1"/>
    <col min="10496" max="10496" width="32.28515625" customWidth="1"/>
    <col min="10497" max="10497" width="3.140625" customWidth="1"/>
    <col min="10499" max="10499" width="15.85546875" customWidth="1"/>
    <col min="10500" max="10500" width="15" customWidth="1"/>
    <col min="10501" max="10501" width="2.28515625" customWidth="1"/>
    <col min="10502" max="10502" width="13.140625" customWidth="1"/>
    <col min="10503" max="10503" width="14.7109375" customWidth="1"/>
    <col min="10504" max="10504" width="3" customWidth="1"/>
    <col min="10505" max="10505" width="12.5703125" customWidth="1"/>
    <col min="10506" max="10506" width="2.7109375" customWidth="1"/>
    <col min="10507" max="10507" width="13" customWidth="1"/>
    <col min="10508" max="10508" width="2.85546875" customWidth="1"/>
    <col min="10509" max="10509" width="13.7109375" customWidth="1"/>
    <col min="10510" max="10510" width="3" customWidth="1"/>
    <col min="10511" max="10511" width="13" customWidth="1"/>
    <col min="10512" max="10512" width="2.7109375" customWidth="1"/>
    <col min="10513" max="10513" width="14.140625" customWidth="1"/>
    <col min="10514" max="10514" width="3.42578125" customWidth="1"/>
    <col min="10515" max="10515" width="14.28515625" customWidth="1"/>
    <col min="10516" max="10516" width="3.5703125" customWidth="1"/>
    <col min="10517" max="10517" width="14.140625" customWidth="1"/>
    <col min="10518" max="10518" width="3.140625" customWidth="1"/>
    <col min="10519" max="10519" width="16.7109375" customWidth="1"/>
    <col min="10520" max="10520" width="16.85546875" customWidth="1"/>
    <col min="10521" max="10521" width="13.5703125" customWidth="1"/>
    <col min="10522" max="10522" width="15.28515625" customWidth="1"/>
    <col min="10523" max="10523" width="12.7109375" customWidth="1"/>
    <col min="10752" max="10752" width="32.28515625" customWidth="1"/>
    <col min="10753" max="10753" width="3.140625" customWidth="1"/>
    <col min="10755" max="10755" width="15.85546875" customWidth="1"/>
    <col min="10756" max="10756" width="15" customWidth="1"/>
    <col min="10757" max="10757" width="2.28515625" customWidth="1"/>
    <col min="10758" max="10758" width="13.140625" customWidth="1"/>
    <col min="10759" max="10759" width="14.7109375" customWidth="1"/>
    <col min="10760" max="10760" width="3" customWidth="1"/>
    <col min="10761" max="10761" width="12.5703125" customWidth="1"/>
    <col min="10762" max="10762" width="2.7109375" customWidth="1"/>
    <col min="10763" max="10763" width="13" customWidth="1"/>
    <col min="10764" max="10764" width="2.85546875" customWidth="1"/>
    <col min="10765" max="10765" width="13.7109375" customWidth="1"/>
    <col min="10766" max="10766" width="3" customWidth="1"/>
    <col min="10767" max="10767" width="13" customWidth="1"/>
    <col min="10768" max="10768" width="2.7109375" customWidth="1"/>
    <col min="10769" max="10769" width="14.140625" customWidth="1"/>
    <col min="10770" max="10770" width="3.42578125" customWidth="1"/>
    <col min="10771" max="10771" width="14.28515625" customWidth="1"/>
    <col min="10772" max="10772" width="3.5703125" customWidth="1"/>
    <col min="10773" max="10773" width="14.140625" customWidth="1"/>
    <col min="10774" max="10774" width="3.140625" customWidth="1"/>
    <col min="10775" max="10775" width="16.7109375" customWidth="1"/>
    <col min="10776" max="10776" width="16.85546875" customWidth="1"/>
    <col min="10777" max="10777" width="13.5703125" customWidth="1"/>
    <col min="10778" max="10778" width="15.28515625" customWidth="1"/>
    <col min="10779" max="10779" width="12.7109375" customWidth="1"/>
    <col min="11008" max="11008" width="32.28515625" customWidth="1"/>
    <col min="11009" max="11009" width="3.140625" customWidth="1"/>
    <col min="11011" max="11011" width="15.85546875" customWidth="1"/>
    <col min="11012" max="11012" width="15" customWidth="1"/>
    <col min="11013" max="11013" width="2.28515625" customWidth="1"/>
    <col min="11014" max="11014" width="13.140625" customWidth="1"/>
    <col min="11015" max="11015" width="14.7109375" customWidth="1"/>
    <col min="11016" max="11016" width="3" customWidth="1"/>
    <col min="11017" max="11017" width="12.5703125" customWidth="1"/>
    <col min="11018" max="11018" width="2.7109375" customWidth="1"/>
    <col min="11019" max="11019" width="13" customWidth="1"/>
    <col min="11020" max="11020" width="2.85546875" customWidth="1"/>
    <col min="11021" max="11021" width="13.7109375" customWidth="1"/>
    <col min="11022" max="11022" width="3" customWidth="1"/>
    <col min="11023" max="11023" width="13" customWidth="1"/>
    <col min="11024" max="11024" width="2.7109375" customWidth="1"/>
    <col min="11025" max="11025" width="14.140625" customWidth="1"/>
    <col min="11026" max="11026" width="3.42578125" customWidth="1"/>
    <col min="11027" max="11027" width="14.28515625" customWidth="1"/>
    <col min="11028" max="11028" width="3.5703125" customWidth="1"/>
    <col min="11029" max="11029" width="14.140625" customWidth="1"/>
    <col min="11030" max="11030" width="3.140625" customWidth="1"/>
    <col min="11031" max="11031" width="16.7109375" customWidth="1"/>
    <col min="11032" max="11032" width="16.85546875" customWidth="1"/>
    <col min="11033" max="11033" width="13.5703125" customWidth="1"/>
    <col min="11034" max="11034" width="15.28515625" customWidth="1"/>
    <col min="11035" max="11035" width="12.7109375" customWidth="1"/>
    <col min="11264" max="11264" width="32.28515625" customWidth="1"/>
    <col min="11265" max="11265" width="3.140625" customWidth="1"/>
    <col min="11267" max="11267" width="15.85546875" customWidth="1"/>
    <col min="11268" max="11268" width="15" customWidth="1"/>
    <col min="11269" max="11269" width="2.28515625" customWidth="1"/>
    <col min="11270" max="11270" width="13.140625" customWidth="1"/>
    <col min="11271" max="11271" width="14.7109375" customWidth="1"/>
    <col min="11272" max="11272" width="3" customWidth="1"/>
    <col min="11273" max="11273" width="12.5703125" customWidth="1"/>
    <col min="11274" max="11274" width="2.7109375" customWidth="1"/>
    <col min="11275" max="11275" width="13" customWidth="1"/>
    <col min="11276" max="11276" width="2.85546875" customWidth="1"/>
    <col min="11277" max="11277" width="13.7109375" customWidth="1"/>
    <col min="11278" max="11278" width="3" customWidth="1"/>
    <col min="11279" max="11279" width="13" customWidth="1"/>
    <col min="11280" max="11280" width="2.7109375" customWidth="1"/>
    <col min="11281" max="11281" width="14.140625" customWidth="1"/>
    <col min="11282" max="11282" width="3.42578125" customWidth="1"/>
    <col min="11283" max="11283" width="14.28515625" customWidth="1"/>
    <col min="11284" max="11284" width="3.5703125" customWidth="1"/>
    <col min="11285" max="11285" width="14.140625" customWidth="1"/>
    <col min="11286" max="11286" width="3.140625" customWidth="1"/>
    <col min="11287" max="11287" width="16.7109375" customWidth="1"/>
    <col min="11288" max="11288" width="16.85546875" customWidth="1"/>
    <col min="11289" max="11289" width="13.5703125" customWidth="1"/>
    <col min="11290" max="11290" width="15.28515625" customWidth="1"/>
    <col min="11291" max="11291" width="12.7109375" customWidth="1"/>
    <col min="11520" max="11520" width="32.28515625" customWidth="1"/>
    <col min="11521" max="11521" width="3.140625" customWidth="1"/>
    <col min="11523" max="11523" width="15.85546875" customWidth="1"/>
    <col min="11524" max="11524" width="15" customWidth="1"/>
    <col min="11525" max="11525" width="2.28515625" customWidth="1"/>
    <col min="11526" max="11526" width="13.140625" customWidth="1"/>
    <col min="11527" max="11527" width="14.7109375" customWidth="1"/>
    <col min="11528" max="11528" width="3" customWidth="1"/>
    <col min="11529" max="11529" width="12.5703125" customWidth="1"/>
    <col min="11530" max="11530" width="2.7109375" customWidth="1"/>
    <col min="11531" max="11531" width="13" customWidth="1"/>
    <col min="11532" max="11532" width="2.85546875" customWidth="1"/>
    <col min="11533" max="11533" width="13.7109375" customWidth="1"/>
    <col min="11534" max="11534" width="3" customWidth="1"/>
    <col min="11535" max="11535" width="13" customWidth="1"/>
    <col min="11536" max="11536" width="2.7109375" customWidth="1"/>
    <col min="11537" max="11537" width="14.140625" customWidth="1"/>
    <col min="11538" max="11538" width="3.42578125" customWidth="1"/>
    <col min="11539" max="11539" width="14.28515625" customWidth="1"/>
    <col min="11540" max="11540" width="3.5703125" customWidth="1"/>
    <col min="11541" max="11541" width="14.140625" customWidth="1"/>
    <col min="11542" max="11542" width="3.140625" customWidth="1"/>
    <col min="11543" max="11543" width="16.7109375" customWidth="1"/>
    <col min="11544" max="11544" width="16.85546875" customWidth="1"/>
    <col min="11545" max="11545" width="13.5703125" customWidth="1"/>
    <col min="11546" max="11546" width="15.28515625" customWidth="1"/>
    <col min="11547" max="11547" width="12.7109375" customWidth="1"/>
    <col min="11776" max="11776" width="32.28515625" customWidth="1"/>
    <col min="11777" max="11777" width="3.140625" customWidth="1"/>
    <col min="11779" max="11779" width="15.85546875" customWidth="1"/>
    <col min="11780" max="11780" width="15" customWidth="1"/>
    <col min="11781" max="11781" width="2.28515625" customWidth="1"/>
    <col min="11782" max="11782" width="13.140625" customWidth="1"/>
    <col min="11783" max="11783" width="14.7109375" customWidth="1"/>
    <col min="11784" max="11784" width="3" customWidth="1"/>
    <col min="11785" max="11785" width="12.5703125" customWidth="1"/>
    <col min="11786" max="11786" width="2.7109375" customWidth="1"/>
    <col min="11787" max="11787" width="13" customWidth="1"/>
    <col min="11788" max="11788" width="2.85546875" customWidth="1"/>
    <col min="11789" max="11789" width="13.7109375" customWidth="1"/>
    <col min="11790" max="11790" width="3" customWidth="1"/>
    <col min="11791" max="11791" width="13" customWidth="1"/>
    <col min="11792" max="11792" width="2.7109375" customWidth="1"/>
    <col min="11793" max="11793" width="14.140625" customWidth="1"/>
    <col min="11794" max="11794" width="3.42578125" customWidth="1"/>
    <col min="11795" max="11795" width="14.28515625" customWidth="1"/>
    <col min="11796" max="11796" width="3.5703125" customWidth="1"/>
    <col min="11797" max="11797" width="14.140625" customWidth="1"/>
    <col min="11798" max="11798" width="3.140625" customWidth="1"/>
    <col min="11799" max="11799" width="16.7109375" customWidth="1"/>
    <col min="11800" max="11800" width="16.85546875" customWidth="1"/>
    <col min="11801" max="11801" width="13.5703125" customWidth="1"/>
    <col min="11802" max="11802" width="15.28515625" customWidth="1"/>
    <col min="11803" max="11803" width="12.7109375" customWidth="1"/>
    <col min="12032" max="12032" width="32.28515625" customWidth="1"/>
    <col min="12033" max="12033" width="3.140625" customWidth="1"/>
    <col min="12035" max="12035" width="15.85546875" customWidth="1"/>
    <col min="12036" max="12036" width="15" customWidth="1"/>
    <col min="12037" max="12037" width="2.28515625" customWidth="1"/>
    <col min="12038" max="12038" width="13.140625" customWidth="1"/>
    <col min="12039" max="12039" width="14.7109375" customWidth="1"/>
    <col min="12040" max="12040" width="3" customWidth="1"/>
    <col min="12041" max="12041" width="12.5703125" customWidth="1"/>
    <col min="12042" max="12042" width="2.7109375" customWidth="1"/>
    <col min="12043" max="12043" width="13" customWidth="1"/>
    <col min="12044" max="12044" width="2.85546875" customWidth="1"/>
    <col min="12045" max="12045" width="13.7109375" customWidth="1"/>
    <col min="12046" max="12046" width="3" customWidth="1"/>
    <col min="12047" max="12047" width="13" customWidth="1"/>
    <col min="12048" max="12048" width="2.7109375" customWidth="1"/>
    <col min="12049" max="12049" width="14.140625" customWidth="1"/>
    <col min="12050" max="12050" width="3.42578125" customWidth="1"/>
    <col min="12051" max="12051" width="14.28515625" customWidth="1"/>
    <col min="12052" max="12052" width="3.5703125" customWidth="1"/>
    <col min="12053" max="12053" width="14.140625" customWidth="1"/>
    <col min="12054" max="12054" width="3.140625" customWidth="1"/>
    <col min="12055" max="12055" width="16.7109375" customWidth="1"/>
    <col min="12056" max="12056" width="16.85546875" customWidth="1"/>
    <col min="12057" max="12057" width="13.5703125" customWidth="1"/>
    <col min="12058" max="12058" width="15.28515625" customWidth="1"/>
    <col min="12059" max="12059" width="12.7109375" customWidth="1"/>
    <col min="12288" max="12288" width="32.28515625" customWidth="1"/>
    <col min="12289" max="12289" width="3.140625" customWidth="1"/>
    <col min="12291" max="12291" width="15.85546875" customWidth="1"/>
    <col min="12292" max="12292" width="15" customWidth="1"/>
    <col min="12293" max="12293" width="2.28515625" customWidth="1"/>
    <col min="12294" max="12294" width="13.140625" customWidth="1"/>
    <col min="12295" max="12295" width="14.7109375" customWidth="1"/>
    <col min="12296" max="12296" width="3" customWidth="1"/>
    <col min="12297" max="12297" width="12.5703125" customWidth="1"/>
    <col min="12298" max="12298" width="2.7109375" customWidth="1"/>
    <col min="12299" max="12299" width="13" customWidth="1"/>
    <col min="12300" max="12300" width="2.85546875" customWidth="1"/>
    <col min="12301" max="12301" width="13.7109375" customWidth="1"/>
    <col min="12302" max="12302" width="3" customWidth="1"/>
    <col min="12303" max="12303" width="13" customWidth="1"/>
    <col min="12304" max="12304" width="2.7109375" customWidth="1"/>
    <col min="12305" max="12305" width="14.140625" customWidth="1"/>
    <col min="12306" max="12306" width="3.42578125" customWidth="1"/>
    <col min="12307" max="12307" width="14.28515625" customWidth="1"/>
    <col min="12308" max="12308" width="3.5703125" customWidth="1"/>
    <col min="12309" max="12309" width="14.140625" customWidth="1"/>
    <col min="12310" max="12310" width="3.140625" customWidth="1"/>
    <col min="12311" max="12311" width="16.7109375" customWidth="1"/>
    <col min="12312" max="12312" width="16.85546875" customWidth="1"/>
    <col min="12313" max="12313" width="13.5703125" customWidth="1"/>
    <col min="12314" max="12314" width="15.28515625" customWidth="1"/>
    <col min="12315" max="12315" width="12.7109375" customWidth="1"/>
    <col min="12544" max="12544" width="32.28515625" customWidth="1"/>
    <col min="12545" max="12545" width="3.140625" customWidth="1"/>
    <col min="12547" max="12547" width="15.85546875" customWidth="1"/>
    <col min="12548" max="12548" width="15" customWidth="1"/>
    <col min="12549" max="12549" width="2.28515625" customWidth="1"/>
    <col min="12550" max="12550" width="13.140625" customWidth="1"/>
    <col min="12551" max="12551" width="14.7109375" customWidth="1"/>
    <col min="12552" max="12552" width="3" customWidth="1"/>
    <col min="12553" max="12553" width="12.5703125" customWidth="1"/>
    <col min="12554" max="12554" width="2.7109375" customWidth="1"/>
    <col min="12555" max="12555" width="13" customWidth="1"/>
    <col min="12556" max="12556" width="2.85546875" customWidth="1"/>
    <col min="12557" max="12557" width="13.7109375" customWidth="1"/>
    <col min="12558" max="12558" width="3" customWidth="1"/>
    <col min="12559" max="12559" width="13" customWidth="1"/>
    <col min="12560" max="12560" width="2.7109375" customWidth="1"/>
    <col min="12561" max="12561" width="14.140625" customWidth="1"/>
    <col min="12562" max="12562" width="3.42578125" customWidth="1"/>
    <col min="12563" max="12563" width="14.28515625" customWidth="1"/>
    <col min="12564" max="12564" width="3.5703125" customWidth="1"/>
    <col min="12565" max="12565" width="14.140625" customWidth="1"/>
    <col min="12566" max="12566" width="3.140625" customWidth="1"/>
    <col min="12567" max="12567" width="16.7109375" customWidth="1"/>
    <col min="12568" max="12568" width="16.85546875" customWidth="1"/>
    <col min="12569" max="12569" width="13.5703125" customWidth="1"/>
    <col min="12570" max="12570" width="15.28515625" customWidth="1"/>
    <col min="12571" max="12571" width="12.7109375" customWidth="1"/>
    <col min="12800" max="12800" width="32.28515625" customWidth="1"/>
    <col min="12801" max="12801" width="3.140625" customWidth="1"/>
    <col min="12803" max="12803" width="15.85546875" customWidth="1"/>
    <col min="12804" max="12804" width="15" customWidth="1"/>
    <col min="12805" max="12805" width="2.28515625" customWidth="1"/>
    <col min="12806" max="12806" width="13.140625" customWidth="1"/>
    <col min="12807" max="12807" width="14.7109375" customWidth="1"/>
    <col min="12808" max="12808" width="3" customWidth="1"/>
    <col min="12809" max="12809" width="12.5703125" customWidth="1"/>
    <col min="12810" max="12810" width="2.7109375" customWidth="1"/>
    <col min="12811" max="12811" width="13" customWidth="1"/>
    <col min="12812" max="12812" width="2.85546875" customWidth="1"/>
    <col min="12813" max="12813" width="13.7109375" customWidth="1"/>
    <col min="12814" max="12814" width="3" customWidth="1"/>
    <col min="12815" max="12815" width="13" customWidth="1"/>
    <col min="12816" max="12816" width="2.7109375" customWidth="1"/>
    <col min="12817" max="12817" width="14.140625" customWidth="1"/>
    <col min="12818" max="12818" width="3.42578125" customWidth="1"/>
    <col min="12819" max="12819" width="14.28515625" customWidth="1"/>
    <col min="12820" max="12820" width="3.5703125" customWidth="1"/>
    <col min="12821" max="12821" width="14.140625" customWidth="1"/>
    <col min="12822" max="12822" width="3.140625" customWidth="1"/>
    <col min="12823" max="12823" width="16.7109375" customWidth="1"/>
    <col min="12824" max="12824" width="16.85546875" customWidth="1"/>
    <col min="12825" max="12825" width="13.5703125" customWidth="1"/>
    <col min="12826" max="12826" width="15.28515625" customWidth="1"/>
    <col min="12827" max="12827" width="12.7109375" customWidth="1"/>
    <col min="13056" max="13056" width="32.28515625" customWidth="1"/>
    <col min="13057" max="13057" width="3.140625" customWidth="1"/>
    <col min="13059" max="13059" width="15.85546875" customWidth="1"/>
    <col min="13060" max="13060" width="15" customWidth="1"/>
    <col min="13061" max="13061" width="2.28515625" customWidth="1"/>
    <col min="13062" max="13062" width="13.140625" customWidth="1"/>
    <col min="13063" max="13063" width="14.7109375" customWidth="1"/>
    <col min="13064" max="13064" width="3" customWidth="1"/>
    <col min="13065" max="13065" width="12.5703125" customWidth="1"/>
    <col min="13066" max="13066" width="2.7109375" customWidth="1"/>
    <col min="13067" max="13067" width="13" customWidth="1"/>
    <col min="13068" max="13068" width="2.85546875" customWidth="1"/>
    <col min="13069" max="13069" width="13.7109375" customWidth="1"/>
    <col min="13070" max="13070" width="3" customWidth="1"/>
    <col min="13071" max="13071" width="13" customWidth="1"/>
    <col min="13072" max="13072" width="2.7109375" customWidth="1"/>
    <col min="13073" max="13073" width="14.140625" customWidth="1"/>
    <col min="13074" max="13074" width="3.42578125" customWidth="1"/>
    <col min="13075" max="13075" width="14.28515625" customWidth="1"/>
    <col min="13076" max="13076" width="3.5703125" customWidth="1"/>
    <col min="13077" max="13077" width="14.140625" customWidth="1"/>
    <col min="13078" max="13078" width="3.140625" customWidth="1"/>
    <col min="13079" max="13079" width="16.7109375" customWidth="1"/>
    <col min="13080" max="13080" width="16.85546875" customWidth="1"/>
    <col min="13081" max="13081" width="13.5703125" customWidth="1"/>
    <col min="13082" max="13082" width="15.28515625" customWidth="1"/>
    <col min="13083" max="13083" width="12.7109375" customWidth="1"/>
    <col min="13312" max="13312" width="32.28515625" customWidth="1"/>
    <col min="13313" max="13313" width="3.140625" customWidth="1"/>
    <col min="13315" max="13315" width="15.85546875" customWidth="1"/>
    <col min="13316" max="13316" width="15" customWidth="1"/>
    <col min="13317" max="13317" width="2.28515625" customWidth="1"/>
    <col min="13318" max="13318" width="13.140625" customWidth="1"/>
    <col min="13319" max="13319" width="14.7109375" customWidth="1"/>
    <col min="13320" max="13320" width="3" customWidth="1"/>
    <col min="13321" max="13321" width="12.5703125" customWidth="1"/>
    <col min="13322" max="13322" width="2.7109375" customWidth="1"/>
    <col min="13323" max="13323" width="13" customWidth="1"/>
    <col min="13324" max="13324" width="2.85546875" customWidth="1"/>
    <col min="13325" max="13325" width="13.7109375" customWidth="1"/>
    <col min="13326" max="13326" width="3" customWidth="1"/>
    <col min="13327" max="13327" width="13" customWidth="1"/>
    <col min="13328" max="13328" width="2.7109375" customWidth="1"/>
    <col min="13329" max="13329" width="14.140625" customWidth="1"/>
    <col min="13330" max="13330" width="3.42578125" customWidth="1"/>
    <col min="13331" max="13331" width="14.28515625" customWidth="1"/>
    <col min="13332" max="13332" width="3.5703125" customWidth="1"/>
    <col min="13333" max="13333" width="14.140625" customWidth="1"/>
    <col min="13334" max="13334" width="3.140625" customWidth="1"/>
    <col min="13335" max="13335" width="16.7109375" customWidth="1"/>
    <col min="13336" max="13336" width="16.85546875" customWidth="1"/>
    <col min="13337" max="13337" width="13.5703125" customWidth="1"/>
    <col min="13338" max="13338" width="15.28515625" customWidth="1"/>
    <col min="13339" max="13339" width="12.7109375" customWidth="1"/>
    <col min="13568" max="13568" width="32.28515625" customWidth="1"/>
    <col min="13569" max="13569" width="3.140625" customWidth="1"/>
    <col min="13571" max="13571" width="15.85546875" customWidth="1"/>
    <col min="13572" max="13572" width="15" customWidth="1"/>
    <col min="13573" max="13573" width="2.28515625" customWidth="1"/>
    <col min="13574" max="13574" width="13.140625" customWidth="1"/>
    <col min="13575" max="13575" width="14.7109375" customWidth="1"/>
    <col min="13576" max="13576" width="3" customWidth="1"/>
    <col min="13577" max="13577" width="12.5703125" customWidth="1"/>
    <col min="13578" max="13578" width="2.7109375" customWidth="1"/>
    <col min="13579" max="13579" width="13" customWidth="1"/>
    <col min="13580" max="13580" width="2.85546875" customWidth="1"/>
    <col min="13581" max="13581" width="13.7109375" customWidth="1"/>
    <col min="13582" max="13582" width="3" customWidth="1"/>
    <col min="13583" max="13583" width="13" customWidth="1"/>
    <col min="13584" max="13584" width="2.7109375" customWidth="1"/>
    <col min="13585" max="13585" width="14.140625" customWidth="1"/>
    <col min="13586" max="13586" width="3.42578125" customWidth="1"/>
    <col min="13587" max="13587" width="14.28515625" customWidth="1"/>
    <col min="13588" max="13588" width="3.5703125" customWidth="1"/>
    <col min="13589" max="13589" width="14.140625" customWidth="1"/>
    <col min="13590" max="13590" width="3.140625" customWidth="1"/>
    <col min="13591" max="13591" width="16.7109375" customWidth="1"/>
    <col min="13592" max="13592" width="16.85546875" customWidth="1"/>
    <col min="13593" max="13593" width="13.5703125" customWidth="1"/>
    <col min="13594" max="13594" width="15.28515625" customWidth="1"/>
    <col min="13595" max="13595" width="12.7109375" customWidth="1"/>
    <col min="13824" max="13824" width="32.28515625" customWidth="1"/>
    <col min="13825" max="13825" width="3.140625" customWidth="1"/>
    <col min="13827" max="13827" width="15.85546875" customWidth="1"/>
    <col min="13828" max="13828" width="15" customWidth="1"/>
    <col min="13829" max="13829" width="2.28515625" customWidth="1"/>
    <col min="13830" max="13830" width="13.140625" customWidth="1"/>
    <col min="13831" max="13831" width="14.7109375" customWidth="1"/>
    <col min="13832" max="13832" width="3" customWidth="1"/>
    <col min="13833" max="13833" width="12.5703125" customWidth="1"/>
    <col min="13834" max="13834" width="2.7109375" customWidth="1"/>
    <col min="13835" max="13835" width="13" customWidth="1"/>
    <col min="13836" max="13836" width="2.85546875" customWidth="1"/>
    <col min="13837" max="13837" width="13.7109375" customWidth="1"/>
    <col min="13838" max="13838" width="3" customWidth="1"/>
    <col min="13839" max="13839" width="13" customWidth="1"/>
    <col min="13840" max="13840" width="2.7109375" customWidth="1"/>
    <col min="13841" max="13841" width="14.140625" customWidth="1"/>
    <col min="13842" max="13842" width="3.42578125" customWidth="1"/>
    <col min="13843" max="13843" width="14.28515625" customWidth="1"/>
    <col min="13844" max="13844" width="3.5703125" customWidth="1"/>
    <col min="13845" max="13845" width="14.140625" customWidth="1"/>
    <col min="13846" max="13846" width="3.140625" customWidth="1"/>
    <col min="13847" max="13847" width="16.7109375" customWidth="1"/>
    <col min="13848" max="13848" width="16.85546875" customWidth="1"/>
    <col min="13849" max="13849" width="13.5703125" customWidth="1"/>
    <col min="13850" max="13850" width="15.28515625" customWidth="1"/>
    <col min="13851" max="13851" width="12.7109375" customWidth="1"/>
    <col min="14080" max="14080" width="32.28515625" customWidth="1"/>
    <col min="14081" max="14081" width="3.140625" customWidth="1"/>
    <col min="14083" max="14083" width="15.85546875" customWidth="1"/>
    <col min="14084" max="14084" width="15" customWidth="1"/>
    <col min="14085" max="14085" width="2.28515625" customWidth="1"/>
    <col min="14086" max="14086" width="13.140625" customWidth="1"/>
    <col min="14087" max="14087" width="14.7109375" customWidth="1"/>
    <col min="14088" max="14088" width="3" customWidth="1"/>
    <col min="14089" max="14089" width="12.5703125" customWidth="1"/>
    <col min="14090" max="14090" width="2.7109375" customWidth="1"/>
    <col min="14091" max="14091" width="13" customWidth="1"/>
    <col min="14092" max="14092" width="2.85546875" customWidth="1"/>
    <col min="14093" max="14093" width="13.7109375" customWidth="1"/>
    <col min="14094" max="14094" width="3" customWidth="1"/>
    <col min="14095" max="14095" width="13" customWidth="1"/>
    <col min="14096" max="14096" width="2.7109375" customWidth="1"/>
    <col min="14097" max="14097" width="14.140625" customWidth="1"/>
    <col min="14098" max="14098" width="3.42578125" customWidth="1"/>
    <col min="14099" max="14099" width="14.28515625" customWidth="1"/>
    <col min="14100" max="14100" width="3.5703125" customWidth="1"/>
    <col min="14101" max="14101" width="14.140625" customWidth="1"/>
    <col min="14102" max="14102" width="3.140625" customWidth="1"/>
    <col min="14103" max="14103" width="16.7109375" customWidth="1"/>
    <col min="14104" max="14104" width="16.85546875" customWidth="1"/>
    <col min="14105" max="14105" width="13.5703125" customWidth="1"/>
    <col min="14106" max="14106" width="15.28515625" customWidth="1"/>
    <col min="14107" max="14107" width="12.7109375" customWidth="1"/>
    <col min="14336" max="14336" width="32.28515625" customWidth="1"/>
    <col min="14337" max="14337" width="3.140625" customWidth="1"/>
    <col min="14339" max="14339" width="15.85546875" customWidth="1"/>
    <col min="14340" max="14340" width="15" customWidth="1"/>
    <col min="14341" max="14341" width="2.28515625" customWidth="1"/>
    <col min="14342" max="14342" width="13.140625" customWidth="1"/>
    <col min="14343" max="14343" width="14.7109375" customWidth="1"/>
    <col min="14344" max="14344" width="3" customWidth="1"/>
    <col min="14345" max="14345" width="12.5703125" customWidth="1"/>
    <col min="14346" max="14346" width="2.7109375" customWidth="1"/>
    <col min="14347" max="14347" width="13" customWidth="1"/>
    <col min="14348" max="14348" width="2.85546875" customWidth="1"/>
    <col min="14349" max="14349" width="13.7109375" customWidth="1"/>
    <col min="14350" max="14350" width="3" customWidth="1"/>
    <col min="14351" max="14351" width="13" customWidth="1"/>
    <col min="14352" max="14352" width="2.7109375" customWidth="1"/>
    <col min="14353" max="14353" width="14.140625" customWidth="1"/>
    <col min="14354" max="14354" width="3.42578125" customWidth="1"/>
    <col min="14355" max="14355" width="14.28515625" customWidth="1"/>
    <col min="14356" max="14356" width="3.5703125" customWidth="1"/>
    <col min="14357" max="14357" width="14.140625" customWidth="1"/>
    <col min="14358" max="14358" width="3.140625" customWidth="1"/>
    <col min="14359" max="14359" width="16.7109375" customWidth="1"/>
    <col min="14360" max="14360" width="16.85546875" customWidth="1"/>
    <col min="14361" max="14361" width="13.5703125" customWidth="1"/>
    <col min="14362" max="14362" width="15.28515625" customWidth="1"/>
    <col min="14363" max="14363" width="12.7109375" customWidth="1"/>
    <col min="14592" max="14592" width="32.28515625" customWidth="1"/>
    <col min="14593" max="14593" width="3.140625" customWidth="1"/>
    <col min="14595" max="14595" width="15.85546875" customWidth="1"/>
    <col min="14596" max="14596" width="15" customWidth="1"/>
    <col min="14597" max="14597" width="2.28515625" customWidth="1"/>
    <col min="14598" max="14598" width="13.140625" customWidth="1"/>
    <col min="14599" max="14599" width="14.7109375" customWidth="1"/>
    <col min="14600" max="14600" width="3" customWidth="1"/>
    <col min="14601" max="14601" width="12.5703125" customWidth="1"/>
    <col min="14602" max="14602" width="2.7109375" customWidth="1"/>
    <col min="14603" max="14603" width="13" customWidth="1"/>
    <col min="14604" max="14604" width="2.85546875" customWidth="1"/>
    <col min="14605" max="14605" width="13.7109375" customWidth="1"/>
    <col min="14606" max="14606" width="3" customWidth="1"/>
    <col min="14607" max="14607" width="13" customWidth="1"/>
    <col min="14608" max="14608" width="2.7109375" customWidth="1"/>
    <col min="14609" max="14609" width="14.140625" customWidth="1"/>
    <col min="14610" max="14610" width="3.42578125" customWidth="1"/>
    <col min="14611" max="14611" width="14.28515625" customWidth="1"/>
    <col min="14612" max="14612" width="3.5703125" customWidth="1"/>
    <col min="14613" max="14613" width="14.140625" customWidth="1"/>
    <col min="14614" max="14614" width="3.140625" customWidth="1"/>
    <col min="14615" max="14615" width="16.7109375" customWidth="1"/>
    <col min="14616" max="14616" width="16.85546875" customWidth="1"/>
    <col min="14617" max="14617" width="13.5703125" customWidth="1"/>
    <col min="14618" max="14618" width="15.28515625" customWidth="1"/>
    <col min="14619" max="14619" width="12.7109375" customWidth="1"/>
    <col min="14848" max="14848" width="32.28515625" customWidth="1"/>
    <col min="14849" max="14849" width="3.140625" customWidth="1"/>
    <col min="14851" max="14851" width="15.85546875" customWidth="1"/>
    <col min="14852" max="14852" width="15" customWidth="1"/>
    <col min="14853" max="14853" width="2.28515625" customWidth="1"/>
    <col min="14854" max="14854" width="13.140625" customWidth="1"/>
    <col min="14855" max="14855" width="14.7109375" customWidth="1"/>
    <col min="14856" max="14856" width="3" customWidth="1"/>
    <col min="14857" max="14857" width="12.5703125" customWidth="1"/>
    <col min="14858" max="14858" width="2.7109375" customWidth="1"/>
    <col min="14859" max="14859" width="13" customWidth="1"/>
    <col min="14860" max="14860" width="2.85546875" customWidth="1"/>
    <col min="14861" max="14861" width="13.7109375" customWidth="1"/>
    <col min="14862" max="14862" width="3" customWidth="1"/>
    <col min="14863" max="14863" width="13" customWidth="1"/>
    <col min="14864" max="14864" width="2.7109375" customWidth="1"/>
    <col min="14865" max="14865" width="14.140625" customWidth="1"/>
    <col min="14866" max="14866" width="3.42578125" customWidth="1"/>
    <col min="14867" max="14867" width="14.28515625" customWidth="1"/>
    <col min="14868" max="14868" width="3.5703125" customWidth="1"/>
    <col min="14869" max="14869" width="14.140625" customWidth="1"/>
    <col min="14870" max="14870" width="3.140625" customWidth="1"/>
    <col min="14871" max="14871" width="16.7109375" customWidth="1"/>
    <col min="14872" max="14872" width="16.85546875" customWidth="1"/>
    <col min="14873" max="14873" width="13.5703125" customWidth="1"/>
    <col min="14874" max="14874" width="15.28515625" customWidth="1"/>
    <col min="14875" max="14875" width="12.7109375" customWidth="1"/>
    <col min="15104" max="15104" width="32.28515625" customWidth="1"/>
    <col min="15105" max="15105" width="3.140625" customWidth="1"/>
    <col min="15107" max="15107" width="15.85546875" customWidth="1"/>
    <col min="15108" max="15108" width="15" customWidth="1"/>
    <col min="15109" max="15109" width="2.28515625" customWidth="1"/>
    <col min="15110" max="15110" width="13.140625" customWidth="1"/>
    <col min="15111" max="15111" width="14.7109375" customWidth="1"/>
    <col min="15112" max="15112" width="3" customWidth="1"/>
    <col min="15113" max="15113" width="12.5703125" customWidth="1"/>
    <col min="15114" max="15114" width="2.7109375" customWidth="1"/>
    <col min="15115" max="15115" width="13" customWidth="1"/>
    <col min="15116" max="15116" width="2.85546875" customWidth="1"/>
    <col min="15117" max="15117" width="13.7109375" customWidth="1"/>
    <col min="15118" max="15118" width="3" customWidth="1"/>
    <col min="15119" max="15119" width="13" customWidth="1"/>
    <col min="15120" max="15120" width="2.7109375" customWidth="1"/>
    <col min="15121" max="15121" width="14.140625" customWidth="1"/>
    <col min="15122" max="15122" width="3.42578125" customWidth="1"/>
    <col min="15123" max="15123" width="14.28515625" customWidth="1"/>
    <col min="15124" max="15124" width="3.5703125" customWidth="1"/>
    <col min="15125" max="15125" width="14.140625" customWidth="1"/>
    <col min="15126" max="15126" width="3.140625" customWidth="1"/>
    <col min="15127" max="15127" width="16.7109375" customWidth="1"/>
    <col min="15128" max="15128" width="16.85546875" customWidth="1"/>
    <col min="15129" max="15129" width="13.5703125" customWidth="1"/>
    <col min="15130" max="15130" width="15.28515625" customWidth="1"/>
    <col min="15131" max="15131" width="12.7109375" customWidth="1"/>
    <col min="15360" max="15360" width="32.28515625" customWidth="1"/>
    <col min="15361" max="15361" width="3.140625" customWidth="1"/>
    <col min="15363" max="15363" width="15.85546875" customWidth="1"/>
    <col min="15364" max="15364" width="15" customWidth="1"/>
    <col min="15365" max="15365" width="2.28515625" customWidth="1"/>
    <col min="15366" max="15366" width="13.140625" customWidth="1"/>
    <col min="15367" max="15367" width="14.7109375" customWidth="1"/>
    <col min="15368" max="15368" width="3" customWidth="1"/>
    <col min="15369" max="15369" width="12.5703125" customWidth="1"/>
    <col min="15370" max="15370" width="2.7109375" customWidth="1"/>
    <col min="15371" max="15371" width="13" customWidth="1"/>
    <col min="15372" max="15372" width="2.85546875" customWidth="1"/>
    <col min="15373" max="15373" width="13.7109375" customWidth="1"/>
    <col min="15374" max="15374" width="3" customWidth="1"/>
    <col min="15375" max="15375" width="13" customWidth="1"/>
    <col min="15376" max="15376" width="2.7109375" customWidth="1"/>
    <col min="15377" max="15377" width="14.140625" customWidth="1"/>
    <col min="15378" max="15378" width="3.42578125" customWidth="1"/>
    <col min="15379" max="15379" width="14.28515625" customWidth="1"/>
    <col min="15380" max="15380" width="3.5703125" customWidth="1"/>
    <col min="15381" max="15381" width="14.140625" customWidth="1"/>
    <col min="15382" max="15382" width="3.140625" customWidth="1"/>
    <col min="15383" max="15383" width="16.7109375" customWidth="1"/>
    <col min="15384" max="15384" width="16.85546875" customWidth="1"/>
    <col min="15385" max="15385" width="13.5703125" customWidth="1"/>
    <col min="15386" max="15386" width="15.28515625" customWidth="1"/>
    <col min="15387" max="15387" width="12.7109375" customWidth="1"/>
    <col min="15616" max="15616" width="32.28515625" customWidth="1"/>
    <col min="15617" max="15617" width="3.140625" customWidth="1"/>
    <col min="15619" max="15619" width="15.85546875" customWidth="1"/>
    <col min="15620" max="15620" width="15" customWidth="1"/>
    <col min="15621" max="15621" width="2.28515625" customWidth="1"/>
    <col min="15622" max="15622" width="13.140625" customWidth="1"/>
    <col min="15623" max="15623" width="14.7109375" customWidth="1"/>
    <col min="15624" max="15624" width="3" customWidth="1"/>
    <col min="15625" max="15625" width="12.5703125" customWidth="1"/>
    <col min="15626" max="15626" width="2.7109375" customWidth="1"/>
    <col min="15627" max="15627" width="13" customWidth="1"/>
    <col min="15628" max="15628" width="2.85546875" customWidth="1"/>
    <col min="15629" max="15629" width="13.7109375" customWidth="1"/>
    <col min="15630" max="15630" width="3" customWidth="1"/>
    <col min="15631" max="15631" width="13" customWidth="1"/>
    <col min="15632" max="15632" width="2.7109375" customWidth="1"/>
    <col min="15633" max="15633" width="14.140625" customWidth="1"/>
    <col min="15634" max="15634" width="3.42578125" customWidth="1"/>
    <col min="15635" max="15635" width="14.28515625" customWidth="1"/>
    <col min="15636" max="15636" width="3.5703125" customWidth="1"/>
    <col min="15637" max="15637" width="14.140625" customWidth="1"/>
    <col min="15638" max="15638" width="3.140625" customWidth="1"/>
    <col min="15639" max="15639" width="16.7109375" customWidth="1"/>
    <col min="15640" max="15640" width="16.85546875" customWidth="1"/>
    <col min="15641" max="15641" width="13.5703125" customWidth="1"/>
    <col min="15642" max="15642" width="15.28515625" customWidth="1"/>
    <col min="15643" max="15643" width="12.7109375" customWidth="1"/>
    <col min="15872" max="15872" width="32.28515625" customWidth="1"/>
    <col min="15873" max="15873" width="3.140625" customWidth="1"/>
    <col min="15875" max="15875" width="15.85546875" customWidth="1"/>
    <col min="15876" max="15876" width="15" customWidth="1"/>
    <col min="15877" max="15877" width="2.28515625" customWidth="1"/>
    <col min="15878" max="15878" width="13.140625" customWidth="1"/>
    <col min="15879" max="15879" width="14.7109375" customWidth="1"/>
    <col min="15880" max="15880" width="3" customWidth="1"/>
    <col min="15881" max="15881" width="12.5703125" customWidth="1"/>
    <col min="15882" max="15882" width="2.7109375" customWidth="1"/>
    <col min="15883" max="15883" width="13" customWidth="1"/>
    <col min="15884" max="15884" width="2.85546875" customWidth="1"/>
    <col min="15885" max="15885" width="13.7109375" customWidth="1"/>
    <col min="15886" max="15886" width="3" customWidth="1"/>
    <col min="15887" max="15887" width="13" customWidth="1"/>
    <col min="15888" max="15888" width="2.7109375" customWidth="1"/>
    <col min="15889" max="15889" width="14.140625" customWidth="1"/>
    <col min="15890" max="15890" width="3.42578125" customWidth="1"/>
    <col min="15891" max="15891" width="14.28515625" customWidth="1"/>
    <col min="15892" max="15892" width="3.5703125" customWidth="1"/>
    <col min="15893" max="15893" width="14.140625" customWidth="1"/>
    <col min="15894" max="15894" width="3.140625" customWidth="1"/>
    <col min="15895" max="15895" width="16.7109375" customWidth="1"/>
    <col min="15896" max="15896" width="16.85546875" customWidth="1"/>
    <col min="15897" max="15897" width="13.5703125" customWidth="1"/>
    <col min="15898" max="15898" width="15.28515625" customWidth="1"/>
    <col min="15899" max="15899" width="12.7109375" customWidth="1"/>
    <col min="16128" max="16128" width="32.28515625" customWidth="1"/>
    <col min="16129" max="16129" width="3.140625" customWidth="1"/>
    <col min="16131" max="16131" width="15.85546875" customWidth="1"/>
    <col min="16132" max="16132" width="15" customWidth="1"/>
    <col min="16133" max="16133" width="2.28515625" customWidth="1"/>
    <col min="16134" max="16134" width="13.140625" customWidth="1"/>
    <col min="16135" max="16135" width="14.7109375" customWidth="1"/>
    <col min="16136" max="16136" width="3" customWidth="1"/>
    <col min="16137" max="16137" width="12.5703125" customWidth="1"/>
    <col min="16138" max="16138" width="2.7109375" customWidth="1"/>
    <col min="16139" max="16139" width="13" customWidth="1"/>
    <col min="16140" max="16140" width="2.85546875" customWidth="1"/>
    <col min="16141" max="16141" width="13.7109375" customWidth="1"/>
    <col min="16142" max="16142" width="3" customWidth="1"/>
    <col min="16143" max="16143" width="13" customWidth="1"/>
    <col min="16144" max="16144" width="2.7109375" customWidth="1"/>
    <col min="16145" max="16145" width="14.140625" customWidth="1"/>
    <col min="16146" max="16146" width="3.42578125" customWidth="1"/>
    <col min="16147" max="16147" width="14.28515625" customWidth="1"/>
    <col min="16148" max="16148" width="3.5703125" customWidth="1"/>
    <col min="16149" max="16149" width="14.140625" customWidth="1"/>
    <col min="16150" max="16150" width="3.140625" customWidth="1"/>
    <col min="16151" max="16151" width="16.7109375" customWidth="1"/>
    <col min="16152" max="16152" width="16.85546875" customWidth="1"/>
    <col min="16153" max="16153" width="13.5703125" customWidth="1"/>
    <col min="16154" max="16154" width="15.28515625" customWidth="1"/>
    <col min="16155" max="16155" width="12.7109375" customWidth="1"/>
  </cols>
  <sheetData>
    <row r="1" spans="1:25" ht="21" x14ac:dyDescent="0.35">
      <c r="A1" t="s">
        <v>0</v>
      </c>
      <c r="J1" s="155" t="s">
        <v>900</v>
      </c>
    </row>
    <row r="2" spans="1:25" x14ac:dyDescent="0.25">
      <c r="A2" s="1" t="s">
        <v>1</v>
      </c>
    </row>
    <row r="3" spans="1:25" x14ac:dyDescent="0.25">
      <c r="A3" s="1" t="s">
        <v>885</v>
      </c>
    </row>
    <row r="5" spans="1:25" x14ac:dyDescent="0.25">
      <c r="D5" s="34" t="s">
        <v>3</v>
      </c>
      <c r="E5" s="134"/>
      <c r="F5" s="2" t="s">
        <v>362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3" t="s">
        <v>3</v>
      </c>
      <c r="Y5" s="4" t="s">
        <v>4</v>
      </c>
    </row>
    <row r="6" spans="1:25" ht="15.75" thickBot="1" x14ac:dyDescent="0.3">
      <c r="A6" s="1" t="s">
        <v>5</v>
      </c>
      <c r="B6" s="1"/>
      <c r="C6" s="116" t="s">
        <v>6</v>
      </c>
      <c r="D6" s="2" t="s">
        <v>753</v>
      </c>
      <c r="E6" s="135"/>
      <c r="F6" s="2" t="s">
        <v>886</v>
      </c>
      <c r="G6" s="2"/>
      <c r="H6" s="2"/>
      <c r="I6" s="2" t="s">
        <v>7</v>
      </c>
      <c r="J6" s="2"/>
      <c r="K6" s="2" t="s">
        <v>7</v>
      </c>
      <c r="L6" s="2"/>
      <c r="M6" s="2" t="s">
        <v>7</v>
      </c>
      <c r="N6" s="2" t="s">
        <v>8</v>
      </c>
      <c r="O6" s="2"/>
      <c r="P6" s="2"/>
      <c r="Q6" s="2" t="s">
        <v>7</v>
      </c>
      <c r="R6" s="2"/>
      <c r="S6" s="2" t="s">
        <v>7</v>
      </c>
      <c r="T6" s="2"/>
      <c r="U6" s="2" t="s">
        <v>7</v>
      </c>
      <c r="W6" s="5" t="s">
        <v>887</v>
      </c>
      <c r="Y6" s="4" t="s">
        <v>1</v>
      </c>
    </row>
    <row r="7" spans="1:25" x14ac:dyDescent="0.25">
      <c r="C7" s="11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X7" s="55" t="s">
        <v>9</v>
      </c>
      <c r="Y7" s="4"/>
    </row>
    <row r="8" spans="1:25" ht="15.75" thickBot="1" x14ac:dyDescent="0.3">
      <c r="C8" s="117"/>
      <c r="F8" s="7"/>
      <c r="G8" s="7"/>
      <c r="H8" s="7"/>
      <c r="I8" s="7"/>
      <c r="J8" s="9"/>
      <c r="K8" s="9"/>
      <c r="L8" s="7"/>
      <c r="M8" s="7"/>
      <c r="N8" s="9"/>
      <c r="O8" s="33" t="s">
        <v>967</v>
      </c>
      <c r="P8" s="7"/>
      <c r="Q8" s="7"/>
      <c r="R8" s="7"/>
      <c r="S8" s="7"/>
      <c r="T8" s="7"/>
      <c r="U8" s="7"/>
      <c r="V8" s="7"/>
      <c r="X8" s="56">
        <f>SUM(W9:W28)</f>
        <v>3168346.59</v>
      </c>
      <c r="Y8" s="4"/>
    </row>
    <row r="9" spans="1:25" x14ac:dyDescent="0.25">
      <c r="A9" t="s">
        <v>10</v>
      </c>
      <c r="C9" s="117" t="s">
        <v>11</v>
      </c>
      <c r="D9" s="7">
        <v>536623.59</v>
      </c>
      <c r="E9" s="24"/>
      <c r="F9" s="7">
        <v>550226.49</v>
      </c>
      <c r="G9" s="7"/>
      <c r="H9" s="7"/>
      <c r="I9" s="7"/>
      <c r="J9" s="7"/>
      <c r="K9" s="7"/>
      <c r="L9" s="7"/>
      <c r="M9" s="7"/>
      <c r="N9" s="11" t="s">
        <v>435</v>
      </c>
      <c r="O9" s="7">
        <v>-2514.36</v>
      </c>
      <c r="P9" s="7"/>
      <c r="Q9" s="7"/>
      <c r="R9" s="7"/>
      <c r="S9" s="7"/>
      <c r="T9" s="7"/>
      <c r="U9" s="7"/>
      <c r="V9" s="7"/>
      <c r="W9" s="7">
        <f>SUM(F9:V9)</f>
        <v>547712.13</v>
      </c>
      <c r="X9" s="27" t="s">
        <v>878</v>
      </c>
      <c r="Y9" s="8">
        <f>(SUM(D9:D9))-W9</f>
        <v>-11088.540000000037</v>
      </c>
    </row>
    <row r="10" spans="1:25" x14ac:dyDescent="0.25">
      <c r="C10" s="117"/>
      <c r="D10" s="7"/>
      <c r="E10" s="2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23"/>
      <c r="Y10" s="8"/>
    </row>
    <row r="11" spans="1:25" x14ac:dyDescent="0.25">
      <c r="A11" t="s">
        <v>754</v>
      </c>
      <c r="C11" s="117" t="s">
        <v>755</v>
      </c>
      <c r="D11" s="7">
        <v>252078.76</v>
      </c>
      <c r="E11" s="24"/>
      <c r="F11" s="7">
        <v>258419.36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>
        <f>SUM(F11:V11)</f>
        <v>258419.36</v>
      </c>
      <c r="X11" s="27" t="s">
        <v>879</v>
      </c>
      <c r="Y11" s="8">
        <f>(SUM(D11:D11))-W11</f>
        <v>-6340.5999999999767</v>
      </c>
    </row>
    <row r="12" spans="1:25" x14ac:dyDescent="0.25">
      <c r="C12" s="117"/>
      <c r="D12" s="7"/>
      <c r="E12" s="24"/>
      <c r="F12" s="7"/>
      <c r="G12" s="7"/>
      <c r="H12" s="7"/>
      <c r="I12" s="9"/>
      <c r="J12" s="9"/>
      <c r="K12" s="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23"/>
      <c r="Y12" s="8"/>
    </row>
    <row r="13" spans="1:25" x14ac:dyDescent="0.25">
      <c r="A13" t="s">
        <v>12</v>
      </c>
      <c r="C13" s="117" t="s">
        <v>13</v>
      </c>
      <c r="D13" s="7">
        <v>187009.41</v>
      </c>
      <c r="E13" s="24"/>
      <c r="F13" s="7">
        <v>191573.35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>
        <f>SUM(F13:V13)</f>
        <v>191573.35</v>
      </c>
      <c r="X13" s="27" t="s">
        <v>14</v>
      </c>
      <c r="Y13" s="8">
        <f>(SUM(D13:D13))-W13</f>
        <v>-4563.9400000000023</v>
      </c>
    </row>
    <row r="14" spans="1:25" x14ac:dyDescent="0.25">
      <c r="C14" s="117"/>
      <c r="D14" s="7" t="s">
        <v>1</v>
      </c>
      <c r="E14" s="2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 t="s">
        <v>1</v>
      </c>
      <c r="X14" s="123"/>
      <c r="Y14" s="8"/>
    </row>
    <row r="15" spans="1:25" x14ac:dyDescent="0.25">
      <c r="A15" t="s">
        <v>15</v>
      </c>
      <c r="C15" s="117" t="s">
        <v>16</v>
      </c>
      <c r="D15" s="7">
        <v>283857.40000000002</v>
      </c>
      <c r="E15" s="24"/>
      <c r="F15" s="7">
        <v>298760.5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>
        <f>SUM(F15:V15)</f>
        <v>298760.5</v>
      </c>
      <c r="X15" s="27" t="s">
        <v>17</v>
      </c>
      <c r="Y15" s="8">
        <f>(SUM(D15:D15))-W15</f>
        <v>-14903.099999999977</v>
      </c>
    </row>
    <row r="16" spans="1:25" x14ac:dyDescent="0.25">
      <c r="C16" s="117"/>
      <c r="D16" s="7" t="s">
        <v>1</v>
      </c>
      <c r="E16" s="24"/>
      <c r="F16" s="7"/>
      <c r="G16" s="7"/>
      <c r="H16" s="7"/>
      <c r="I16" s="29"/>
      <c r="J16" s="7"/>
      <c r="K16" s="9"/>
      <c r="L16" s="7"/>
      <c r="M16" s="9"/>
      <c r="N16" s="7"/>
      <c r="O16" s="9"/>
      <c r="P16" s="7"/>
      <c r="Q16" s="7"/>
      <c r="R16" s="7"/>
      <c r="S16" s="9"/>
      <c r="T16" s="7"/>
      <c r="U16" s="9"/>
      <c r="V16" s="7"/>
      <c r="W16" s="7" t="s">
        <v>1</v>
      </c>
      <c r="X16" s="125" t="s">
        <v>1</v>
      </c>
      <c r="Y16" s="8"/>
    </row>
    <row r="17" spans="1:25" x14ac:dyDescent="0.25">
      <c r="A17" s="1" t="s">
        <v>18</v>
      </c>
      <c r="C17" s="117" t="s">
        <v>19</v>
      </c>
      <c r="D17" s="7">
        <v>186958.29</v>
      </c>
      <c r="E17" s="24"/>
      <c r="F17" s="7">
        <v>190517.21</v>
      </c>
      <c r="G17" s="7"/>
      <c r="H17" s="7"/>
      <c r="I17" s="7"/>
      <c r="J17" s="11"/>
      <c r="K17" s="7"/>
      <c r="L17" s="7"/>
      <c r="M17" s="7"/>
      <c r="N17" s="11"/>
      <c r="O17" s="7"/>
      <c r="P17" s="7"/>
      <c r="Q17" s="7"/>
      <c r="R17" s="7"/>
      <c r="S17" s="7"/>
      <c r="T17" s="7"/>
      <c r="U17" s="7"/>
      <c r="V17" s="7"/>
      <c r="W17" s="7">
        <f>SUM(F17:V17)</f>
        <v>190517.21</v>
      </c>
      <c r="X17" s="27" t="s">
        <v>433</v>
      </c>
      <c r="Y17" s="8">
        <f>(SUM(D17:D17))-W17</f>
        <v>-3558.9199999999837</v>
      </c>
    </row>
    <row r="18" spans="1:25" x14ac:dyDescent="0.25">
      <c r="C18" s="117"/>
      <c r="D18" s="7" t="s">
        <v>1</v>
      </c>
      <c r="E18" s="24"/>
      <c r="F18" s="7"/>
      <c r="G18" s="7"/>
      <c r="H18" s="7"/>
      <c r="I18" s="9"/>
      <c r="J18" s="9"/>
      <c r="K18" s="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 t="s">
        <v>1</v>
      </c>
      <c r="X18" s="123"/>
      <c r="Y18" s="8"/>
    </row>
    <row r="19" spans="1:25" x14ac:dyDescent="0.25">
      <c r="A19" t="s">
        <v>20</v>
      </c>
      <c r="C19" s="117" t="s">
        <v>21</v>
      </c>
      <c r="D19" s="7">
        <v>28716.85</v>
      </c>
      <c r="E19" s="24"/>
      <c r="F19" s="7">
        <v>35051.1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>
        <f>SUM(F19:V19)</f>
        <v>35051.1</v>
      </c>
      <c r="X19" s="27" t="s">
        <v>22</v>
      </c>
      <c r="Y19" s="8">
        <f>(SUM(D19:D19))-W19</f>
        <v>-6334.25</v>
      </c>
    </row>
    <row r="20" spans="1:25" x14ac:dyDescent="0.25">
      <c r="C20" s="117"/>
      <c r="D20" s="7" t="s">
        <v>1</v>
      </c>
      <c r="E20" s="24"/>
      <c r="F20" s="7"/>
      <c r="G20" s="7"/>
      <c r="H20" s="7"/>
      <c r="I20" s="9"/>
      <c r="J20" s="9"/>
      <c r="K20" s="9"/>
      <c r="L20" s="7"/>
      <c r="M20" s="9"/>
      <c r="N20" s="7"/>
      <c r="O20" s="9"/>
      <c r="P20" s="7"/>
      <c r="Q20" s="9"/>
      <c r="R20" s="7"/>
      <c r="S20" s="7"/>
      <c r="T20" s="7"/>
      <c r="U20" s="9"/>
      <c r="V20" s="7"/>
      <c r="W20" s="7" t="s">
        <v>1</v>
      </c>
      <c r="X20" s="123"/>
      <c r="Y20" s="8"/>
    </row>
    <row r="21" spans="1:25" x14ac:dyDescent="0.25">
      <c r="A21" t="s">
        <v>418</v>
      </c>
      <c r="C21" s="117" t="s">
        <v>419</v>
      </c>
      <c r="D21" s="7">
        <v>8221.93</v>
      </c>
      <c r="E21" s="24"/>
      <c r="F21" s="7">
        <v>9539.89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>
        <f>SUM(F21:V21)</f>
        <v>9539.89</v>
      </c>
      <c r="X21" s="27" t="s">
        <v>23</v>
      </c>
      <c r="Y21" s="8">
        <f>(SUM(D21:D21))-W21</f>
        <v>-1317.9599999999991</v>
      </c>
    </row>
    <row r="22" spans="1:25" x14ac:dyDescent="0.25">
      <c r="C22" s="117"/>
      <c r="D22" s="7" t="s">
        <v>1</v>
      </c>
      <c r="E22" s="24"/>
      <c r="F22" s="7"/>
      <c r="G22" s="7"/>
      <c r="H22" s="7"/>
      <c r="I22" s="7"/>
      <c r="J22" s="7"/>
      <c r="K22" s="7"/>
      <c r="L22" s="7"/>
      <c r="M22" s="7"/>
      <c r="N22" s="9"/>
      <c r="O22" s="33" t="s">
        <v>967</v>
      </c>
      <c r="P22" s="7"/>
      <c r="Q22" s="7"/>
      <c r="R22" s="7"/>
      <c r="S22" s="7"/>
      <c r="T22" s="7"/>
      <c r="U22" s="7"/>
      <c r="V22" s="7"/>
      <c r="W22" s="7" t="s">
        <v>1</v>
      </c>
      <c r="X22" s="123"/>
      <c r="Y22" s="8"/>
    </row>
    <row r="23" spans="1:25" x14ac:dyDescent="0.25">
      <c r="A23" t="s">
        <v>15</v>
      </c>
      <c r="C23" s="117" t="s">
        <v>24</v>
      </c>
      <c r="D23" s="7">
        <v>488892.34</v>
      </c>
      <c r="E23" s="24"/>
      <c r="F23" s="7">
        <v>501285.31</v>
      </c>
      <c r="G23" s="7"/>
      <c r="H23" s="7"/>
      <c r="I23" s="7"/>
      <c r="J23" s="7"/>
      <c r="K23" s="7"/>
      <c r="L23" s="7"/>
      <c r="M23" s="7"/>
      <c r="N23" s="11" t="s">
        <v>435</v>
      </c>
      <c r="O23" s="7">
        <v>-2759.85</v>
      </c>
      <c r="P23" s="7"/>
      <c r="Q23" s="7"/>
      <c r="R23" s="7"/>
      <c r="S23" s="7"/>
      <c r="T23" s="7"/>
      <c r="U23" s="7"/>
      <c r="V23" s="7"/>
      <c r="W23" s="7">
        <f>SUM(F23:V23)</f>
        <v>498525.46</v>
      </c>
      <c r="X23" s="27" t="s">
        <v>878</v>
      </c>
      <c r="Y23" s="8">
        <f>(SUM(D23:D23))-W23</f>
        <v>-9633.1199999999953</v>
      </c>
    </row>
    <row r="24" spans="1:25" x14ac:dyDescent="0.25">
      <c r="C24" s="117"/>
      <c r="D24" s="7" t="s">
        <v>1</v>
      </c>
      <c r="E24" s="2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 t="s">
        <v>1</v>
      </c>
      <c r="X24" s="123"/>
      <c r="Y24" s="8"/>
    </row>
    <row r="25" spans="1:25" x14ac:dyDescent="0.25">
      <c r="A25" t="s">
        <v>26</v>
      </c>
      <c r="C25" s="117" t="s">
        <v>27</v>
      </c>
      <c r="D25" s="7">
        <v>100</v>
      </c>
      <c r="E25" s="24"/>
      <c r="F25" s="7">
        <v>100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>
        <f>SUM(F25:V25)</f>
        <v>100</v>
      </c>
      <c r="X25" s="123"/>
      <c r="Y25" s="8">
        <f>(SUM(D25:D25))-W25</f>
        <v>0</v>
      </c>
    </row>
    <row r="26" spans="1:25" x14ac:dyDescent="0.25">
      <c r="C26" s="117"/>
      <c r="D26" s="7" t="s">
        <v>1</v>
      </c>
      <c r="E26" s="24"/>
      <c r="F26" s="7"/>
      <c r="G26" s="7"/>
      <c r="H26" s="7"/>
      <c r="I26" s="29" t="s">
        <v>901</v>
      </c>
      <c r="J26" s="7"/>
      <c r="K26" s="7"/>
      <c r="L26" s="7"/>
      <c r="M26" s="9"/>
      <c r="N26" s="7"/>
      <c r="O26" s="12" t="s">
        <v>903</v>
      </c>
      <c r="P26" s="7"/>
      <c r="Q26" s="9"/>
      <c r="R26" s="7" t="s">
        <v>1</v>
      </c>
      <c r="S26" s="29" t="s">
        <v>904</v>
      </c>
      <c r="T26" s="7"/>
      <c r="U26" s="7"/>
      <c r="V26" s="7"/>
      <c r="W26" s="7" t="s">
        <v>1</v>
      </c>
      <c r="X26" s="123"/>
      <c r="Y26" s="8"/>
    </row>
    <row r="27" spans="1:25" x14ac:dyDescent="0.25">
      <c r="A27" t="s">
        <v>28</v>
      </c>
      <c r="C27" s="117" t="s">
        <v>29</v>
      </c>
      <c r="D27" s="7">
        <v>1084324.77</v>
      </c>
      <c r="E27" s="24"/>
      <c r="F27" s="7">
        <v>1127215.55</v>
      </c>
      <c r="G27" s="7"/>
      <c r="H27" s="7" t="s">
        <v>352</v>
      </c>
      <c r="I27" s="7">
        <v>6136.81</v>
      </c>
      <c r="J27" s="7"/>
      <c r="K27" s="7"/>
      <c r="L27" s="7"/>
      <c r="M27" s="7"/>
      <c r="N27" s="7" t="s">
        <v>353</v>
      </c>
      <c r="O27" s="7">
        <v>-726.63</v>
      </c>
      <c r="P27" s="7"/>
      <c r="Q27" s="7"/>
      <c r="R27" s="7" t="s">
        <v>354</v>
      </c>
      <c r="S27" s="7">
        <v>5521.86</v>
      </c>
      <c r="T27" s="7"/>
      <c r="U27" s="7"/>
      <c r="V27" s="7"/>
      <c r="W27" s="7">
        <f>SUM(F27:V27)</f>
        <v>1138147.5900000003</v>
      </c>
      <c r="X27" s="27" t="s">
        <v>30</v>
      </c>
      <c r="Y27" s="8">
        <f>(SUM(D27:D27))-W27</f>
        <v>-53822.820000000298</v>
      </c>
    </row>
    <row r="28" spans="1:25" x14ac:dyDescent="0.25">
      <c r="C28" s="117"/>
      <c r="D28" s="7" t="s">
        <v>1</v>
      </c>
      <c r="E28" s="24"/>
      <c r="F28" s="7"/>
      <c r="G28" s="7"/>
      <c r="H28" s="7"/>
      <c r="I28" s="9"/>
      <c r="J28" s="9"/>
      <c r="K28" s="9"/>
      <c r="L28" s="7"/>
      <c r="M28" s="7"/>
      <c r="N28" s="7"/>
      <c r="O28" s="9"/>
      <c r="P28" s="7"/>
      <c r="Q28" s="7"/>
      <c r="R28" s="7"/>
      <c r="S28" s="7"/>
      <c r="T28" s="7"/>
      <c r="U28" s="7"/>
      <c r="V28" s="7"/>
      <c r="W28" s="7" t="s">
        <v>1</v>
      </c>
      <c r="X28" s="123"/>
      <c r="Y28" s="8"/>
    </row>
    <row r="29" spans="1:25" x14ac:dyDescent="0.25">
      <c r="A29" t="s">
        <v>31</v>
      </c>
      <c r="C29" s="117" t="s">
        <v>32</v>
      </c>
      <c r="D29" s="7">
        <v>512181.95</v>
      </c>
      <c r="E29" s="24"/>
      <c r="F29" s="7">
        <v>534350.64</v>
      </c>
      <c r="G29" s="7"/>
      <c r="H29" s="7"/>
      <c r="I29" s="7"/>
      <c r="J29" s="7"/>
      <c r="K29" s="7"/>
      <c r="L29" s="7"/>
      <c r="M29" s="7"/>
      <c r="N29" s="11"/>
      <c r="O29" s="7"/>
      <c r="P29" s="7"/>
      <c r="Q29" s="7"/>
      <c r="R29" s="7"/>
      <c r="S29" s="7"/>
      <c r="T29" s="7"/>
      <c r="U29" s="7"/>
      <c r="V29" s="7"/>
      <c r="W29" s="7">
        <f>SUM(F29:V29)</f>
        <v>534350.64</v>
      </c>
      <c r="X29" s="27" t="s">
        <v>880</v>
      </c>
      <c r="Y29" s="8">
        <f>(SUM(D29:D29))-W29</f>
        <v>-22168.690000000002</v>
      </c>
    </row>
    <row r="30" spans="1:25" x14ac:dyDescent="0.25">
      <c r="C30" s="117"/>
      <c r="D30" s="7" t="s">
        <v>1</v>
      </c>
      <c r="E30" s="24"/>
      <c r="F30" s="7"/>
      <c r="G30" s="7"/>
      <c r="H30" s="7"/>
      <c r="I30" s="9"/>
      <c r="J30" s="9"/>
      <c r="K30" s="9"/>
      <c r="L30" s="7"/>
      <c r="M30" s="9"/>
      <c r="N30" s="7"/>
      <c r="O30" s="9"/>
      <c r="P30" s="7"/>
      <c r="Q30" s="7"/>
      <c r="R30" s="7"/>
      <c r="S30" s="29"/>
      <c r="T30" s="7"/>
      <c r="U30" s="9"/>
      <c r="V30" s="7"/>
      <c r="W30" s="7" t="s">
        <v>1</v>
      </c>
      <c r="X30" s="123" t="s">
        <v>642</v>
      </c>
      <c r="Y30" s="8"/>
    </row>
    <row r="31" spans="1:25" x14ac:dyDescent="0.25">
      <c r="A31" t="s">
        <v>33</v>
      </c>
      <c r="C31" s="117" t="s">
        <v>34</v>
      </c>
      <c r="D31" s="7">
        <v>0</v>
      </c>
      <c r="E31" s="24"/>
      <c r="F31" s="7"/>
      <c r="G31" s="7"/>
      <c r="H31" s="7"/>
      <c r="I31" s="9"/>
      <c r="J31" s="9"/>
      <c r="K31" s="9"/>
      <c r="L31" s="11"/>
      <c r="M31" s="7"/>
      <c r="N31" s="11"/>
      <c r="O31" s="7"/>
      <c r="P31" s="7"/>
      <c r="Q31" s="7"/>
      <c r="R31" s="11"/>
      <c r="S31" s="11"/>
      <c r="T31" s="11"/>
      <c r="U31" s="7"/>
      <c r="V31" s="7"/>
      <c r="W31" s="7">
        <f>SUM(F31:V31)</f>
        <v>0</v>
      </c>
      <c r="X31" s="123" t="s">
        <v>881</v>
      </c>
      <c r="Y31" s="8"/>
    </row>
    <row r="32" spans="1:25" x14ac:dyDescent="0.25">
      <c r="C32" s="117"/>
      <c r="D32" s="7" t="s">
        <v>1</v>
      </c>
      <c r="E32" s="24"/>
      <c r="F32" s="7"/>
      <c r="G32" s="7"/>
      <c r="H32" s="7"/>
      <c r="I32" s="33"/>
      <c r="J32" s="9"/>
      <c r="K32" s="33" t="s">
        <v>981</v>
      </c>
      <c r="L32" s="7"/>
      <c r="M32" s="33"/>
      <c r="N32" s="7"/>
      <c r="O32" s="33"/>
      <c r="P32" s="9"/>
      <c r="Q32" s="33"/>
      <c r="R32" s="7"/>
      <c r="S32" s="29"/>
      <c r="T32" s="7"/>
      <c r="U32" s="12"/>
      <c r="V32" s="7"/>
      <c r="W32" s="7" t="s">
        <v>1</v>
      </c>
      <c r="X32" s="123" t="s">
        <v>1007</v>
      </c>
      <c r="Y32" s="8"/>
    </row>
    <row r="33" spans="1:25" x14ac:dyDescent="0.25">
      <c r="A33" t="s">
        <v>35</v>
      </c>
      <c r="C33" s="117" t="s">
        <v>36</v>
      </c>
      <c r="D33" s="7">
        <v>5685.89</v>
      </c>
      <c r="E33" s="24"/>
      <c r="F33" s="7">
        <v>5685.89</v>
      </c>
      <c r="G33" s="7"/>
      <c r="H33" s="11"/>
      <c r="I33" s="11"/>
      <c r="J33" s="11" t="s">
        <v>376</v>
      </c>
      <c r="K33" s="15">
        <v>-5685.89</v>
      </c>
      <c r="L33" s="11"/>
      <c r="M33" s="7"/>
      <c r="N33" s="11"/>
      <c r="O33" s="7"/>
      <c r="P33" s="11"/>
      <c r="Q33" s="7"/>
      <c r="R33" s="7"/>
      <c r="S33" s="7"/>
      <c r="T33" s="11"/>
      <c r="U33" s="7"/>
      <c r="V33" s="7"/>
      <c r="W33" s="7">
        <f>SUM(F33:V33)</f>
        <v>0</v>
      </c>
      <c r="X33" s="123" t="s">
        <v>1</v>
      </c>
      <c r="Y33" s="8">
        <f>(SUM(D33:D33))-W33</f>
        <v>5685.89</v>
      </c>
    </row>
    <row r="34" spans="1:25" x14ac:dyDescent="0.25">
      <c r="C34" s="117"/>
      <c r="D34" s="7" t="s">
        <v>1</v>
      </c>
      <c r="E34" s="2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 t="s">
        <v>1</v>
      </c>
      <c r="X34" s="123" t="s">
        <v>1</v>
      </c>
      <c r="Y34" s="8"/>
    </row>
    <row r="35" spans="1:25" x14ac:dyDescent="0.25">
      <c r="C35" s="117"/>
      <c r="D35" s="7" t="s">
        <v>1</v>
      </c>
      <c r="E35" s="24"/>
      <c r="F35" s="7"/>
      <c r="G35" s="7"/>
      <c r="H35" s="7"/>
      <c r="I35" s="7"/>
      <c r="J35" s="7"/>
      <c r="K35" s="7"/>
      <c r="L35" s="7"/>
      <c r="M35" s="9"/>
      <c r="N35" s="7"/>
      <c r="O35" s="33" t="s">
        <v>1043</v>
      </c>
      <c r="P35" s="7"/>
      <c r="Q35" s="33"/>
      <c r="R35" s="7"/>
      <c r="S35" s="9"/>
      <c r="T35" s="7"/>
      <c r="U35" s="33"/>
      <c r="V35" s="7"/>
      <c r="W35" s="7" t="s">
        <v>1</v>
      </c>
      <c r="X35" s="123"/>
      <c r="Y35" s="8"/>
    </row>
    <row r="36" spans="1:25" x14ac:dyDescent="0.25">
      <c r="A36" t="s">
        <v>37</v>
      </c>
      <c r="C36" s="117" t="s">
        <v>38</v>
      </c>
      <c r="D36" s="7">
        <v>-352870.27999999997</v>
      </c>
      <c r="E36" s="24"/>
      <c r="F36" s="7">
        <v>-352870.28</v>
      </c>
      <c r="G36" s="7"/>
      <c r="H36" s="7"/>
      <c r="I36" s="7"/>
      <c r="J36" s="7"/>
      <c r="K36" s="7"/>
      <c r="L36" s="11"/>
      <c r="M36" s="7"/>
      <c r="N36" s="7" t="s">
        <v>446</v>
      </c>
      <c r="O36" s="7">
        <v>-22771.71</v>
      </c>
      <c r="P36" s="11"/>
      <c r="Q36" s="7"/>
      <c r="R36" s="11"/>
      <c r="S36" s="7"/>
      <c r="T36" s="7"/>
      <c r="U36" s="7"/>
      <c r="V36" s="7"/>
      <c r="W36" s="21">
        <f>SUM(F36:V36)</f>
        <v>-375641.99000000005</v>
      </c>
      <c r="X36" s="123" t="s">
        <v>830</v>
      </c>
      <c r="Y36" s="8">
        <f>G36-W36</f>
        <v>375641.99000000005</v>
      </c>
    </row>
    <row r="37" spans="1:25" x14ac:dyDescent="0.25">
      <c r="C37" s="117"/>
      <c r="D37" s="7" t="s">
        <v>1</v>
      </c>
      <c r="E37" s="24"/>
      <c r="F37" s="7"/>
      <c r="G37" s="7"/>
      <c r="H37" s="7"/>
      <c r="I37" s="9"/>
      <c r="J37" s="9"/>
      <c r="K37" s="9" t="s">
        <v>962</v>
      </c>
      <c r="L37" s="7"/>
      <c r="M37" s="33"/>
      <c r="N37" s="9"/>
      <c r="O37" s="33"/>
      <c r="P37" s="33"/>
      <c r="Q37" s="33"/>
      <c r="R37" s="7"/>
      <c r="S37" s="33"/>
      <c r="T37" s="7"/>
      <c r="U37" s="29"/>
      <c r="V37" s="7"/>
      <c r="W37" s="7" t="s">
        <v>1</v>
      </c>
      <c r="X37" s="123"/>
      <c r="Y37" s="8"/>
    </row>
    <row r="38" spans="1:25" x14ac:dyDescent="0.25">
      <c r="A38" t="s">
        <v>39</v>
      </c>
      <c r="C38" s="117" t="s">
        <v>40</v>
      </c>
      <c r="D38" s="7">
        <v>5199.21</v>
      </c>
      <c r="E38" s="24"/>
      <c r="F38" s="7">
        <v>5199.21</v>
      </c>
      <c r="G38" s="7"/>
      <c r="H38" s="7"/>
      <c r="I38" s="7"/>
      <c r="J38" s="11" t="s">
        <v>361</v>
      </c>
      <c r="K38" s="7">
        <v>131.71</v>
      </c>
      <c r="L38" s="7"/>
      <c r="M38" s="7"/>
      <c r="N38" s="11"/>
      <c r="O38" s="7"/>
      <c r="P38" s="7"/>
      <c r="Q38" s="7"/>
      <c r="R38" s="11"/>
      <c r="S38" s="11"/>
      <c r="T38" s="7"/>
      <c r="U38" s="7"/>
      <c r="V38" s="7"/>
      <c r="W38" s="7">
        <f>SUM(F38:V38)</f>
        <v>5330.92</v>
      </c>
      <c r="X38" s="169" t="s">
        <v>434</v>
      </c>
      <c r="Y38" s="8">
        <f>(SUM(D38:D38))-W38</f>
        <v>-131.71000000000004</v>
      </c>
    </row>
    <row r="39" spans="1:25" x14ac:dyDescent="0.25">
      <c r="C39" s="117"/>
      <c r="D39" s="7"/>
      <c r="E39" s="24"/>
      <c r="F39" s="7"/>
      <c r="G39" s="7"/>
      <c r="H39" s="7"/>
      <c r="I39" s="7"/>
      <c r="J39" s="11"/>
      <c r="K39" s="7"/>
      <c r="L39" s="7"/>
      <c r="M39" s="7"/>
      <c r="N39" s="11"/>
      <c r="O39" s="7"/>
      <c r="P39" s="7"/>
      <c r="Q39" s="7"/>
      <c r="R39" s="11"/>
      <c r="S39" s="11"/>
      <c r="T39" s="7"/>
      <c r="U39" s="7"/>
      <c r="V39" s="7"/>
      <c r="W39" s="7"/>
      <c r="X39" s="167" t="s">
        <v>961</v>
      </c>
      <c r="Y39" s="8"/>
    </row>
    <row r="40" spans="1:25" x14ac:dyDescent="0.25">
      <c r="C40" s="117"/>
      <c r="D40" s="7" t="s">
        <v>1</v>
      </c>
      <c r="E40" s="24"/>
      <c r="F40" s="7"/>
      <c r="G40" s="7"/>
      <c r="H40" s="7"/>
      <c r="I40" s="7"/>
      <c r="J40" s="7"/>
      <c r="K40" s="9"/>
      <c r="L40" s="7"/>
      <c r="M40" s="9" t="s">
        <v>488</v>
      </c>
      <c r="N40" s="7"/>
      <c r="O40" s="33"/>
      <c r="P40" s="9"/>
      <c r="Q40" s="33"/>
      <c r="R40" s="7"/>
      <c r="S40" s="29"/>
      <c r="T40" s="7"/>
      <c r="U40" s="9"/>
      <c r="V40" s="7"/>
      <c r="W40" s="7" t="s">
        <v>1</v>
      </c>
      <c r="X40" s="168" t="s">
        <v>960</v>
      </c>
      <c r="Y40" s="8"/>
    </row>
    <row r="41" spans="1:25" x14ac:dyDescent="0.25">
      <c r="A41" t="s">
        <v>41</v>
      </c>
      <c r="C41" s="117" t="s">
        <v>42</v>
      </c>
      <c r="D41" s="7">
        <v>259623.61</v>
      </c>
      <c r="E41" s="24"/>
      <c r="F41" s="7">
        <v>259623.61</v>
      </c>
      <c r="G41" s="7"/>
      <c r="H41" s="7"/>
      <c r="I41" s="7"/>
      <c r="J41" s="11"/>
      <c r="K41" s="7"/>
      <c r="L41" s="11" t="s">
        <v>445</v>
      </c>
      <c r="M41" s="7">
        <v>7461.45</v>
      </c>
      <c r="N41" s="7"/>
      <c r="O41" s="7"/>
      <c r="P41" s="7"/>
      <c r="Q41" s="7"/>
      <c r="R41" s="11"/>
      <c r="S41" s="11"/>
      <c r="T41" s="11"/>
      <c r="U41" s="7"/>
      <c r="V41" s="7"/>
      <c r="W41" s="7">
        <f>SUM(F41:V41)</f>
        <v>267085.06</v>
      </c>
      <c r="X41" s="27" t="s">
        <v>375</v>
      </c>
      <c r="Y41" s="8">
        <f>(SUM(D41:D41))-W41</f>
        <v>-7461.4500000000116</v>
      </c>
    </row>
    <row r="42" spans="1:25" x14ac:dyDescent="0.25">
      <c r="C42" s="117"/>
      <c r="D42" s="7" t="s">
        <v>1</v>
      </c>
      <c r="E42" s="2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 t="s">
        <v>1</v>
      </c>
      <c r="X42" s="123"/>
      <c r="Y42" s="8"/>
    </row>
    <row r="43" spans="1:25" x14ac:dyDescent="0.25">
      <c r="A43" t="s">
        <v>43</v>
      </c>
      <c r="C43" s="117" t="s">
        <v>44</v>
      </c>
      <c r="D43" s="7">
        <v>0</v>
      </c>
      <c r="E43" s="24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>
        <f>SUM(F43:V43)</f>
        <v>0</v>
      </c>
      <c r="X43" s="123"/>
      <c r="Y43" s="8">
        <f>(SUM(D43:D43))-W43</f>
        <v>0</v>
      </c>
    </row>
    <row r="44" spans="1:25" x14ac:dyDescent="0.25">
      <c r="C44" s="117"/>
      <c r="D44" s="7" t="s">
        <v>1</v>
      </c>
      <c r="E44" s="24"/>
      <c r="F44" s="7"/>
      <c r="G44" s="7"/>
      <c r="H44" s="7"/>
      <c r="I44" s="9"/>
      <c r="J44" s="9"/>
      <c r="K44" s="9"/>
      <c r="L44" s="7"/>
      <c r="M44" s="33" t="s">
        <v>378</v>
      </c>
      <c r="N44" s="7"/>
      <c r="O44" s="33"/>
      <c r="P44" s="9"/>
      <c r="Q44" s="33"/>
      <c r="R44" s="7"/>
      <c r="S44" s="29"/>
      <c r="T44" s="7"/>
      <c r="U44" s="9"/>
      <c r="V44" s="7"/>
      <c r="W44" s="7" t="s">
        <v>1</v>
      </c>
      <c r="X44" s="123"/>
      <c r="Y44" s="8"/>
    </row>
    <row r="45" spans="1:25" x14ac:dyDescent="0.25">
      <c r="A45" t="s">
        <v>45</v>
      </c>
      <c r="C45" s="117" t="s">
        <v>46</v>
      </c>
      <c r="D45" s="7">
        <v>18555.449999999997</v>
      </c>
      <c r="E45" s="24"/>
      <c r="F45" s="18">
        <v>11578.45</v>
      </c>
      <c r="G45" s="11"/>
      <c r="H45" s="7"/>
      <c r="I45" s="7"/>
      <c r="J45" s="7"/>
      <c r="K45" s="7"/>
      <c r="L45" s="11" t="s">
        <v>368</v>
      </c>
      <c r="M45" s="7">
        <v>8244.2000000000007</v>
      </c>
      <c r="N45" s="11"/>
      <c r="O45" s="18"/>
      <c r="P45" s="7"/>
      <c r="Q45" s="7"/>
      <c r="R45" s="11"/>
      <c r="S45" s="37"/>
      <c r="T45" s="11"/>
      <c r="U45" s="11"/>
      <c r="V45" s="7"/>
      <c r="W45" s="7">
        <f>SUM(F45:V45)</f>
        <v>19822.650000000001</v>
      </c>
      <c r="X45" s="30" t="s">
        <v>795</v>
      </c>
      <c r="Y45" s="8">
        <f>(SUM(D45:D45))-W45</f>
        <v>-1267.2000000000044</v>
      </c>
    </row>
    <row r="46" spans="1:25" x14ac:dyDescent="0.25">
      <c r="C46" s="117"/>
      <c r="D46" s="7" t="s">
        <v>1</v>
      </c>
      <c r="E46" s="24"/>
      <c r="F46" s="7"/>
      <c r="G46" s="7"/>
      <c r="H46" s="7"/>
      <c r="I46" s="9"/>
      <c r="J46" s="7"/>
      <c r="K46" s="33" t="s">
        <v>973</v>
      </c>
      <c r="L46" s="7"/>
      <c r="M46" s="33"/>
      <c r="N46" s="7"/>
      <c r="O46" s="33" t="s">
        <v>969</v>
      </c>
      <c r="P46" s="9"/>
      <c r="Q46" s="33"/>
      <c r="R46" s="7"/>
      <c r="S46" s="29" t="s">
        <v>975</v>
      </c>
      <c r="T46" s="7"/>
      <c r="U46" s="9"/>
      <c r="V46" s="7"/>
      <c r="W46" s="7" t="s">
        <v>1</v>
      </c>
      <c r="X46" s="123"/>
      <c r="Y46" s="8"/>
    </row>
    <row r="47" spans="1:25" x14ac:dyDescent="0.25">
      <c r="A47" t="s">
        <v>47</v>
      </c>
      <c r="C47" s="117" t="s">
        <v>48</v>
      </c>
      <c r="D47" s="7">
        <v>20511.59</v>
      </c>
      <c r="E47" s="24"/>
      <c r="F47" s="7">
        <v>19311.59</v>
      </c>
      <c r="G47" s="7"/>
      <c r="H47" s="7"/>
      <c r="I47" s="7"/>
      <c r="J47" s="11" t="s">
        <v>366</v>
      </c>
      <c r="K47" s="7">
        <v>-151.51</v>
      </c>
      <c r="L47" s="7"/>
      <c r="M47" s="7"/>
      <c r="N47" s="7" t="s">
        <v>363</v>
      </c>
      <c r="O47" s="7">
        <v>633.72</v>
      </c>
      <c r="P47" s="11"/>
      <c r="Q47" s="7"/>
      <c r="R47" s="11" t="s">
        <v>370</v>
      </c>
      <c r="S47" s="11">
        <v>3742.87</v>
      </c>
      <c r="T47" s="11"/>
      <c r="U47" s="7"/>
      <c r="V47" s="7"/>
      <c r="W47" s="7">
        <f>SUM(F47:V47)</f>
        <v>23536.670000000002</v>
      </c>
      <c r="X47" s="30" t="s">
        <v>795</v>
      </c>
      <c r="Y47" s="8">
        <f>(SUM(D47:D47))-W47</f>
        <v>-3025.0800000000017</v>
      </c>
    </row>
    <row r="48" spans="1:25" x14ac:dyDescent="0.25">
      <c r="C48" s="117"/>
      <c r="D48" s="7" t="s">
        <v>1</v>
      </c>
      <c r="E48" s="24"/>
      <c r="F48" s="7"/>
      <c r="G48" s="7"/>
      <c r="H48" s="7"/>
      <c r="I48" s="7"/>
      <c r="J48" s="7"/>
      <c r="K48" s="7"/>
      <c r="L48" s="7"/>
      <c r="M48" s="9"/>
      <c r="N48" s="7"/>
      <c r="O48" s="9"/>
      <c r="P48" s="9"/>
      <c r="Q48" s="9"/>
      <c r="R48" s="7"/>
      <c r="S48" s="7"/>
      <c r="T48" s="7"/>
      <c r="U48" s="7"/>
      <c r="V48" s="7"/>
      <c r="W48" s="7" t="s">
        <v>1</v>
      </c>
      <c r="X48" s="126"/>
      <c r="Y48" s="8"/>
    </row>
    <row r="49" spans="1:25" x14ac:dyDescent="0.25">
      <c r="A49" t="s">
        <v>49</v>
      </c>
      <c r="C49" s="117" t="s">
        <v>50</v>
      </c>
      <c r="D49" s="7">
        <v>3</v>
      </c>
      <c r="E49" s="24"/>
      <c r="F49" s="7"/>
      <c r="G49" s="7"/>
      <c r="H49" s="7"/>
      <c r="I49" s="7"/>
      <c r="J49" s="7"/>
      <c r="K49" s="7"/>
      <c r="L49" s="7"/>
      <c r="M49" s="7"/>
      <c r="N49" s="11"/>
      <c r="O49" s="7"/>
      <c r="P49" s="7"/>
      <c r="Q49" s="7"/>
      <c r="R49" s="7"/>
      <c r="S49" s="7"/>
      <c r="T49" s="7"/>
      <c r="U49" s="7"/>
      <c r="V49" s="7"/>
      <c r="W49" s="7">
        <f>SUM(F49:V49)</f>
        <v>0</v>
      </c>
      <c r="X49" s="126"/>
      <c r="Y49" s="8">
        <f>(SUM(D49:D49))-W49</f>
        <v>3</v>
      </c>
    </row>
    <row r="50" spans="1:25" x14ac:dyDescent="0.25">
      <c r="C50" s="117"/>
      <c r="D50" s="7" t="s">
        <v>1</v>
      </c>
      <c r="E50" s="24"/>
      <c r="F50" s="7"/>
      <c r="G50" s="7"/>
      <c r="H50" s="7"/>
      <c r="I50" s="33"/>
      <c r="J50" s="9"/>
      <c r="K50" s="33"/>
      <c r="L50" s="7"/>
      <c r="M50" s="33"/>
      <c r="N50" s="7"/>
      <c r="O50" s="33"/>
      <c r="P50" s="7"/>
      <c r="Q50" s="33"/>
      <c r="R50" s="7"/>
      <c r="S50" s="33"/>
      <c r="T50" s="7"/>
      <c r="U50" s="9"/>
      <c r="V50" s="7"/>
      <c r="W50" s="7" t="s">
        <v>1</v>
      </c>
      <c r="X50" s="126" t="s">
        <v>1</v>
      </c>
      <c r="Y50" s="8"/>
    </row>
    <row r="51" spans="1:25" x14ac:dyDescent="0.25">
      <c r="A51" t="s">
        <v>416</v>
      </c>
      <c r="C51" s="117" t="s">
        <v>51</v>
      </c>
      <c r="D51" s="7">
        <v>0</v>
      </c>
      <c r="E51" s="24"/>
      <c r="F51" s="7"/>
      <c r="G51" s="7"/>
      <c r="H51" s="11"/>
      <c r="I51" s="11"/>
      <c r="J51" s="9"/>
      <c r="K51" s="9"/>
      <c r="L51" s="11"/>
      <c r="M51" s="7"/>
      <c r="N51" s="11"/>
      <c r="O51" s="7"/>
      <c r="P51" s="19"/>
      <c r="Q51" s="18"/>
      <c r="R51" s="7"/>
      <c r="S51" s="7"/>
      <c r="T51" s="7"/>
      <c r="U51" s="15"/>
      <c r="V51" s="7"/>
      <c r="W51" s="28">
        <f>SUM(F51:V51)</f>
        <v>0</v>
      </c>
      <c r="X51" s="126"/>
      <c r="Y51" s="8"/>
    </row>
    <row r="52" spans="1:25" x14ac:dyDescent="0.25">
      <c r="C52" s="117"/>
      <c r="D52" s="7" t="s">
        <v>1</v>
      </c>
      <c r="E52" s="24"/>
      <c r="F52" s="7"/>
      <c r="G52" s="7"/>
      <c r="H52" s="7"/>
      <c r="I52" s="9"/>
      <c r="J52" s="9"/>
      <c r="K52" s="33"/>
      <c r="L52" s="7"/>
      <c r="M52" s="9"/>
      <c r="N52" s="7"/>
      <c r="O52" s="29"/>
      <c r="P52" s="7"/>
      <c r="Q52" s="29"/>
      <c r="R52" s="7"/>
      <c r="S52" s="9"/>
      <c r="T52" s="7"/>
      <c r="U52" s="9"/>
      <c r="V52" s="7"/>
      <c r="W52" s="7" t="s">
        <v>1</v>
      </c>
      <c r="X52" s="126"/>
      <c r="Y52" s="8"/>
    </row>
    <row r="53" spans="1:25" x14ac:dyDescent="0.25">
      <c r="A53" t="s">
        <v>53</v>
      </c>
      <c r="C53" s="117" t="s">
        <v>54</v>
      </c>
      <c r="D53" s="7">
        <v>0</v>
      </c>
      <c r="E53" s="24"/>
      <c r="F53" s="7"/>
      <c r="G53" s="7"/>
      <c r="H53" s="7"/>
      <c r="I53" s="7"/>
      <c r="J53" s="11"/>
      <c r="K53" s="7"/>
      <c r="L53" s="11"/>
      <c r="M53" s="7"/>
      <c r="N53" s="7"/>
      <c r="O53" s="72"/>
      <c r="P53" s="7"/>
      <c r="Q53" s="7"/>
      <c r="R53" s="11"/>
      <c r="S53" s="7"/>
      <c r="T53" s="7"/>
      <c r="U53" s="7"/>
      <c r="V53" s="7"/>
      <c r="W53" s="28">
        <f>SUM(F53:V53)</f>
        <v>0</v>
      </c>
      <c r="X53" s="126" t="s">
        <v>1</v>
      </c>
      <c r="Y53" s="8"/>
    </row>
    <row r="54" spans="1:25" x14ac:dyDescent="0.25">
      <c r="C54" s="117"/>
      <c r="D54" s="7" t="s">
        <v>1</v>
      </c>
      <c r="E54" s="24"/>
      <c r="F54" s="7"/>
      <c r="G54" s="7"/>
      <c r="H54" s="7"/>
      <c r="I54" s="7"/>
      <c r="J54" s="7"/>
      <c r="K54" s="9"/>
      <c r="L54" s="9"/>
      <c r="M54" s="33"/>
      <c r="N54" s="7"/>
      <c r="O54" s="7"/>
      <c r="P54" s="7"/>
      <c r="Q54" s="7"/>
      <c r="R54" s="7"/>
      <c r="S54" s="7"/>
      <c r="T54" s="7"/>
      <c r="U54" s="7"/>
      <c r="V54" s="7"/>
      <c r="W54" s="7" t="s">
        <v>1</v>
      </c>
      <c r="X54" s="126"/>
      <c r="Y54" s="8"/>
    </row>
    <row r="55" spans="1:25" x14ac:dyDescent="0.25">
      <c r="A55" t="s">
        <v>56</v>
      </c>
      <c r="C55" s="117" t="s">
        <v>57</v>
      </c>
      <c r="D55" s="7">
        <v>311459.96000000002</v>
      </c>
      <c r="E55" s="24"/>
      <c r="F55" s="7">
        <v>311459.96000000002</v>
      </c>
      <c r="G55" s="29"/>
      <c r="H55" s="7"/>
      <c r="I55" s="7"/>
      <c r="J55" s="7"/>
      <c r="K55" s="7"/>
      <c r="L55" s="11"/>
      <c r="M55" s="7"/>
      <c r="N55" s="7"/>
      <c r="O55" s="7"/>
      <c r="P55" s="7"/>
      <c r="Q55" s="7"/>
      <c r="R55" s="7"/>
      <c r="S55" s="7"/>
      <c r="T55" s="7"/>
      <c r="U55" s="7"/>
      <c r="V55" s="7"/>
      <c r="W55" s="7">
        <f>SUM(F55:V55)</f>
        <v>311459.96000000002</v>
      </c>
      <c r="X55" s="30" t="s">
        <v>58</v>
      </c>
      <c r="Y55" s="8">
        <f>(SUM(D55:D55))-W55</f>
        <v>0</v>
      </c>
    </row>
    <row r="56" spans="1:25" x14ac:dyDescent="0.25">
      <c r="C56" s="117"/>
      <c r="D56" s="7" t="s">
        <v>1</v>
      </c>
      <c r="E56" s="24"/>
      <c r="F56" s="7"/>
      <c r="G56" s="7"/>
      <c r="H56" s="7"/>
      <c r="I56" s="9"/>
      <c r="J56" s="7"/>
      <c r="K56" s="33" t="s">
        <v>971</v>
      </c>
      <c r="L56" s="9"/>
      <c r="M56" s="33" t="s">
        <v>995</v>
      </c>
      <c r="N56" s="9"/>
      <c r="O56" s="9" t="s">
        <v>979</v>
      </c>
      <c r="P56" s="9"/>
      <c r="Q56" s="9" t="s">
        <v>980</v>
      </c>
      <c r="R56" s="9"/>
      <c r="S56" s="9" t="s">
        <v>989</v>
      </c>
      <c r="T56" s="9"/>
      <c r="U56" s="7"/>
      <c r="V56" s="7"/>
      <c r="W56" s="7" t="s">
        <v>1</v>
      </c>
      <c r="X56" s="126"/>
      <c r="Y56" s="8"/>
    </row>
    <row r="57" spans="1:25" x14ac:dyDescent="0.25">
      <c r="A57" t="s">
        <v>59</v>
      </c>
      <c r="C57" s="117" t="s">
        <v>60</v>
      </c>
      <c r="D57" s="7">
        <v>325926.64</v>
      </c>
      <c r="E57" s="24"/>
      <c r="F57" s="7">
        <v>325926.64</v>
      </c>
      <c r="G57" s="7"/>
      <c r="H57" s="11"/>
      <c r="I57" s="7"/>
      <c r="J57" s="11" t="s">
        <v>364</v>
      </c>
      <c r="K57" s="37">
        <v>3000</v>
      </c>
      <c r="L57" s="11" t="s">
        <v>444</v>
      </c>
      <c r="M57" s="7">
        <v>-1190</v>
      </c>
      <c r="N57" s="11" t="s">
        <v>374</v>
      </c>
      <c r="O57" s="7">
        <v>8630</v>
      </c>
      <c r="P57" s="11" t="s">
        <v>374</v>
      </c>
      <c r="Q57" s="7">
        <v>5535.56</v>
      </c>
      <c r="R57" s="7" t="s">
        <v>444</v>
      </c>
      <c r="S57" s="7">
        <v>4700</v>
      </c>
      <c r="T57" s="7"/>
      <c r="U57" s="7"/>
      <c r="V57" s="7"/>
      <c r="W57" s="7">
        <f>SUM(F57:V57)</f>
        <v>346602.2</v>
      </c>
      <c r="X57" s="30" t="s">
        <v>58</v>
      </c>
      <c r="Y57" s="8">
        <f>(SUM(D57:D57))-W57</f>
        <v>-20675.559999999998</v>
      </c>
    </row>
    <row r="58" spans="1:25" x14ac:dyDescent="0.25">
      <c r="C58" s="117"/>
      <c r="D58" s="7" t="s">
        <v>1</v>
      </c>
      <c r="E58" s="24"/>
      <c r="F58" s="7"/>
      <c r="G58" s="7"/>
      <c r="H58" s="7"/>
      <c r="I58" s="29"/>
      <c r="J58" s="9"/>
      <c r="K58" s="33" t="s">
        <v>972</v>
      </c>
      <c r="L58" s="7"/>
      <c r="M58" s="33"/>
      <c r="N58" s="7"/>
      <c r="O58" s="29"/>
      <c r="P58" s="7"/>
      <c r="Q58" s="7"/>
      <c r="R58" s="7"/>
      <c r="S58" s="7"/>
      <c r="T58" s="7"/>
      <c r="U58" s="7"/>
      <c r="V58" s="7"/>
      <c r="W58" s="7" t="s">
        <v>1</v>
      </c>
      <c r="X58" s="126"/>
      <c r="Y58" s="8"/>
    </row>
    <row r="59" spans="1:25" x14ac:dyDescent="0.25">
      <c r="A59" t="s">
        <v>62</v>
      </c>
      <c r="C59" s="117" t="s">
        <v>63</v>
      </c>
      <c r="D59" s="7">
        <v>539912.21</v>
      </c>
      <c r="E59" s="24"/>
      <c r="F59" s="115">
        <v>539912.21</v>
      </c>
      <c r="G59" s="7"/>
      <c r="H59" s="7"/>
      <c r="I59" s="7"/>
      <c r="J59" s="11"/>
      <c r="K59" s="7"/>
      <c r="L59" s="11"/>
      <c r="M59" s="7"/>
      <c r="N59" s="11"/>
      <c r="O59" s="7"/>
      <c r="P59" s="7"/>
      <c r="Q59" s="7"/>
      <c r="R59" s="7"/>
      <c r="S59" s="7"/>
      <c r="T59" s="7"/>
      <c r="U59" s="7"/>
      <c r="V59" s="7"/>
      <c r="W59" s="7">
        <f>SUM(F59:V59)</f>
        <v>539912.21</v>
      </c>
      <c r="X59" s="30" t="s">
        <v>58</v>
      </c>
      <c r="Y59" s="8">
        <f>(SUM(D59:D59))-W59</f>
        <v>0</v>
      </c>
    </row>
    <row r="60" spans="1:25" x14ac:dyDescent="0.25">
      <c r="C60" s="117"/>
      <c r="D60" s="7" t="s">
        <v>1</v>
      </c>
      <c r="E60" s="24"/>
      <c r="F60" s="7"/>
      <c r="G60" s="7"/>
      <c r="H60" s="7"/>
      <c r="I60" s="9"/>
      <c r="J60" s="9"/>
      <c r="K60" s="33"/>
      <c r="L60" s="7"/>
      <c r="M60" s="29"/>
      <c r="N60" s="9"/>
      <c r="O60" s="33"/>
      <c r="P60" s="9"/>
      <c r="Q60" s="33"/>
      <c r="R60" s="7"/>
      <c r="S60" s="33"/>
      <c r="T60" s="7"/>
      <c r="U60" s="9"/>
      <c r="V60" s="7"/>
      <c r="W60" s="7" t="s">
        <v>1</v>
      </c>
      <c r="X60" s="126"/>
      <c r="Y60" s="8"/>
    </row>
    <row r="61" spans="1:25" x14ac:dyDescent="0.25">
      <c r="A61" t="s">
        <v>64</v>
      </c>
      <c r="C61" s="117" t="s">
        <v>65</v>
      </c>
      <c r="D61" s="7">
        <v>1163351.53</v>
      </c>
      <c r="E61" s="24"/>
      <c r="F61" s="7">
        <v>1163351.53</v>
      </c>
      <c r="G61" s="7"/>
      <c r="H61" s="7"/>
      <c r="I61" s="7"/>
      <c r="J61" s="7"/>
      <c r="K61" s="7"/>
      <c r="L61" s="7"/>
      <c r="M61" s="7"/>
      <c r="N61" s="11"/>
      <c r="O61" s="7"/>
      <c r="P61" s="7"/>
      <c r="Q61" s="7"/>
      <c r="R61" s="7"/>
      <c r="S61" s="15"/>
      <c r="T61" s="7"/>
      <c r="U61" s="7"/>
      <c r="V61" s="7"/>
      <c r="W61" s="7">
        <f>SUM(F61:V61)</f>
        <v>1163351.53</v>
      </c>
      <c r="X61" s="30" t="s">
        <v>58</v>
      </c>
      <c r="Y61" s="8">
        <f>(SUM(D61:D61))-W61</f>
        <v>0</v>
      </c>
    </row>
    <row r="62" spans="1:25" x14ac:dyDescent="0.25">
      <c r="C62" s="117"/>
      <c r="D62" s="7" t="s">
        <v>1</v>
      </c>
      <c r="E62" s="24"/>
      <c r="F62" s="7"/>
      <c r="G62" s="7"/>
      <c r="H62" s="9"/>
      <c r="I62" s="9"/>
      <c r="J62" s="7"/>
      <c r="K62" s="7"/>
      <c r="L62" s="7"/>
      <c r="M62" s="9"/>
      <c r="N62" s="9"/>
      <c r="O62" s="9"/>
      <c r="P62" s="9"/>
      <c r="Q62" s="9"/>
      <c r="R62" s="7"/>
      <c r="S62" s="7"/>
      <c r="T62" s="7"/>
      <c r="U62" s="7"/>
      <c r="V62" s="7"/>
      <c r="W62" s="7" t="s">
        <v>1</v>
      </c>
      <c r="X62" s="126" t="s">
        <v>1</v>
      </c>
      <c r="Y62" s="8"/>
    </row>
    <row r="63" spans="1:25" x14ac:dyDescent="0.25">
      <c r="A63" t="s">
        <v>66</v>
      </c>
      <c r="C63" s="117" t="s">
        <v>67</v>
      </c>
      <c r="D63" s="7">
        <v>690271.38</v>
      </c>
      <c r="E63" s="24"/>
      <c r="F63" s="7">
        <v>690271.38</v>
      </c>
      <c r="G63" s="7"/>
      <c r="H63" s="11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>
        <f>SUM(F63:V63)</f>
        <v>690271.38</v>
      </c>
      <c r="X63" s="30" t="s">
        <v>58</v>
      </c>
      <c r="Y63" s="8">
        <f>(SUM(D63:D63))-W63</f>
        <v>0</v>
      </c>
    </row>
    <row r="64" spans="1:25" x14ac:dyDescent="0.25">
      <c r="C64" s="117"/>
      <c r="D64" s="7" t="s">
        <v>1</v>
      </c>
      <c r="E64" s="24"/>
      <c r="F64" s="7"/>
      <c r="G64" s="7"/>
      <c r="H64" s="7"/>
      <c r="I64" s="33"/>
      <c r="J64" s="7"/>
      <c r="K64" s="33"/>
      <c r="L64" s="7"/>
      <c r="M64" s="29"/>
      <c r="N64" s="9"/>
      <c r="O64" s="7"/>
      <c r="P64" s="7"/>
      <c r="Q64" s="7"/>
      <c r="R64" s="7"/>
      <c r="S64" s="7"/>
      <c r="T64" s="7"/>
      <c r="U64" s="7"/>
      <c r="V64" s="7"/>
      <c r="W64" s="7" t="s">
        <v>1</v>
      </c>
      <c r="X64" s="126"/>
      <c r="Y64" s="8"/>
    </row>
    <row r="65" spans="1:25" x14ac:dyDescent="0.25">
      <c r="A65" t="s">
        <v>68</v>
      </c>
      <c r="C65" s="117" t="s">
        <v>69</v>
      </c>
      <c r="D65" s="7">
        <v>2576262.4300000002</v>
      </c>
      <c r="E65" s="24"/>
      <c r="F65" s="7">
        <v>2576262.4300000002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>
        <f>SUM(F65:V65)</f>
        <v>2576262.4300000002</v>
      </c>
      <c r="X65" s="30" t="s">
        <v>58</v>
      </c>
      <c r="Y65" s="8">
        <f>(SUM(D65:D65))-W65</f>
        <v>0</v>
      </c>
    </row>
    <row r="66" spans="1:25" x14ac:dyDescent="0.25">
      <c r="C66" s="117"/>
      <c r="D66" s="7" t="s">
        <v>1</v>
      </c>
      <c r="E66" s="24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 t="s">
        <v>1</v>
      </c>
      <c r="X66" s="126"/>
      <c r="Y66" s="8"/>
    </row>
    <row r="67" spans="1:25" ht="15.75" thickBot="1" x14ac:dyDescent="0.3">
      <c r="C67" s="117"/>
      <c r="D67" s="7" t="s">
        <v>1</v>
      </c>
      <c r="E67" s="24"/>
      <c r="F67" s="7"/>
      <c r="G67" s="7"/>
      <c r="H67" s="9"/>
      <c r="I67" s="9"/>
      <c r="J67" s="7"/>
      <c r="K67" s="33" t="s">
        <v>985</v>
      </c>
      <c r="L67" s="7"/>
      <c r="M67" s="33" t="s">
        <v>986</v>
      </c>
      <c r="N67" s="9"/>
      <c r="O67" s="33"/>
      <c r="P67" s="9"/>
      <c r="Q67" s="9" t="s">
        <v>987</v>
      </c>
      <c r="R67" s="9"/>
      <c r="S67" s="9" t="s">
        <v>988</v>
      </c>
      <c r="T67" s="9"/>
      <c r="U67" s="29"/>
      <c r="V67" s="7"/>
      <c r="W67" s="7" t="s">
        <v>1</v>
      </c>
      <c r="X67" s="126"/>
      <c r="Y67" s="8"/>
    </row>
    <row r="68" spans="1:25" ht="15.75" thickBot="1" x14ac:dyDescent="0.3">
      <c r="A68" t="s">
        <v>70</v>
      </c>
      <c r="C68" s="117" t="s">
        <v>71</v>
      </c>
      <c r="D68" s="7">
        <v>9293475.5800000001</v>
      </c>
      <c r="E68" s="24"/>
      <c r="F68" s="7">
        <v>9293475.5800000001</v>
      </c>
      <c r="G68" s="7"/>
      <c r="H68" s="11"/>
      <c r="I68" s="7"/>
      <c r="J68" s="7" t="s">
        <v>387</v>
      </c>
      <c r="K68" s="7">
        <v>16836</v>
      </c>
      <c r="L68" s="7" t="s">
        <v>393</v>
      </c>
      <c r="M68" s="7">
        <v>4362</v>
      </c>
      <c r="N68" s="7"/>
      <c r="O68" s="7"/>
      <c r="P68" s="7" t="s">
        <v>396</v>
      </c>
      <c r="Q68" s="7">
        <v>1565</v>
      </c>
      <c r="R68" s="7" t="s">
        <v>397</v>
      </c>
      <c r="S68" s="7">
        <v>4455</v>
      </c>
      <c r="T68" s="7"/>
      <c r="U68" s="141"/>
      <c r="V68" s="7"/>
      <c r="W68" s="42">
        <f>SUM(F68:V68)</f>
        <v>9320693.5800000001</v>
      </c>
      <c r="X68" s="30" t="s">
        <v>58</v>
      </c>
      <c r="Y68" s="8">
        <f>(SUM(D68:D68))-W68</f>
        <v>-27218</v>
      </c>
    </row>
    <row r="69" spans="1:25" x14ac:dyDescent="0.25">
      <c r="C69" s="117"/>
      <c r="D69" s="7" t="s">
        <v>1</v>
      </c>
      <c r="E69" s="24"/>
      <c r="F69" s="7"/>
      <c r="G69" s="7"/>
      <c r="H69" s="7"/>
      <c r="I69" s="7"/>
      <c r="J69" s="7"/>
      <c r="K69" s="7"/>
      <c r="L69" s="7"/>
      <c r="M69" s="7"/>
      <c r="N69" s="7"/>
      <c r="O69" s="29"/>
      <c r="P69" s="7"/>
      <c r="Q69" s="7"/>
      <c r="R69" s="7"/>
      <c r="S69" s="9"/>
      <c r="T69" s="7"/>
      <c r="U69" s="7"/>
      <c r="V69" s="7"/>
      <c r="W69" s="7" t="s">
        <v>1</v>
      </c>
      <c r="X69" s="126"/>
      <c r="Y69" s="8"/>
    </row>
    <row r="70" spans="1:25" x14ac:dyDescent="0.25">
      <c r="C70" s="117"/>
      <c r="D70" s="7" t="s">
        <v>1</v>
      </c>
      <c r="E70" s="24"/>
      <c r="F70" s="7"/>
      <c r="G70" s="7"/>
      <c r="H70" s="7"/>
      <c r="I70" s="29"/>
      <c r="J70" s="9"/>
      <c r="K70" s="33"/>
      <c r="L70" s="7"/>
      <c r="M70" s="33" t="s">
        <v>984</v>
      </c>
      <c r="N70" s="9"/>
      <c r="O70" s="33" t="s">
        <v>982</v>
      </c>
      <c r="P70" s="7"/>
      <c r="Q70" s="33" t="s">
        <v>983</v>
      </c>
      <c r="R70" s="7"/>
      <c r="S70" s="9"/>
      <c r="T70" s="7"/>
      <c r="U70" s="33"/>
      <c r="V70" s="7"/>
      <c r="W70" s="7" t="s">
        <v>1</v>
      </c>
      <c r="X70" s="126"/>
      <c r="Y70" s="8"/>
    </row>
    <row r="71" spans="1:25" x14ac:dyDescent="0.25">
      <c r="A71" t="s">
        <v>72</v>
      </c>
      <c r="C71" s="117" t="s">
        <v>73</v>
      </c>
      <c r="D71" s="7">
        <v>421247.73</v>
      </c>
      <c r="E71" s="24"/>
      <c r="F71" s="7">
        <v>427966.13</v>
      </c>
      <c r="G71" s="7"/>
      <c r="H71" s="7"/>
      <c r="I71" s="7"/>
      <c r="J71" s="7"/>
      <c r="K71" s="7"/>
      <c r="L71" s="11" t="s">
        <v>384</v>
      </c>
      <c r="M71" s="7">
        <v>592.79999999999995</v>
      </c>
      <c r="N71" s="7" t="s">
        <v>383</v>
      </c>
      <c r="O71" s="7">
        <v>560</v>
      </c>
      <c r="P71" s="7" t="s">
        <v>383</v>
      </c>
      <c r="Q71" s="7">
        <v>197.6</v>
      </c>
      <c r="R71" s="7"/>
      <c r="S71" s="37"/>
      <c r="T71" s="11"/>
      <c r="U71" s="11"/>
      <c r="V71" s="7"/>
      <c r="W71" s="7">
        <f>SUM(F71:V71)</f>
        <v>429316.52999999997</v>
      </c>
      <c r="X71" s="30" t="s">
        <v>58</v>
      </c>
      <c r="Y71" s="8">
        <f>(SUM(D71:D71))-W71</f>
        <v>-8068.7999999999884</v>
      </c>
    </row>
    <row r="72" spans="1:25" x14ac:dyDescent="0.25">
      <c r="C72" s="117"/>
      <c r="D72" s="7" t="s">
        <v>1</v>
      </c>
      <c r="E72" s="24"/>
      <c r="F72" s="7"/>
      <c r="G72" s="7"/>
      <c r="J72" s="7"/>
      <c r="K72" s="29"/>
      <c r="L72" s="7"/>
      <c r="M72" s="9"/>
      <c r="N72" s="7"/>
      <c r="O72" s="29"/>
      <c r="P72" s="7"/>
      <c r="Q72" s="7"/>
      <c r="R72" s="7"/>
      <c r="S72" s="7"/>
      <c r="T72" s="7"/>
      <c r="U72" s="7"/>
      <c r="V72" s="7"/>
      <c r="W72" s="7" t="s">
        <v>1</v>
      </c>
      <c r="X72" s="126"/>
      <c r="Y72" s="8"/>
    </row>
    <row r="73" spans="1:25" ht="15.75" thickBot="1" x14ac:dyDescent="0.3">
      <c r="C73" s="117"/>
      <c r="D73" s="7" t="s">
        <v>1</v>
      </c>
      <c r="E73" s="24"/>
      <c r="F73" s="7"/>
      <c r="G73" s="9"/>
      <c r="H73" s="7"/>
      <c r="I73" s="29"/>
      <c r="J73" s="7"/>
      <c r="K73" s="33" t="s">
        <v>984</v>
      </c>
      <c r="L73" s="7"/>
      <c r="M73" s="33" t="s">
        <v>984</v>
      </c>
      <c r="N73" s="7"/>
      <c r="O73" s="33" t="s">
        <v>983</v>
      </c>
      <c r="P73" s="7"/>
      <c r="Q73" s="33" t="s">
        <v>983</v>
      </c>
      <c r="R73" s="7"/>
      <c r="S73" s="9"/>
      <c r="T73" s="12"/>
      <c r="U73" s="33"/>
      <c r="V73" s="7"/>
      <c r="W73" s="7" t="s">
        <v>1</v>
      </c>
      <c r="X73" s="126"/>
      <c r="Y73" s="8" t="s">
        <v>1</v>
      </c>
    </row>
    <row r="74" spans="1:25" ht="15.75" thickBot="1" x14ac:dyDescent="0.3">
      <c r="A74" t="s">
        <v>74</v>
      </c>
      <c r="C74" s="117" t="s">
        <v>75</v>
      </c>
      <c r="D74" s="7">
        <v>1092900.81</v>
      </c>
      <c r="E74" s="24"/>
      <c r="F74" s="7">
        <v>1121542.4099999999</v>
      </c>
      <c r="G74" s="7"/>
      <c r="H74" s="7"/>
      <c r="I74" s="7"/>
      <c r="J74" s="11" t="s">
        <v>384</v>
      </c>
      <c r="K74" s="7">
        <v>4032.2</v>
      </c>
      <c r="L74" s="11" t="s">
        <v>384</v>
      </c>
      <c r="M74" s="7">
        <v>3943.46</v>
      </c>
      <c r="N74" s="7" t="s">
        <v>383</v>
      </c>
      <c r="O74" s="7">
        <v>520</v>
      </c>
      <c r="P74" s="7" t="s">
        <v>383</v>
      </c>
      <c r="Q74" s="7">
        <v>322.39999999999998</v>
      </c>
      <c r="R74" s="11"/>
      <c r="S74" s="19"/>
      <c r="T74" s="11"/>
      <c r="U74" s="7"/>
      <c r="V74" s="7"/>
      <c r="W74" s="42">
        <f>SUM(F74:V74)</f>
        <v>1130360.4699999997</v>
      </c>
      <c r="X74" s="30" t="s">
        <v>58</v>
      </c>
      <c r="Y74" s="8">
        <f>(SUM(D74:D74))-W74</f>
        <v>-37459.659999999683</v>
      </c>
    </row>
    <row r="75" spans="1:25" x14ac:dyDescent="0.25">
      <c r="C75" s="117"/>
      <c r="D75" s="7" t="s">
        <v>1</v>
      </c>
      <c r="E75" s="24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9"/>
      <c r="R75" s="7"/>
      <c r="S75" s="7"/>
      <c r="T75" s="7"/>
      <c r="U75" s="7"/>
      <c r="V75" s="7"/>
      <c r="W75" s="7" t="s">
        <v>1</v>
      </c>
      <c r="X75" s="126"/>
      <c r="Y75" s="8"/>
    </row>
    <row r="76" spans="1:25" x14ac:dyDescent="0.25">
      <c r="A76" t="s">
        <v>76</v>
      </c>
      <c r="C76" s="117" t="s">
        <v>77</v>
      </c>
      <c r="D76" s="7">
        <v>19654.09</v>
      </c>
      <c r="E76" s="24"/>
      <c r="F76" s="7">
        <v>19654.09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>
        <f>SUM(F76:V76)</f>
        <v>19654.09</v>
      </c>
      <c r="X76" s="30" t="s">
        <v>58</v>
      </c>
      <c r="Y76" s="8">
        <f>(SUM(D76:D76))-W76</f>
        <v>0</v>
      </c>
    </row>
    <row r="77" spans="1:25" x14ac:dyDescent="0.25">
      <c r="C77" s="117"/>
      <c r="D77" s="7" t="s">
        <v>1</v>
      </c>
      <c r="E77" s="24"/>
      <c r="F77" s="7"/>
      <c r="G77" s="7"/>
      <c r="H77" s="7"/>
      <c r="I77" s="9"/>
      <c r="J77" s="9"/>
      <c r="K77" s="33"/>
      <c r="L77" s="9"/>
      <c r="M77" s="9"/>
      <c r="N77" s="9"/>
      <c r="O77" s="9"/>
      <c r="P77" s="9"/>
      <c r="Q77" s="33"/>
      <c r="R77" s="7"/>
      <c r="S77" s="9"/>
      <c r="T77" s="9"/>
      <c r="U77" s="9"/>
      <c r="V77" s="7"/>
      <c r="W77" s="7" t="s">
        <v>1</v>
      </c>
      <c r="X77" s="126"/>
      <c r="Y77" s="8"/>
    </row>
    <row r="78" spans="1:25" x14ac:dyDescent="0.25">
      <c r="A78" t="s">
        <v>372</v>
      </c>
      <c r="C78" s="117" t="s">
        <v>78</v>
      </c>
      <c r="D78" s="7">
        <v>65830.25</v>
      </c>
      <c r="E78" s="24"/>
      <c r="F78" s="7">
        <v>65830.25</v>
      </c>
      <c r="G78" s="7"/>
      <c r="H78" s="11"/>
      <c r="I78" s="7"/>
      <c r="J78" s="7"/>
      <c r="K78" s="7"/>
      <c r="L78" s="7"/>
      <c r="M78" s="7"/>
      <c r="N78" s="7"/>
      <c r="O78" s="7"/>
      <c r="P78" s="11"/>
      <c r="Q78" s="7"/>
      <c r="R78" s="11"/>
      <c r="S78" s="7"/>
      <c r="T78" s="7"/>
      <c r="U78" s="7"/>
      <c r="V78" s="7"/>
      <c r="W78" s="7">
        <f>SUM(F78:V78)</f>
        <v>65830.25</v>
      </c>
      <c r="X78" s="30" t="s">
        <v>58</v>
      </c>
      <c r="Y78" s="8">
        <f>(SUM(D78:D78))-W78</f>
        <v>0</v>
      </c>
    </row>
    <row r="79" spans="1:25" x14ac:dyDescent="0.25">
      <c r="C79" s="117"/>
      <c r="D79" s="7" t="s">
        <v>1</v>
      </c>
      <c r="E79" s="24"/>
      <c r="F79" s="7"/>
      <c r="G79" s="7"/>
      <c r="H79" s="7"/>
      <c r="I79" s="9"/>
      <c r="J79" s="9"/>
      <c r="K79" s="33"/>
      <c r="L79" s="9"/>
      <c r="M79" s="33"/>
      <c r="N79" s="9"/>
      <c r="O79" s="9" t="s">
        <v>976</v>
      </c>
      <c r="P79" s="9"/>
      <c r="Q79" s="9"/>
      <c r="R79" s="9"/>
      <c r="S79" s="9"/>
      <c r="T79" s="9"/>
      <c r="U79" s="9"/>
      <c r="V79" s="7"/>
      <c r="W79" s="7" t="s">
        <v>1</v>
      </c>
      <c r="X79" s="126"/>
      <c r="Y79" s="8"/>
    </row>
    <row r="80" spans="1:25" x14ac:dyDescent="0.25">
      <c r="A80" t="s">
        <v>79</v>
      </c>
      <c r="C80" s="117" t="s">
        <v>80</v>
      </c>
      <c r="D80" s="7">
        <v>270894.02</v>
      </c>
      <c r="E80" s="24"/>
      <c r="F80" s="7">
        <v>306880.42</v>
      </c>
      <c r="G80" s="7"/>
      <c r="H80" s="7"/>
      <c r="I80" s="7"/>
      <c r="J80" s="11"/>
      <c r="K80" s="7"/>
      <c r="L80" s="11"/>
      <c r="M80" s="7"/>
      <c r="N80" s="11" t="s">
        <v>371</v>
      </c>
      <c r="O80" s="7">
        <v>-18500</v>
      </c>
      <c r="P80" s="7"/>
      <c r="Q80" s="7"/>
      <c r="R80" s="11"/>
      <c r="S80" s="7"/>
      <c r="T80" s="7"/>
      <c r="U80" s="7"/>
      <c r="V80" s="7"/>
      <c r="W80" s="7">
        <f>SUM(F80:V80)</f>
        <v>288380.42</v>
      </c>
      <c r="X80" s="30" t="s">
        <v>58</v>
      </c>
      <c r="Y80" s="8">
        <f>(SUM(D80:D80))-W80</f>
        <v>-17486.399999999965</v>
      </c>
    </row>
    <row r="81" spans="1:25" x14ac:dyDescent="0.25">
      <c r="C81" s="117"/>
      <c r="D81" s="7" t="s">
        <v>1</v>
      </c>
      <c r="E81" s="24"/>
      <c r="F81" s="7"/>
      <c r="G81" s="7"/>
      <c r="H81" s="7"/>
      <c r="I81" s="7"/>
      <c r="J81" s="7"/>
      <c r="K81" s="7"/>
      <c r="L81" s="7"/>
      <c r="M81" s="9"/>
      <c r="N81" s="7"/>
      <c r="O81" s="33"/>
      <c r="P81" s="7"/>
      <c r="Q81" s="29"/>
      <c r="R81" s="7"/>
      <c r="S81" s="7"/>
      <c r="T81" s="7"/>
      <c r="U81" s="7"/>
      <c r="V81" s="7"/>
      <c r="W81" s="7" t="s">
        <v>1</v>
      </c>
      <c r="X81" s="126"/>
      <c r="Y81" s="8"/>
    </row>
    <row r="82" spans="1:25" x14ac:dyDescent="0.25">
      <c r="A82" t="s">
        <v>81</v>
      </c>
      <c r="C82" s="117" t="s">
        <v>82</v>
      </c>
      <c r="D82" s="7">
        <v>0</v>
      </c>
      <c r="E82" s="24"/>
      <c r="F82" s="7"/>
      <c r="G82" s="7"/>
      <c r="H82" s="7"/>
      <c r="I82" s="7"/>
      <c r="J82" s="7"/>
      <c r="K82" s="7"/>
      <c r="L82" s="11"/>
      <c r="M82" s="7"/>
      <c r="N82" s="7"/>
      <c r="O82" s="7"/>
      <c r="P82" s="7"/>
      <c r="Q82" s="7"/>
      <c r="R82" s="7"/>
      <c r="S82" s="7"/>
      <c r="T82" s="7"/>
      <c r="U82" s="7"/>
      <c r="V82" s="7"/>
      <c r="W82" s="7">
        <f>SUM(F82:V82)</f>
        <v>0</v>
      </c>
      <c r="X82" s="126"/>
      <c r="Y82" s="8"/>
    </row>
    <row r="83" spans="1:25" x14ac:dyDescent="0.25">
      <c r="C83" s="117"/>
      <c r="D83" s="7" t="s">
        <v>1</v>
      </c>
      <c r="E83" s="24"/>
      <c r="F83" s="7"/>
      <c r="G83" s="7"/>
      <c r="H83" s="7"/>
      <c r="I83" s="7"/>
      <c r="J83" s="7"/>
      <c r="K83" s="29"/>
      <c r="L83" s="9"/>
      <c r="M83" s="33"/>
      <c r="N83" s="9"/>
      <c r="O83" s="7"/>
      <c r="P83" s="7"/>
      <c r="Q83" s="7"/>
      <c r="R83" s="7"/>
      <c r="S83" s="7"/>
      <c r="T83" s="7"/>
      <c r="U83" s="7"/>
      <c r="V83" s="7"/>
      <c r="W83" s="7" t="s">
        <v>1</v>
      </c>
      <c r="X83" s="127"/>
      <c r="Y83" s="8"/>
    </row>
    <row r="84" spans="1:25" x14ac:dyDescent="0.25">
      <c r="A84" t="s">
        <v>83</v>
      </c>
      <c r="C84" s="117" t="s">
        <v>84</v>
      </c>
      <c r="D84" s="7">
        <v>185539.6</v>
      </c>
      <c r="E84" s="24"/>
      <c r="F84" s="7">
        <v>185539.6</v>
      </c>
      <c r="G84" s="7"/>
      <c r="H84" s="7"/>
      <c r="I84" s="7"/>
      <c r="J84" s="11"/>
      <c r="K84" s="7"/>
      <c r="L84" s="11"/>
      <c r="M84" s="7"/>
      <c r="N84" s="7"/>
      <c r="O84" s="7"/>
      <c r="P84" s="7"/>
      <c r="Q84" s="7"/>
      <c r="R84" s="7"/>
      <c r="S84" s="7"/>
      <c r="T84" s="7"/>
      <c r="U84" s="7"/>
      <c r="V84" s="7"/>
      <c r="W84" s="7">
        <f>SUM(F84:V84)</f>
        <v>185539.6</v>
      </c>
      <c r="X84" s="30" t="s">
        <v>58</v>
      </c>
      <c r="Y84" s="8">
        <f>(SUM(D84:D84))-W84</f>
        <v>0</v>
      </c>
    </row>
    <row r="85" spans="1:25" x14ac:dyDescent="0.25">
      <c r="C85" s="117"/>
      <c r="D85" s="7" t="s">
        <v>1</v>
      </c>
      <c r="E85" s="24"/>
      <c r="G85" s="7"/>
      <c r="H85" s="7"/>
      <c r="I85" s="9"/>
      <c r="J85" s="7"/>
      <c r="K85" s="9"/>
      <c r="L85" s="7"/>
      <c r="M85" s="9"/>
      <c r="N85" s="9"/>
      <c r="O85" s="9" t="s">
        <v>977</v>
      </c>
      <c r="P85" s="9"/>
      <c r="Q85" s="9"/>
      <c r="R85" s="7"/>
      <c r="S85" s="9" t="s">
        <v>1</v>
      </c>
      <c r="T85" s="7"/>
      <c r="U85" s="12"/>
      <c r="V85" s="7"/>
      <c r="W85" s="7" t="s">
        <v>1</v>
      </c>
      <c r="X85" s="126"/>
      <c r="Y85" s="8"/>
    </row>
    <row r="86" spans="1:25" x14ac:dyDescent="0.25">
      <c r="A86" t="s">
        <v>85</v>
      </c>
      <c r="C86" s="117" t="s">
        <v>86</v>
      </c>
      <c r="D86" s="7">
        <v>301286.96999999997</v>
      </c>
      <c r="E86" s="24"/>
      <c r="F86" s="7">
        <v>301286.96999999997</v>
      </c>
      <c r="G86" s="7"/>
      <c r="H86" s="11"/>
      <c r="I86" s="7"/>
      <c r="J86" s="11"/>
      <c r="K86" s="18"/>
      <c r="L86" s="7"/>
      <c r="M86" s="7"/>
      <c r="N86" s="11" t="s">
        <v>373</v>
      </c>
      <c r="O86" s="7">
        <v>2500</v>
      </c>
      <c r="P86" s="11"/>
      <c r="Q86" s="7"/>
      <c r="R86" s="11" t="s">
        <v>1</v>
      </c>
      <c r="S86" s="19"/>
      <c r="T86" s="11"/>
      <c r="U86" s="18"/>
      <c r="V86" s="7"/>
      <c r="W86" s="7">
        <f>SUM(F86:V86)</f>
        <v>303786.96999999997</v>
      </c>
      <c r="X86" s="30" t="s">
        <v>58</v>
      </c>
      <c r="Y86" s="8">
        <f>(SUM(D86:D86))-W86</f>
        <v>-2500</v>
      </c>
    </row>
    <row r="87" spans="1:25" x14ac:dyDescent="0.25">
      <c r="C87" s="117"/>
      <c r="D87" s="7" t="s">
        <v>1</v>
      </c>
      <c r="E87" s="24"/>
      <c r="F87" s="7"/>
      <c r="G87" s="7"/>
      <c r="H87" s="7"/>
      <c r="I87" s="9"/>
      <c r="J87" s="9"/>
      <c r="K87" s="33" t="s">
        <v>995</v>
      </c>
      <c r="L87" s="9"/>
      <c r="M87" s="33"/>
      <c r="N87" s="9"/>
      <c r="O87" s="9" t="s">
        <v>976</v>
      </c>
      <c r="P87" s="9"/>
      <c r="Q87" s="9"/>
      <c r="R87" s="7"/>
      <c r="S87" s="29" t="s">
        <v>996</v>
      </c>
      <c r="T87" s="9"/>
      <c r="U87" s="9"/>
      <c r="V87" s="7"/>
      <c r="W87" s="7" t="s">
        <v>1</v>
      </c>
      <c r="X87" s="126"/>
      <c r="Y87" s="8"/>
    </row>
    <row r="88" spans="1:25" x14ac:dyDescent="0.25">
      <c r="A88" t="s">
        <v>87</v>
      </c>
      <c r="C88" s="117" t="s">
        <v>88</v>
      </c>
      <c r="D88" s="7">
        <v>-8107045</v>
      </c>
      <c r="E88" s="24"/>
      <c r="F88" s="7">
        <v>-8587441</v>
      </c>
      <c r="G88" s="7"/>
      <c r="H88" s="7"/>
      <c r="I88" s="7"/>
      <c r="J88" s="11" t="s">
        <v>444</v>
      </c>
      <c r="K88" s="7">
        <v>1190</v>
      </c>
      <c r="L88" s="11"/>
      <c r="M88" s="7"/>
      <c r="N88" s="11" t="s">
        <v>371</v>
      </c>
      <c r="O88" s="7">
        <v>18500</v>
      </c>
      <c r="P88" s="11"/>
      <c r="Q88" s="7"/>
      <c r="R88" s="7" t="s">
        <v>443</v>
      </c>
      <c r="S88" s="7">
        <v>36791</v>
      </c>
      <c r="T88" s="7"/>
      <c r="U88" s="7"/>
      <c r="V88" s="7"/>
      <c r="W88" s="7">
        <f>SUM(F88:V88)</f>
        <v>-8530960</v>
      </c>
      <c r="X88" s="30" t="s">
        <v>58</v>
      </c>
      <c r="Y88" s="8">
        <f>W88-D88</f>
        <v>-423915</v>
      </c>
    </row>
    <row r="89" spans="1:25" x14ac:dyDescent="0.25">
      <c r="C89" s="117"/>
      <c r="D89" s="7" t="s">
        <v>1</v>
      </c>
      <c r="E89" s="24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 t="s">
        <v>1</v>
      </c>
      <c r="X89" s="126"/>
      <c r="Y89" s="8"/>
    </row>
    <row r="90" spans="1:25" x14ac:dyDescent="0.25">
      <c r="A90" t="s">
        <v>89</v>
      </c>
      <c r="C90" s="117" t="s">
        <v>90</v>
      </c>
      <c r="D90" s="7">
        <v>100</v>
      </c>
      <c r="E90" s="24"/>
      <c r="F90" s="7">
        <v>100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>
        <f>SUM(F90:V90)</f>
        <v>100</v>
      </c>
      <c r="X90" s="126" t="s">
        <v>91</v>
      </c>
      <c r="Y90" s="8">
        <f>(SUM(D90:D90))-W90</f>
        <v>0</v>
      </c>
    </row>
    <row r="91" spans="1:25" x14ac:dyDescent="0.25">
      <c r="C91" s="117"/>
      <c r="D91" s="7"/>
      <c r="E91" s="24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126"/>
      <c r="Y91" s="8"/>
    </row>
    <row r="92" spans="1:25" x14ac:dyDescent="0.25">
      <c r="A92" t="s">
        <v>899</v>
      </c>
      <c r="C92" s="117" t="s">
        <v>50</v>
      </c>
      <c r="D92" s="7">
        <v>0</v>
      </c>
      <c r="E92" s="24"/>
      <c r="F92" s="7">
        <v>3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>
        <f>SUM(F92:V92)</f>
        <v>3</v>
      </c>
      <c r="X92" s="123" t="s">
        <v>997</v>
      </c>
      <c r="Y92" s="8"/>
    </row>
    <row r="93" spans="1:25" x14ac:dyDescent="0.25">
      <c r="C93" s="117"/>
      <c r="D93" s="7" t="s">
        <v>772</v>
      </c>
      <c r="E93" s="24"/>
      <c r="F93" s="7"/>
      <c r="G93" s="7"/>
      <c r="H93" s="7"/>
      <c r="I93" s="33" t="s">
        <v>766</v>
      </c>
      <c r="L93" s="7"/>
      <c r="M93" s="9"/>
      <c r="N93" s="7"/>
      <c r="O93" s="33"/>
      <c r="P93" s="9"/>
      <c r="Q93" s="9"/>
      <c r="R93" s="9"/>
      <c r="S93" s="9"/>
      <c r="T93" s="9"/>
      <c r="U93" s="7"/>
      <c r="V93" s="7"/>
      <c r="W93" s="29" t="s">
        <v>772</v>
      </c>
      <c r="X93" s="126">
        <f>SUM(W55:W88)</f>
        <v>8840461.620000001</v>
      </c>
      <c r="Y93" s="8"/>
    </row>
    <row r="94" spans="1:25" x14ac:dyDescent="0.25">
      <c r="A94" t="s">
        <v>92</v>
      </c>
      <c r="C94" s="117" t="s">
        <v>93</v>
      </c>
      <c r="D94" s="7">
        <v>0</v>
      </c>
      <c r="E94" s="24"/>
      <c r="F94" s="115">
        <v>-7752</v>
      </c>
      <c r="G94" s="21"/>
      <c r="H94" s="11" t="s">
        <v>355</v>
      </c>
      <c r="I94" s="7">
        <v>7752</v>
      </c>
      <c r="L94" s="11"/>
      <c r="M94" s="7"/>
      <c r="N94" s="11"/>
      <c r="O94" s="7"/>
      <c r="P94" s="11"/>
      <c r="Q94" s="7"/>
      <c r="R94" s="7"/>
      <c r="S94" s="7"/>
      <c r="T94" s="7"/>
      <c r="U94" s="7"/>
      <c r="V94" s="7"/>
      <c r="W94" s="7">
        <f>SUM(F94:V94)</f>
        <v>0</v>
      </c>
      <c r="X94" s="126" t="s">
        <v>1</v>
      </c>
      <c r="Y94" s="8">
        <f>W94-D94</f>
        <v>0</v>
      </c>
    </row>
    <row r="95" spans="1:25" x14ac:dyDescent="0.25">
      <c r="C95" s="117"/>
      <c r="D95" s="7" t="s">
        <v>771</v>
      </c>
      <c r="E95" s="24"/>
      <c r="F95" s="7"/>
      <c r="G95" s="7"/>
      <c r="H95" s="11"/>
      <c r="I95" s="7"/>
      <c r="J95" s="7"/>
      <c r="K95" s="7"/>
      <c r="L95" s="11"/>
      <c r="M95" s="7"/>
      <c r="N95" s="11"/>
      <c r="O95" s="7"/>
      <c r="P95" s="11"/>
      <c r="Q95" s="7"/>
      <c r="R95" s="7"/>
      <c r="S95" s="7"/>
      <c r="T95" s="7"/>
      <c r="U95" s="7"/>
      <c r="V95" s="7"/>
      <c r="W95" s="29" t="s">
        <v>771</v>
      </c>
      <c r="X95" s="126">
        <f>SUM(W9:W94)</f>
        <v>12483395.16</v>
      </c>
      <c r="Y95" s="8"/>
    </row>
    <row r="96" spans="1:25" x14ac:dyDescent="0.25">
      <c r="A96" s="71" t="s">
        <v>599</v>
      </c>
      <c r="C96" s="117"/>
      <c r="D96" s="7"/>
      <c r="E96" s="24"/>
      <c r="F96" s="7"/>
      <c r="G96" s="7"/>
      <c r="H96" s="11"/>
      <c r="I96" s="29"/>
      <c r="J96" s="7"/>
      <c r="K96" s="29"/>
      <c r="L96" s="7"/>
      <c r="M96" s="7"/>
      <c r="N96" s="11"/>
      <c r="O96" s="7"/>
      <c r="P96" s="11"/>
      <c r="Q96" s="7"/>
      <c r="R96" s="7"/>
      <c r="S96" s="7"/>
      <c r="T96" s="7"/>
      <c r="U96" s="29"/>
      <c r="V96" s="7"/>
      <c r="W96" s="7"/>
      <c r="X96" s="126"/>
      <c r="Y96" s="8"/>
    </row>
    <row r="97" spans="1:25" x14ac:dyDescent="0.25">
      <c r="A97" s="44" t="s">
        <v>1</v>
      </c>
      <c r="C97" s="117"/>
      <c r="D97" s="7">
        <v>0</v>
      </c>
      <c r="E97" s="24"/>
      <c r="F97" s="18"/>
      <c r="G97" s="7"/>
      <c r="H97" s="7"/>
      <c r="I97" s="33"/>
      <c r="J97" s="11"/>
      <c r="K97" s="29"/>
      <c r="L97" s="29"/>
      <c r="M97" s="9"/>
      <c r="N97" s="11"/>
      <c r="O97" s="33" t="s">
        <v>1010</v>
      </c>
      <c r="P97" s="11"/>
      <c r="Q97" s="7"/>
      <c r="R97" s="11"/>
      <c r="S97" s="33" t="s">
        <v>1011</v>
      </c>
      <c r="T97" s="7"/>
      <c r="U97" s="7"/>
      <c r="V97" s="7"/>
      <c r="W97" s="7">
        <f>SUM(F97:V97)</f>
        <v>0</v>
      </c>
      <c r="X97" s="76" t="s">
        <v>414</v>
      </c>
      <c r="Y97" s="8"/>
    </row>
    <row r="98" spans="1:25" x14ac:dyDescent="0.25">
      <c r="A98" s="44" t="s">
        <v>545</v>
      </c>
      <c r="C98" s="117" t="s">
        <v>739</v>
      </c>
      <c r="D98" s="7">
        <v>42820</v>
      </c>
      <c r="E98" s="24"/>
      <c r="F98" s="18">
        <v>42820</v>
      </c>
      <c r="G98" s="7"/>
      <c r="H98" s="29"/>
      <c r="I98" s="7"/>
      <c r="J98" s="11"/>
      <c r="K98" s="7"/>
      <c r="L98" s="29"/>
      <c r="M98" s="7"/>
      <c r="N98" s="29" t="s">
        <v>1009</v>
      </c>
      <c r="O98" s="7">
        <v>-42820</v>
      </c>
      <c r="P98" s="11"/>
      <c r="Q98" s="7"/>
      <c r="R98" s="29" t="s">
        <v>1009</v>
      </c>
      <c r="S98" s="7">
        <v>47603</v>
      </c>
      <c r="T98" s="7"/>
      <c r="U98" s="7"/>
      <c r="V98" s="7"/>
      <c r="W98" s="7">
        <f>SUM(F98:V98)</f>
        <v>47603</v>
      </c>
      <c r="X98" s="57" t="s">
        <v>414</v>
      </c>
      <c r="Y98" s="8">
        <f>W98-D98</f>
        <v>4783</v>
      </c>
    </row>
    <row r="99" spans="1:25" x14ac:dyDescent="0.25">
      <c r="A99" s="44"/>
      <c r="C99" s="117"/>
      <c r="D99" s="7"/>
      <c r="E99" s="24"/>
      <c r="F99" s="18"/>
      <c r="G99" s="7"/>
      <c r="H99" s="11"/>
      <c r="I99" s="7"/>
      <c r="J99" s="7"/>
      <c r="K99" s="7"/>
      <c r="L99" s="7"/>
      <c r="M99" s="7"/>
      <c r="N99" s="11"/>
      <c r="O99" s="7"/>
      <c r="P99" s="11"/>
      <c r="Q99" s="7"/>
      <c r="R99" s="7"/>
      <c r="S99" s="7"/>
      <c r="T99" s="7"/>
      <c r="U99" s="7"/>
      <c r="V99" s="7"/>
      <c r="W99" s="7"/>
      <c r="X99" s="76"/>
      <c r="Y99" s="8"/>
    </row>
    <row r="100" spans="1:25" x14ac:dyDescent="0.25">
      <c r="A100" s="44" t="s">
        <v>400</v>
      </c>
      <c r="C100" s="117"/>
      <c r="D100" s="7" t="s">
        <v>1</v>
      </c>
      <c r="E100" s="24"/>
      <c r="F100" s="7"/>
      <c r="G100" s="7"/>
      <c r="H100" s="11"/>
      <c r="I100" s="75"/>
      <c r="J100" s="7"/>
      <c r="K100" s="7"/>
      <c r="L100" s="7"/>
      <c r="M100" s="33"/>
      <c r="N100" s="11"/>
      <c r="O100" s="18"/>
      <c r="P100" s="29" t="s">
        <v>1</v>
      </c>
      <c r="Q100" s="33" t="s">
        <v>1013</v>
      </c>
      <c r="R100" s="7"/>
      <c r="S100" s="7"/>
      <c r="T100" s="7"/>
      <c r="U100" s="29"/>
      <c r="V100" s="7"/>
      <c r="W100" s="7" t="s">
        <v>1</v>
      </c>
      <c r="X100" s="76"/>
      <c r="Y100" s="8"/>
    </row>
    <row r="101" spans="1:25" ht="15.75" thickBot="1" x14ac:dyDescent="0.3">
      <c r="A101" s="44" t="s">
        <v>410</v>
      </c>
      <c r="C101" s="117" t="s">
        <v>738</v>
      </c>
      <c r="D101" s="7">
        <v>33004</v>
      </c>
      <c r="E101" s="24"/>
      <c r="F101" s="18">
        <v>33004</v>
      </c>
      <c r="G101" s="7"/>
      <c r="H101" s="11"/>
      <c r="I101" s="19"/>
      <c r="J101" s="7"/>
      <c r="K101" s="7"/>
      <c r="L101" s="29"/>
      <c r="M101" s="7"/>
      <c r="N101" s="11"/>
      <c r="O101" s="7"/>
      <c r="P101" s="29" t="s">
        <v>1012</v>
      </c>
      <c r="Q101" s="7">
        <v>2018</v>
      </c>
      <c r="R101" s="33"/>
      <c r="S101" s="7"/>
      <c r="T101" s="7"/>
      <c r="U101" s="7"/>
      <c r="V101" s="7"/>
      <c r="W101" s="7">
        <f>SUM(F101:V101)</f>
        <v>35022</v>
      </c>
      <c r="X101" s="57" t="s">
        <v>415</v>
      </c>
      <c r="Y101" s="8">
        <f>W101-D101</f>
        <v>2018</v>
      </c>
    </row>
    <row r="102" spans="1:25" x14ac:dyDescent="0.25">
      <c r="A102" s="44"/>
      <c r="C102" s="117"/>
      <c r="D102" s="7"/>
      <c r="E102" s="24"/>
      <c r="F102" s="18"/>
      <c r="G102" s="7"/>
      <c r="H102" s="11"/>
      <c r="I102" s="7"/>
      <c r="J102" s="7"/>
      <c r="K102" s="33"/>
      <c r="L102" s="82"/>
      <c r="M102" s="157" t="s">
        <v>1015</v>
      </c>
      <c r="N102" s="7"/>
      <c r="O102" s="33"/>
      <c r="P102" s="7"/>
      <c r="Q102" s="33"/>
      <c r="R102" s="7"/>
      <c r="S102" s="29"/>
      <c r="T102" s="7"/>
      <c r="U102" s="7"/>
      <c r="V102" s="7"/>
      <c r="W102" s="7"/>
      <c r="X102" s="76"/>
      <c r="Y102" s="8"/>
    </row>
    <row r="103" spans="1:25" x14ac:dyDescent="0.25">
      <c r="A103" s="44" t="s">
        <v>409</v>
      </c>
      <c r="C103" s="117" t="s">
        <v>557</v>
      </c>
      <c r="D103" s="7">
        <v>130826</v>
      </c>
      <c r="E103" s="24"/>
      <c r="F103" s="18">
        <v>130826</v>
      </c>
      <c r="G103" s="7"/>
      <c r="H103" s="11"/>
      <c r="I103" s="7"/>
      <c r="J103" s="29"/>
      <c r="K103" s="7"/>
      <c r="L103" s="90" t="s">
        <v>1014</v>
      </c>
      <c r="M103" s="88">
        <v>-75985</v>
      </c>
      <c r="N103" s="29"/>
      <c r="O103" s="7"/>
      <c r="P103" s="33"/>
      <c r="Q103" s="7"/>
      <c r="R103" s="7"/>
      <c r="S103" s="7"/>
      <c r="T103" s="7"/>
      <c r="U103" s="7"/>
      <c r="V103" s="7"/>
      <c r="W103" s="7">
        <f>SUM(F103:V103)</f>
        <v>54841</v>
      </c>
      <c r="X103" s="57" t="s">
        <v>415</v>
      </c>
      <c r="Y103" s="8">
        <f>W103-D103</f>
        <v>-75985</v>
      </c>
    </row>
    <row r="104" spans="1:25" x14ac:dyDescent="0.25">
      <c r="A104" s="44" t="s">
        <v>1</v>
      </c>
      <c r="C104" s="117"/>
      <c r="D104" s="7"/>
      <c r="E104" s="24"/>
      <c r="F104" s="18"/>
      <c r="G104" s="7"/>
      <c r="H104" s="11"/>
      <c r="I104" s="7"/>
      <c r="J104" s="7"/>
      <c r="K104" s="7"/>
      <c r="L104" s="11"/>
      <c r="M104" s="7"/>
      <c r="N104" s="11"/>
      <c r="O104" s="7"/>
      <c r="P104" s="11"/>
      <c r="Q104" s="7"/>
      <c r="R104" s="7"/>
      <c r="S104" s="7"/>
      <c r="T104" s="7"/>
      <c r="U104" s="7"/>
      <c r="V104" s="7"/>
      <c r="W104" s="7"/>
      <c r="X104" s="76"/>
      <c r="Y104" s="8"/>
    </row>
    <row r="105" spans="1:25" x14ac:dyDescent="0.25">
      <c r="A105" s="44" t="s">
        <v>401</v>
      </c>
      <c r="C105" s="117"/>
      <c r="D105" s="7" t="s">
        <v>1</v>
      </c>
      <c r="E105" s="24"/>
      <c r="F105" s="7"/>
      <c r="G105" s="7"/>
      <c r="H105" s="11"/>
      <c r="I105" s="7"/>
      <c r="J105" s="7"/>
      <c r="K105" s="7"/>
      <c r="L105" s="11"/>
      <c r="M105" s="7"/>
      <c r="N105" s="11"/>
      <c r="O105" s="7"/>
      <c r="P105" s="11"/>
      <c r="Q105" s="7"/>
      <c r="R105" s="7"/>
      <c r="S105" s="7"/>
      <c r="T105" s="7"/>
      <c r="U105" s="7"/>
      <c r="V105" s="7"/>
      <c r="W105" s="7" t="s">
        <v>1</v>
      </c>
      <c r="X105" s="76"/>
      <c r="Y105" s="8"/>
    </row>
    <row r="106" spans="1:25" x14ac:dyDescent="0.25">
      <c r="A106" s="44" t="s">
        <v>402</v>
      </c>
      <c r="C106" s="117"/>
      <c r="D106" s="7" t="s">
        <v>1</v>
      </c>
      <c r="E106" s="24"/>
      <c r="F106" s="7"/>
      <c r="G106" s="7"/>
      <c r="H106" s="11"/>
      <c r="I106" s="7"/>
      <c r="J106" s="7"/>
      <c r="K106" s="7"/>
      <c r="L106" s="7"/>
      <c r="M106" s="33"/>
      <c r="N106" s="11"/>
      <c r="O106" s="18"/>
      <c r="P106" s="7"/>
      <c r="Q106" s="33"/>
      <c r="R106" s="7"/>
      <c r="S106" s="33" t="s">
        <v>1019</v>
      </c>
      <c r="T106" s="11"/>
      <c r="U106" s="29"/>
      <c r="V106" s="7"/>
      <c r="W106" s="7" t="s">
        <v>1</v>
      </c>
      <c r="X106" s="76"/>
      <c r="Y106" s="8"/>
    </row>
    <row r="107" spans="1:25" x14ac:dyDescent="0.25">
      <c r="A107" s="44" t="s">
        <v>407</v>
      </c>
      <c r="C107" s="117" t="s">
        <v>558</v>
      </c>
      <c r="D107" s="7">
        <v>45450</v>
      </c>
      <c r="E107" s="24"/>
      <c r="F107" s="18">
        <v>45450</v>
      </c>
      <c r="G107" s="7"/>
      <c r="H107" s="11"/>
      <c r="I107" s="7"/>
      <c r="J107" s="7"/>
      <c r="K107" s="7"/>
      <c r="L107" s="29"/>
      <c r="M107" s="7"/>
      <c r="N107" s="11"/>
      <c r="O107" s="7"/>
      <c r="P107" s="29"/>
      <c r="Q107" s="7"/>
      <c r="R107" s="29" t="s">
        <v>1018</v>
      </c>
      <c r="S107" s="7">
        <v>-26796</v>
      </c>
      <c r="T107" s="29"/>
      <c r="U107" s="142"/>
      <c r="V107" s="7"/>
      <c r="W107" s="7">
        <f>SUM(F107:V107)</f>
        <v>18654</v>
      </c>
      <c r="X107" s="57" t="s">
        <v>415</v>
      </c>
      <c r="Y107" s="8">
        <f>W107-D107</f>
        <v>-26796</v>
      </c>
    </row>
    <row r="108" spans="1:25" x14ac:dyDescent="0.25">
      <c r="A108" s="44"/>
      <c r="C108" s="117"/>
      <c r="D108" s="7"/>
      <c r="E108" s="24"/>
      <c r="F108" s="18"/>
      <c r="G108" s="7"/>
      <c r="H108" s="11"/>
      <c r="I108" s="7"/>
      <c r="J108" s="7"/>
      <c r="K108" s="7"/>
      <c r="L108" s="11"/>
      <c r="M108" s="7"/>
      <c r="N108" s="11"/>
      <c r="O108" s="7"/>
      <c r="P108" s="11"/>
      <c r="Q108" s="7"/>
      <c r="R108" s="7"/>
      <c r="S108" s="7"/>
      <c r="T108" s="7"/>
      <c r="U108" s="7"/>
      <c r="V108" s="7"/>
      <c r="W108" s="7"/>
      <c r="X108" s="76"/>
      <c r="Y108" s="8"/>
    </row>
    <row r="109" spans="1:25" x14ac:dyDescent="0.25">
      <c r="A109" s="44" t="s">
        <v>403</v>
      </c>
      <c r="C109" s="117"/>
      <c r="D109" s="7" t="s">
        <v>1</v>
      </c>
      <c r="E109" s="24"/>
      <c r="F109" s="7"/>
      <c r="G109" s="7"/>
      <c r="H109" s="11"/>
      <c r="I109" s="7"/>
      <c r="J109" s="7"/>
      <c r="K109" s="7"/>
      <c r="L109" s="11"/>
      <c r="M109" s="7"/>
      <c r="N109" s="11"/>
      <c r="O109" s="7"/>
      <c r="P109" s="11"/>
      <c r="Q109" s="7"/>
      <c r="R109" s="7"/>
      <c r="S109" s="7"/>
      <c r="T109" s="7"/>
      <c r="U109" s="7"/>
      <c r="V109" s="7"/>
      <c r="W109" s="7" t="s">
        <v>1</v>
      </c>
      <c r="X109" s="76"/>
      <c r="Y109" s="8"/>
    </row>
    <row r="110" spans="1:25" x14ac:dyDescent="0.25">
      <c r="A110" s="44" t="s">
        <v>404</v>
      </c>
      <c r="C110" s="117"/>
      <c r="D110" s="7" t="s">
        <v>1</v>
      </c>
      <c r="E110" s="24"/>
      <c r="F110" s="7"/>
      <c r="G110" s="7"/>
      <c r="H110" s="7"/>
      <c r="I110" s="33"/>
      <c r="J110" s="11"/>
      <c r="K110" s="18"/>
      <c r="L110" s="7"/>
      <c r="M110" s="33"/>
      <c r="N110" s="11"/>
      <c r="O110" s="33" t="s">
        <v>1017</v>
      </c>
      <c r="P110" s="11"/>
      <c r="Q110" s="29"/>
      <c r="R110" s="7"/>
      <c r="S110" s="7"/>
      <c r="T110" s="7"/>
      <c r="U110" s="29"/>
      <c r="V110" s="7"/>
      <c r="W110" s="7" t="s">
        <v>1</v>
      </c>
      <c r="X110" s="76"/>
      <c r="Y110" s="8"/>
    </row>
    <row r="111" spans="1:25" ht="15.75" thickBot="1" x14ac:dyDescent="0.3">
      <c r="A111" s="44" t="s">
        <v>408</v>
      </c>
      <c r="C111" s="117" t="s">
        <v>559</v>
      </c>
      <c r="D111" s="7">
        <v>24813</v>
      </c>
      <c r="E111" s="24"/>
      <c r="F111" s="18">
        <v>24813</v>
      </c>
      <c r="G111" s="7"/>
      <c r="H111" s="29"/>
      <c r="I111" s="7"/>
      <c r="J111" s="11"/>
      <c r="K111" s="7"/>
      <c r="L111" s="29"/>
      <c r="M111" s="7"/>
      <c r="N111" s="33" t="s">
        <v>1016</v>
      </c>
      <c r="O111" s="7">
        <v>36065</v>
      </c>
      <c r="P111" s="29"/>
      <c r="Q111" s="142"/>
      <c r="R111" s="7"/>
      <c r="S111" s="7"/>
      <c r="T111" s="7"/>
      <c r="U111" s="7"/>
      <c r="V111" s="7"/>
      <c r="W111" s="7">
        <f>SUM(F111:V111)</f>
        <v>60878</v>
      </c>
      <c r="X111" s="57" t="s">
        <v>415</v>
      </c>
      <c r="Y111" s="8">
        <f>W111-D111</f>
        <v>36065</v>
      </c>
    </row>
    <row r="112" spans="1:25" ht="15.75" thickBot="1" x14ac:dyDescent="0.3">
      <c r="A112" s="44"/>
      <c r="C112" s="117"/>
      <c r="D112" s="7"/>
      <c r="E112" s="24"/>
      <c r="F112" s="7"/>
      <c r="G112" s="7"/>
      <c r="H112" s="11"/>
      <c r="I112" s="7"/>
      <c r="J112" s="7"/>
      <c r="K112" s="7"/>
      <c r="L112" s="11"/>
      <c r="M112" s="7"/>
      <c r="N112" s="11"/>
      <c r="O112" s="7"/>
      <c r="P112" s="11"/>
      <c r="Q112" s="7"/>
      <c r="R112" s="7"/>
      <c r="S112" s="7"/>
      <c r="T112" s="7"/>
      <c r="U112" s="7"/>
      <c r="V112" s="7"/>
      <c r="W112" s="7"/>
      <c r="X112" s="128">
        <f>SUM(W9:W112)</f>
        <v>12700393.16</v>
      </c>
      <c r="Y112" s="8"/>
    </row>
    <row r="113" spans="1:25" x14ac:dyDescent="0.25">
      <c r="A113" s="44"/>
      <c r="C113" s="117"/>
      <c r="D113" s="7"/>
      <c r="E113" s="24"/>
      <c r="F113" s="7"/>
      <c r="G113" s="7"/>
      <c r="H113" s="11"/>
      <c r="I113" s="7"/>
      <c r="J113" s="7"/>
      <c r="K113" s="7"/>
      <c r="L113" s="11"/>
      <c r="M113" s="7"/>
      <c r="N113" s="11"/>
      <c r="O113" s="7"/>
      <c r="P113" s="11"/>
      <c r="Q113" s="7"/>
      <c r="R113" s="7"/>
      <c r="S113" s="7"/>
      <c r="T113" s="7"/>
      <c r="U113" s="7"/>
      <c r="V113" s="7"/>
      <c r="W113" s="7"/>
      <c r="X113" s="76"/>
      <c r="Y113" s="8"/>
    </row>
    <row r="114" spans="1:25" x14ac:dyDescent="0.25">
      <c r="A114" s="71" t="s">
        <v>600</v>
      </c>
      <c r="C114" s="117"/>
      <c r="D114" s="7"/>
      <c r="E114" s="24"/>
      <c r="F114" s="7"/>
      <c r="G114" s="7"/>
      <c r="H114" s="11"/>
      <c r="I114" s="7"/>
      <c r="J114" s="7"/>
      <c r="K114" s="7"/>
      <c r="L114" s="11"/>
      <c r="M114" s="7"/>
      <c r="N114" s="11"/>
      <c r="O114" s="7"/>
      <c r="P114" s="11"/>
      <c r="Q114" s="7"/>
      <c r="R114" s="7"/>
      <c r="S114" s="7"/>
      <c r="T114" s="7"/>
      <c r="U114" s="7"/>
      <c r="V114" s="7"/>
      <c r="W114" s="7"/>
      <c r="X114" s="76"/>
      <c r="Y114" s="8"/>
    </row>
    <row r="115" spans="1:25" x14ac:dyDescent="0.25">
      <c r="A115" s="44" t="s">
        <v>1</v>
      </c>
      <c r="C115" s="117"/>
      <c r="D115" s="7"/>
      <c r="E115" s="24"/>
      <c r="F115" s="7"/>
      <c r="G115" s="7"/>
      <c r="H115" s="11"/>
      <c r="I115" s="29"/>
      <c r="J115" s="7"/>
      <c r="K115" s="29" t="s">
        <v>840</v>
      </c>
      <c r="L115" s="11"/>
      <c r="M115" s="29"/>
      <c r="N115" s="7"/>
      <c r="O115" s="29" t="s">
        <v>1030</v>
      </c>
      <c r="P115" s="11"/>
      <c r="Q115" s="7"/>
      <c r="R115" s="7"/>
      <c r="S115" s="33"/>
      <c r="T115" s="7"/>
      <c r="U115" s="7"/>
      <c r="V115" s="7"/>
      <c r="W115" s="7"/>
      <c r="X115" s="76"/>
      <c r="Y115" s="8"/>
    </row>
    <row r="116" spans="1:25" x14ac:dyDescent="0.25">
      <c r="A116" s="44" t="s">
        <v>648</v>
      </c>
      <c r="C116" s="117" t="s">
        <v>740</v>
      </c>
      <c r="D116" s="7">
        <v>13880</v>
      </c>
      <c r="E116" s="24"/>
      <c r="F116" s="7">
        <v>13880</v>
      </c>
      <c r="G116" s="7"/>
      <c r="H116" s="33"/>
      <c r="I116" s="7"/>
      <c r="J116" s="29" t="s">
        <v>660</v>
      </c>
      <c r="K116" s="7">
        <v>-13880</v>
      </c>
      <c r="L116" s="33"/>
      <c r="M116" s="7"/>
      <c r="N116" s="29" t="s">
        <v>663</v>
      </c>
      <c r="O116" s="7">
        <v>11740</v>
      </c>
      <c r="P116" s="11"/>
      <c r="Q116" s="7"/>
      <c r="R116" s="33"/>
      <c r="S116" s="7"/>
      <c r="T116" s="7"/>
      <c r="U116" s="7"/>
      <c r="V116" s="7"/>
      <c r="W116" s="7">
        <f>SUM(F116:V116)</f>
        <v>11740</v>
      </c>
      <c r="X116" s="57" t="s">
        <v>1029</v>
      </c>
      <c r="Y116" s="8">
        <f>W116-D116</f>
        <v>-2140</v>
      </c>
    </row>
    <row r="117" spans="1:25" x14ac:dyDescent="0.25">
      <c r="A117" s="44"/>
      <c r="C117" s="117"/>
      <c r="D117" s="7"/>
      <c r="E117" s="24"/>
      <c r="F117" s="7"/>
      <c r="G117" s="7"/>
      <c r="H117" s="11"/>
      <c r="I117" s="7"/>
      <c r="J117" s="7"/>
      <c r="K117" s="7"/>
      <c r="L117" s="11"/>
      <c r="M117" s="7"/>
      <c r="N117" s="11"/>
      <c r="O117" s="7"/>
      <c r="P117" s="11"/>
      <c r="Q117" s="7"/>
      <c r="R117" s="7"/>
      <c r="S117" s="7"/>
      <c r="T117" s="7"/>
      <c r="U117" s="7"/>
      <c r="V117" s="7"/>
      <c r="W117" s="7"/>
      <c r="X117" s="76"/>
      <c r="Y117" s="8"/>
    </row>
    <row r="118" spans="1:25" x14ac:dyDescent="0.25">
      <c r="A118" s="44" t="s">
        <v>400</v>
      </c>
      <c r="C118" s="117"/>
      <c r="D118" s="7"/>
      <c r="E118" s="24"/>
      <c r="F118" s="7"/>
      <c r="G118" s="7"/>
      <c r="H118" s="11"/>
      <c r="I118" s="7"/>
      <c r="J118" s="7"/>
      <c r="K118" s="7"/>
      <c r="L118" s="11"/>
      <c r="M118" s="7"/>
      <c r="N118" s="11"/>
      <c r="O118" s="7"/>
      <c r="P118" s="11"/>
      <c r="Q118" s="7"/>
      <c r="S118" s="93" t="s">
        <v>1031</v>
      </c>
      <c r="T118" s="7"/>
      <c r="U118" s="7"/>
      <c r="V118" s="7"/>
      <c r="W118" s="7"/>
      <c r="X118" s="76"/>
      <c r="Y118" s="8"/>
    </row>
    <row r="119" spans="1:25" x14ac:dyDescent="0.25">
      <c r="A119" s="44" t="s">
        <v>649</v>
      </c>
      <c r="C119" s="117" t="s">
        <v>1042</v>
      </c>
      <c r="D119" s="7">
        <v>0</v>
      </c>
      <c r="E119" s="24"/>
      <c r="F119" s="7"/>
      <c r="G119" s="7"/>
      <c r="H119" s="11"/>
      <c r="I119" s="7"/>
      <c r="J119" s="7"/>
      <c r="K119" s="7"/>
      <c r="L119" s="11"/>
      <c r="M119" s="7"/>
      <c r="N119" s="11"/>
      <c r="O119" s="7"/>
      <c r="P119" s="11"/>
      <c r="Q119" s="7"/>
      <c r="R119" s="38" t="s">
        <v>663</v>
      </c>
      <c r="S119" s="88">
        <v>73855</v>
      </c>
      <c r="T119" s="7"/>
      <c r="U119" s="7"/>
      <c r="V119" s="7"/>
      <c r="W119" s="7">
        <f>SUM(F119:V119)</f>
        <v>73855</v>
      </c>
      <c r="X119" s="57" t="s">
        <v>415</v>
      </c>
      <c r="Y119" s="8">
        <f>W119-D119</f>
        <v>73855</v>
      </c>
    </row>
    <row r="120" spans="1:25" x14ac:dyDescent="0.25">
      <c r="A120" s="44"/>
      <c r="C120" s="117"/>
      <c r="D120" s="7"/>
      <c r="E120" s="24"/>
      <c r="F120" s="7"/>
      <c r="G120" s="7"/>
      <c r="H120" s="11"/>
      <c r="I120" s="29"/>
      <c r="J120" s="7"/>
      <c r="K120" s="7"/>
      <c r="L120" s="11"/>
      <c r="M120" s="29"/>
      <c r="N120" s="7"/>
      <c r="O120" s="33"/>
      <c r="Q120" s="93" t="s">
        <v>1032</v>
      </c>
      <c r="R120" s="7"/>
      <c r="S120" s="7"/>
      <c r="T120" s="7"/>
      <c r="U120" s="7"/>
      <c r="V120" s="7"/>
      <c r="W120" s="7"/>
      <c r="X120" s="76"/>
      <c r="Y120" s="8"/>
    </row>
    <row r="121" spans="1:25" x14ac:dyDescent="0.25">
      <c r="A121" s="44" t="s">
        <v>650</v>
      </c>
      <c r="C121" s="117" t="s">
        <v>741</v>
      </c>
      <c r="D121" s="7">
        <v>91449</v>
      </c>
      <c r="E121" s="24"/>
      <c r="F121" s="7">
        <v>91449</v>
      </c>
      <c r="G121" s="7"/>
      <c r="H121" s="11"/>
      <c r="I121" s="7"/>
      <c r="J121" s="7"/>
      <c r="K121" s="7"/>
      <c r="L121" s="33"/>
      <c r="M121" s="7"/>
      <c r="N121" s="33"/>
      <c r="O121" s="7"/>
      <c r="P121" s="38" t="s">
        <v>666</v>
      </c>
      <c r="Q121" s="88">
        <v>-14561</v>
      </c>
      <c r="R121" s="7"/>
      <c r="S121" s="7"/>
      <c r="T121" s="7"/>
      <c r="U121" s="7"/>
      <c r="V121" s="7"/>
      <c r="W121" s="7">
        <f>SUM(F121:V121)</f>
        <v>76888</v>
      </c>
      <c r="X121" s="57" t="s">
        <v>415</v>
      </c>
      <c r="Y121" s="8">
        <f>W121-D121</f>
        <v>-14561</v>
      </c>
    </row>
    <row r="122" spans="1:25" x14ac:dyDescent="0.25">
      <c r="A122" s="44" t="s">
        <v>1</v>
      </c>
      <c r="C122" s="117"/>
      <c r="D122" s="7"/>
      <c r="E122" s="24"/>
      <c r="F122" s="7"/>
      <c r="G122" s="7"/>
      <c r="H122" s="11"/>
      <c r="I122" s="7"/>
      <c r="J122" s="7"/>
      <c r="K122" s="7"/>
      <c r="L122" s="11"/>
      <c r="M122" s="29"/>
      <c r="N122" s="11"/>
      <c r="O122" s="7"/>
      <c r="P122" s="11"/>
      <c r="Q122" s="7"/>
      <c r="R122" s="7"/>
      <c r="S122" s="7"/>
      <c r="T122" s="7"/>
      <c r="U122" s="7"/>
      <c r="V122" s="7"/>
      <c r="W122" s="7"/>
      <c r="X122" s="76"/>
      <c r="Y122" s="8"/>
    </row>
    <row r="123" spans="1:25" x14ac:dyDescent="0.25">
      <c r="A123" s="44" t="s">
        <v>401</v>
      </c>
      <c r="C123" s="117"/>
      <c r="D123" s="7"/>
      <c r="E123" s="24"/>
      <c r="F123" s="7"/>
      <c r="G123" s="7"/>
      <c r="H123" s="11"/>
      <c r="I123" s="7"/>
      <c r="J123" s="7"/>
      <c r="K123" s="7"/>
      <c r="L123" s="11"/>
      <c r="M123" s="7"/>
      <c r="N123" s="11"/>
      <c r="O123" s="7"/>
      <c r="P123" s="11"/>
      <c r="Q123" s="7"/>
      <c r="R123" s="7"/>
      <c r="S123" s="7"/>
      <c r="T123" s="7"/>
      <c r="U123" s="7"/>
      <c r="V123" s="7"/>
      <c r="W123" s="7"/>
      <c r="X123" s="76"/>
      <c r="Y123" s="8"/>
    </row>
    <row r="124" spans="1:25" x14ac:dyDescent="0.25">
      <c r="A124" s="44" t="s">
        <v>402</v>
      </c>
      <c r="C124" s="117"/>
      <c r="D124" s="7"/>
      <c r="E124" s="24"/>
      <c r="F124" s="7"/>
      <c r="G124" s="7"/>
      <c r="H124" s="11"/>
      <c r="I124" s="7"/>
      <c r="J124" s="7"/>
      <c r="K124" s="33"/>
      <c r="M124" s="93" t="s">
        <v>1033</v>
      </c>
      <c r="N124" s="7"/>
      <c r="O124" s="33"/>
      <c r="P124" s="11"/>
      <c r="Q124" s="29"/>
      <c r="R124" s="7"/>
      <c r="S124" s="7"/>
      <c r="T124" s="7"/>
      <c r="U124" s="7"/>
      <c r="V124" s="7"/>
      <c r="W124" s="7"/>
      <c r="X124" s="76"/>
      <c r="Y124" s="8"/>
    </row>
    <row r="125" spans="1:25" x14ac:dyDescent="0.25">
      <c r="A125" s="44" t="s">
        <v>651</v>
      </c>
      <c r="C125" s="117" t="s">
        <v>749</v>
      </c>
      <c r="D125" s="7">
        <v>18581</v>
      </c>
      <c r="E125" s="24"/>
      <c r="F125" s="7">
        <v>18581</v>
      </c>
      <c r="G125" s="7"/>
      <c r="H125" s="11"/>
      <c r="I125" s="7"/>
      <c r="J125" s="33"/>
      <c r="K125" s="7"/>
      <c r="L125" s="38" t="s">
        <v>671</v>
      </c>
      <c r="M125" s="88">
        <v>-4113</v>
      </c>
      <c r="N125" s="33"/>
      <c r="O125" s="7"/>
      <c r="P125" s="33"/>
      <c r="Q125" s="7"/>
      <c r="R125" s="7"/>
      <c r="S125" s="7"/>
      <c r="T125" s="7"/>
      <c r="U125" s="7"/>
      <c r="V125" s="7"/>
      <c r="W125" s="7">
        <f>SUM(F125:V125)</f>
        <v>14468</v>
      </c>
      <c r="X125" s="57" t="s">
        <v>415</v>
      </c>
      <c r="Y125" s="8">
        <f>W125-D125</f>
        <v>-4113</v>
      </c>
    </row>
    <row r="126" spans="1:25" x14ac:dyDescent="0.25">
      <c r="A126" s="44"/>
      <c r="C126" s="117"/>
      <c r="D126" s="7"/>
      <c r="E126" s="24"/>
      <c r="F126" s="7"/>
      <c r="G126" s="7"/>
      <c r="H126" s="11"/>
      <c r="I126" s="7"/>
      <c r="J126" s="7"/>
      <c r="K126" s="7"/>
      <c r="L126" s="7"/>
      <c r="M126" s="7"/>
      <c r="N126" s="11"/>
      <c r="O126" s="7"/>
      <c r="P126" s="11"/>
      <c r="Q126" s="7"/>
      <c r="R126" s="7"/>
      <c r="S126" s="7"/>
      <c r="T126" s="7"/>
      <c r="U126" s="7"/>
      <c r="V126" s="7"/>
      <c r="W126" s="7"/>
      <c r="X126" s="76"/>
      <c r="Y126" s="8"/>
    </row>
    <row r="127" spans="1:25" x14ac:dyDescent="0.25">
      <c r="A127" s="44" t="s">
        <v>403</v>
      </c>
      <c r="C127" s="117"/>
      <c r="D127" s="7"/>
      <c r="E127" s="24"/>
      <c r="F127" s="7"/>
      <c r="G127" s="7"/>
      <c r="H127" s="11"/>
      <c r="I127" s="7"/>
      <c r="J127" s="7"/>
      <c r="K127" s="7"/>
      <c r="L127" s="11"/>
      <c r="M127" s="29"/>
      <c r="N127" s="7"/>
      <c r="O127" s="33"/>
      <c r="P127" s="11"/>
      <c r="Q127" s="29"/>
      <c r="R127" s="7"/>
      <c r="S127" s="7"/>
      <c r="T127" s="7"/>
      <c r="U127" s="7"/>
      <c r="V127" s="7"/>
      <c r="W127" s="7"/>
      <c r="X127" s="76"/>
      <c r="Y127" s="8"/>
    </row>
    <row r="128" spans="1:25" x14ac:dyDescent="0.25">
      <c r="A128" s="44" t="s">
        <v>404</v>
      </c>
      <c r="C128" s="117"/>
      <c r="D128" s="7"/>
      <c r="E128" s="24"/>
      <c r="F128" s="7"/>
      <c r="G128" s="7"/>
      <c r="H128" s="11"/>
      <c r="I128" s="7"/>
      <c r="J128" s="7"/>
      <c r="K128" s="7"/>
      <c r="L128" s="11"/>
      <c r="M128" s="29"/>
      <c r="N128" s="7"/>
      <c r="O128" s="33"/>
      <c r="P128" s="11"/>
      <c r="Q128" s="29"/>
      <c r="S128" s="93" t="s">
        <v>1017</v>
      </c>
      <c r="T128" s="7"/>
      <c r="U128" s="7"/>
      <c r="V128" s="7"/>
      <c r="W128" s="7"/>
      <c r="X128" s="76"/>
      <c r="Y128" s="8"/>
    </row>
    <row r="129" spans="1:25" x14ac:dyDescent="0.25">
      <c r="A129" s="44" t="s">
        <v>652</v>
      </c>
      <c r="C129" s="117" t="s">
        <v>1041</v>
      </c>
      <c r="D129" s="7">
        <v>2036</v>
      </c>
      <c r="E129" s="24"/>
      <c r="F129" s="7">
        <v>2036</v>
      </c>
      <c r="G129" s="7"/>
      <c r="H129" s="11"/>
      <c r="I129" s="7"/>
      <c r="J129" s="7"/>
      <c r="K129" s="7"/>
      <c r="L129" s="33"/>
      <c r="M129" s="7"/>
      <c r="N129" s="33"/>
      <c r="O129" s="7"/>
      <c r="P129" s="33"/>
      <c r="Q129" s="7"/>
      <c r="R129" s="38" t="s">
        <v>670</v>
      </c>
      <c r="S129" s="88">
        <v>21676</v>
      </c>
      <c r="T129" s="7"/>
      <c r="U129" s="7"/>
      <c r="V129" s="7"/>
      <c r="W129" s="7">
        <f>SUM(F129:V129)</f>
        <v>23712</v>
      </c>
      <c r="X129" s="57" t="s">
        <v>415</v>
      </c>
      <c r="Y129" s="8">
        <f>W129-D129</f>
        <v>21676</v>
      </c>
    </row>
    <row r="130" spans="1:25" x14ac:dyDescent="0.25">
      <c r="A130" s="44"/>
      <c r="C130" s="117"/>
      <c r="D130" s="7"/>
      <c r="E130" s="24"/>
      <c r="F130" s="7"/>
      <c r="G130" s="7"/>
      <c r="H130" s="11"/>
      <c r="I130" s="7"/>
      <c r="J130" s="7"/>
      <c r="K130" s="7"/>
      <c r="L130" s="11"/>
      <c r="M130" s="7"/>
      <c r="N130" s="11"/>
      <c r="O130" s="7"/>
      <c r="P130" s="11"/>
      <c r="Q130" s="7"/>
      <c r="R130" s="7"/>
      <c r="S130" s="7"/>
      <c r="T130" s="7"/>
      <c r="U130" s="7"/>
      <c r="V130" s="7"/>
      <c r="W130" s="7"/>
      <c r="X130" s="76"/>
      <c r="Y130" s="8"/>
    </row>
    <row r="131" spans="1:25" x14ac:dyDescent="0.25">
      <c r="C131" s="117"/>
      <c r="D131" s="7" t="s">
        <v>1</v>
      </c>
      <c r="E131" s="24"/>
      <c r="F131" s="7"/>
      <c r="G131" s="7"/>
      <c r="H131" s="11"/>
      <c r="I131" s="7"/>
      <c r="J131" s="7"/>
      <c r="K131" s="33" t="s">
        <v>971</v>
      </c>
      <c r="L131" s="9"/>
      <c r="M131" s="33" t="s">
        <v>907</v>
      </c>
      <c r="N131" s="7"/>
      <c r="O131" s="33" t="s">
        <v>969</v>
      </c>
      <c r="P131" s="7"/>
      <c r="Q131" s="29" t="s">
        <v>970</v>
      </c>
      <c r="R131" s="7"/>
      <c r="S131" s="33" t="s">
        <v>968</v>
      </c>
      <c r="T131" s="7"/>
      <c r="U131" s="29"/>
      <c r="V131" s="7"/>
      <c r="W131" s="7" t="s">
        <v>1</v>
      </c>
      <c r="X131" s="76" t="s">
        <v>1</v>
      </c>
      <c r="Y131" s="8" t="s">
        <v>1</v>
      </c>
    </row>
    <row r="132" spans="1:25" x14ac:dyDescent="0.25">
      <c r="A132" t="s">
        <v>94</v>
      </c>
      <c r="C132" s="117" t="s">
        <v>95</v>
      </c>
      <c r="D132" s="7">
        <v>-25419.14</v>
      </c>
      <c r="E132" s="24"/>
      <c r="F132" s="7">
        <v>-24285.42</v>
      </c>
      <c r="G132" s="7"/>
      <c r="H132" s="7"/>
      <c r="I132" s="7"/>
      <c r="J132" s="11" t="s">
        <v>364</v>
      </c>
      <c r="K132" s="37">
        <v>-34595.78</v>
      </c>
      <c r="L132" s="11" t="s">
        <v>357</v>
      </c>
      <c r="M132" s="7">
        <v>25419.14</v>
      </c>
      <c r="N132" s="7" t="s">
        <v>363</v>
      </c>
      <c r="O132" s="7">
        <v>-633.72</v>
      </c>
      <c r="P132" s="11" t="s">
        <v>363</v>
      </c>
      <c r="Q132" s="7">
        <v>55</v>
      </c>
      <c r="R132" s="11" t="s">
        <v>363</v>
      </c>
      <c r="S132" s="142">
        <v>-555</v>
      </c>
      <c r="T132" s="11"/>
      <c r="U132" s="7"/>
      <c r="V132" s="7"/>
      <c r="W132" s="115">
        <f>SUM(F132:V132)</f>
        <v>-34595.78</v>
      </c>
      <c r="X132" s="57" t="s">
        <v>96</v>
      </c>
      <c r="Y132" s="8">
        <f>W132-D132</f>
        <v>-9176.64</v>
      </c>
    </row>
    <row r="133" spans="1:25" x14ac:dyDescent="0.25">
      <c r="C133" s="117"/>
      <c r="D133" s="7" t="s">
        <v>1</v>
      </c>
      <c r="E133" s="24"/>
      <c r="F133" s="7"/>
      <c r="G133" s="7"/>
      <c r="H133" s="7"/>
      <c r="I133" s="29"/>
      <c r="J133" s="7"/>
      <c r="K133" s="29"/>
      <c r="L133" s="7"/>
      <c r="M133" s="33"/>
      <c r="N133" s="7"/>
      <c r="O133" s="33"/>
      <c r="P133" s="7"/>
      <c r="Q133" s="33"/>
      <c r="R133" s="11"/>
      <c r="S133" s="9"/>
      <c r="T133" s="11"/>
      <c r="U133" s="7"/>
      <c r="V133" s="7"/>
      <c r="W133" s="7" t="s">
        <v>1</v>
      </c>
      <c r="X133" s="76"/>
      <c r="Y133" s="8" t="s">
        <v>1</v>
      </c>
    </row>
    <row r="134" spans="1:25" x14ac:dyDescent="0.25">
      <c r="A134" s="1" t="s">
        <v>97</v>
      </c>
      <c r="C134" s="117" t="s">
        <v>98</v>
      </c>
      <c r="D134" s="7">
        <v>0</v>
      </c>
      <c r="E134" s="24"/>
      <c r="F134" s="7"/>
      <c r="G134" s="7"/>
      <c r="H134" s="11"/>
      <c r="I134" s="7"/>
      <c r="J134" s="7"/>
      <c r="K134" s="142"/>
      <c r="L134" s="11"/>
      <c r="M134" s="7"/>
      <c r="N134" s="11"/>
      <c r="O134" s="7"/>
      <c r="P134" s="11"/>
      <c r="Q134" s="7"/>
      <c r="R134" s="11"/>
      <c r="S134" s="11"/>
      <c r="T134" s="11"/>
      <c r="U134" s="7"/>
      <c r="V134" s="7"/>
      <c r="W134" s="7">
        <f>SUM(F134:V134)</f>
        <v>0</v>
      </c>
      <c r="X134" s="76" t="s">
        <v>523</v>
      </c>
      <c r="Y134" s="8">
        <f>W134-D134</f>
        <v>0</v>
      </c>
    </row>
    <row r="135" spans="1:25" x14ac:dyDescent="0.25">
      <c r="A135" s="1"/>
      <c r="C135" s="117"/>
      <c r="D135" s="7"/>
      <c r="E135" s="24"/>
      <c r="F135" s="7"/>
      <c r="G135" s="7"/>
      <c r="H135" s="11"/>
      <c r="I135" s="7"/>
      <c r="J135" s="7"/>
      <c r="K135" s="142"/>
      <c r="L135" s="11"/>
      <c r="M135" s="7"/>
      <c r="N135" s="11"/>
      <c r="O135" s="7"/>
      <c r="P135" s="11"/>
      <c r="Q135" s="7"/>
      <c r="R135" s="7"/>
      <c r="S135" s="9"/>
      <c r="T135" s="11"/>
      <c r="U135" s="7"/>
      <c r="V135" s="7"/>
      <c r="W135" s="7"/>
      <c r="X135" s="76"/>
      <c r="Y135" s="8"/>
    </row>
    <row r="136" spans="1:25" x14ac:dyDescent="0.25">
      <c r="A136" s="1" t="s">
        <v>543</v>
      </c>
      <c r="C136" s="117"/>
      <c r="D136" s="7">
        <v>0</v>
      </c>
      <c r="E136" s="24"/>
      <c r="F136" s="7"/>
      <c r="G136" s="7"/>
      <c r="H136" s="11"/>
      <c r="I136" s="7"/>
      <c r="J136" s="7"/>
      <c r="K136" s="142"/>
      <c r="L136" s="11"/>
      <c r="M136" s="7"/>
      <c r="N136" s="11"/>
      <c r="O136" s="7"/>
      <c r="P136" s="11"/>
      <c r="Q136" s="7"/>
      <c r="R136" s="7"/>
      <c r="S136" s="9"/>
      <c r="T136" s="11"/>
      <c r="U136" s="7"/>
      <c r="V136" s="7"/>
      <c r="W136" s="7">
        <f>SUM(F136:V136)</f>
        <v>0</v>
      </c>
      <c r="X136" s="76" t="s">
        <v>544</v>
      </c>
      <c r="Y136" s="8"/>
    </row>
    <row r="137" spans="1:25" x14ac:dyDescent="0.25">
      <c r="C137" s="117"/>
      <c r="D137" s="7" t="s">
        <v>1</v>
      </c>
      <c r="E137" s="24"/>
      <c r="F137" s="7"/>
      <c r="G137" s="7"/>
      <c r="H137" s="7"/>
      <c r="I137" s="29" t="s">
        <v>901</v>
      </c>
      <c r="J137" s="9"/>
      <c r="K137" s="9"/>
      <c r="L137" s="7"/>
      <c r="M137" s="9"/>
      <c r="N137" s="7"/>
      <c r="O137" s="33"/>
      <c r="P137" s="9"/>
      <c r="Q137" s="9"/>
      <c r="R137" s="9"/>
      <c r="S137" s="9"/>
      <c r="T137" s="9"/>
      <c r="U137" s="9"/>
      <c r="V137" s="7"/>
      <c r="W137" s="7" t="s">
        <v>1</v>
      </c>
      <c r="X137" s="76"/>
      <c r="Y137" s="8" t="s">
        <v>1</v>
      </c>
    </row>
    <row r="138" spans="1:25" x14ac:dyDescent="0.25">
      <c r="A138" t="s">
        <v>99</v>
      </c>
      <c r="C138" s="117" t="s">
        <v>100</v>
      </c>
      <c r="D138" s="7">
        <v>0</v>
      </c>
      <c r="E138" s="24"/>
      <c r="F138" s="7">
        <v>-1414.46</v>
      </c>
      <c r="G138" s="7"/>
      <c r="H138" s="7" t="s">
        <v>352</v>
      </c>
      <c r="I138" s="7">
        <v>1414.46</v>
      </c>
      <c r="J138" s="11"/>
      <c r="K138" s="7"/>
      <c r="L138" s="7"/>
      <c r="M138" s="7"/>
      <c r="N138" s="11"/>
      <c r="O138" s="7"/>
      <c r="P138" s="7"/>
      <c r="Q138" s="7"/>
      <c r="R138" s="7"/>
      <c r="S138" s="7"/>
      <c r="T138" s="7"/>
      <c r="U138" s="7"/>
      <c r="V138" s="7"/>
      <c r="W138" s="7">
        <f>SUM(F138:V138)</f>
        <v>0</v>
      </c>
      <c r="X138" s="57" t="s">
        <v>789</v>
      </c>
      <c r="Y138" s="8">
        <f>W138-D138</f>
        <v>0</v>
      </c>
    </row>
    <row r="139" spans="1:25" x14ac:dyDescent="0.25">
      <c r="C139" s="117"/>
      <c r="D139" s="7" t="s">
        <v>1</v>
      </c>
      <c r="E139" s="24"/>
      <c r="F139" s="7"/>
      <c r="G139" s="7"/>
      <c r="H139" s="7"/>
      <c r="I139" s="29" t="s">
        <v>901</v>
      </c>
      <c r="J139" s="7"/>
      <c r="K139" s="9"/>
      <c r="L139" s="7"/>
      <c r="M139" s="9"/>
      <c r="N139" s="7"/>
      <c r="O139" s="9"/>
      <c r="P139" s="9"/>
      <c r="Q139" s="33" t="s">
        <v>955</v>
      </c>
      <c r="R139" s="9"/>
      <c r="S139" s="9"/>
      <c r="T139" s="9"/>
      <c r="U139" s="9"/>
      <c r="V139" s="7"/>
      <c r="W139" s="7" t="s">
        <v>1</v>
      </c>
      <c r="X139" s="76"/>
      <c r="Y139" s="8" t="s">
        <v>1</v>
      </c>
    </row>
    <row r="140" spans="1:25" x14ac:dyDescent="0.25">
      <c r="A140" t="s">
        <v>101</v>
      </c>
      <c r="C140" s="117" t="s">
        <v>102</v>
      </c>
      <c r="D140" s="7">
        <v>0</v>
      </c>
      <c r="E140" s="24"/>
      <c r="F140" s="7">
        <v>-498.68</v>
      </c>
      <c r="G140" s="7"/>
      <c r="H140" s="7" t="s">
        <v>352</v>
      </c>
      <c r="I140" s="7">
        <v>838.53</v>
      </c>
      <c r="J140" s="11"/>
      <c r="K140" s="7"/>
      <c r="L140" s="7"/>
      <c r="M140" s="7"/>
      <c r="N140" s="11"/>
      <c r="O140" s="7"/>
      <c r="P140" s="7" t="s">
        <v>377</v>
      </c>
      <c r="Q140" s="7">
        <v>-339.85</v>
      </c>
      <c r="R140" s="7"/>
      <c r="S140" s="7"/>
      <c r="T140" s="7"/>
      <c r="U140" s="7"/>
      <c r="V140" s="7"/>
      <c r="W140" s="7">
        <f>SUM(F140:V140)</f>
        <v>0</v>
      </c>
      <c r="X140" s="57" t="s">
        <v>789</v>
      </c>
      <c r="Y140" s="8">
        <f>W140-D140</f>
        <v>0</v>
      </c>
    </row>
    <row r="141" spans="1:25" x14ac:dyDescent="0.25">
      <c r="C141" s="117"/>
      <c r="D141" s="7" t="s">
        <v>1</v>
      </c>
      <c r="E141" s="24"/>
      <c r="F141" s="7"/>
      <c r="G141" s="7"/>
      <c r="H141" s="7"/>
      <c r="I141" s="29" t="s">
        <v>901</v>
      </c>
      <c r="J141" s="7"/>
      <c r="K141" s="7"/>
      <c r="L141" s="7"/>
      <c r="M141" s="9"/>
      <c r="N141" s="7"/>
      <c r="O141" s="9"/>
      <c r="P141" s="9"/>
      <c r="Q141" s="9"/>
      <c r="R141" s="9"/>
      <c r="S141" s="9"/>
      <c r="T141" s="9"/>
      <c r="U141" s="9"/>
      <c r="V141" s="7"/>
      <c r="W141" s="7" t="s">
        <v>1</v>
      </c>
      <c r="X141" s="76"/>
      <c r="Y141" s="8" t="s">
        <v>1</v>
      </c>
    </row>
    <row r="142" spans="1:25" x14ac:dyDescent="0.25">
      <c r="A142" t="s">
        <v>103</v>
      </c>
      <c r="C142" s="117" t="s">
        <v>104</v>
      </c>
      <c r="D142" s="7">
        <v>-1833.78</v>
      </c>
      <c r="E142" s="24"/>
      <c r="F142" s="7">
        <v>-2333.0500000000002</v>
      </c>
      <c r="G142" s="7"/>
      <c r="H142" s="7" t="s">
        <v>352</v>
      </c>
      <c r="I142" s="7">
        <v>467.61</v>
      </c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>
        <f>SUM(F142:V142)</f>
        <v>-1865.44</v>
      </c>
      <c r="X142" s="57" t="s">
        <v>789</v>
      </c>
      <c r="Y142" s="8">
        <f>W142-D142</f>
        <v>-31.660000000000082</v>
      </c>
    </row>
    <row r="143" spans="1:25" x14ac:dyDescent="0.25">
      <c r="C143" s="117"/>
      <c r="D143" s="7" t="s">
        <v>1</v>
      </c>
      <c r="E143" s="24"/>
      <c r="F143" s="7"/>
      <c r="G143" s="7"/>
      <c r="H143" s="7"/>
      <c r="I143" s="7"/>
      <c r="J143" s="7"/>
      <c r="K143" s="29"/>
      <c r="L143" s="7"/>
      <c r="M143" s="9"/>
      <c r="N143" s="7"/>
      <c r="O143" s="9"/>
      <c r="P143" s="9"/>
      <c r="Q143" s="9"/>
      <c r="R143" s="9"/>
      <c r="S143" s="9"/>
      <c r="T143" s="9"/>
      <c r="U143" s="9"/>
      <c r="V143" s="7"/>
      <c r="W143" s="7" t="s">
        <v>1</v>
      </c>
      <c r="X143" s="76"/>
      <c r="Y143" s="8" t="s">
        <v>1</v>
      </c>
    </row>
    <row r="144" spans="1:25" x14ac:dyDescent="0.25">
      <c r="A144" t="s">
        <v>105</v>
      </c>
      <c r="C144" s="117" t="s">
        <v>106</v>
      </c>
      <c r="D144" s="7">
        <v>-1245.51</v>
      </c>
      <c r="E144" s="24"/>
      <c r="F144" s="7">
        <v>-1261.58</v>
      </c>
      <c r="G144" s="7"/>
      <c r="H144" s="7"/>
      <c r="I144" s="7"/>
      <c r="J144" s="11"/>
      <c r="K144" s="7"/>
      <c r="L144" s="7"/>
      <c r="M144" s="7"/>
      <c r="N144" s="11"/>
      <c r="O144" s="7"/>
      <c r="P144" s="7"/>
      <c r="Q144" s="7"/>
      <c r="R144" s="7"/>
      <c r="S144" s="7"/>
      <c r="T144" s="7"/>
      <c r="U144" s="7"/>
      <c r="V144" s="7"/>
      <c r="W144" s="7">
        <f>SUM(F144:V144)</f>
        <v>-1261.58</v>
      </c>
      <c r="X144" s="57" t="s">
        <v>789</v>
      </c>
      <c r="Y144" s="8">
        <f>W144-D144</f>
        <v>-16.069999999999936</v>
      </c>
    </row>
    <row r="145" spans="1:25" x14ac:dyDescent="0.25">
      <c r="C145" s="117"/>
      <c r="D145" s="7" t="s">
        <v>1</v>
      </c>
      <c r="E145" s="24"/>
      <c r="F145" s="7"/>
      <c r="G145" s="7"/>
      <c r="H145" s="7"/>
      <c r="I145" s="7"/>
      <c r="J145" s="7"/>
      <c r="K145" s="7"/>
      <c r="L145" s="7"/>
      <c r="M145" s="7"/>
      <c r="N145" s="7"/>
      <c r="O145" s="33"/>
      <c r="P145" s="9"/>
      <c r="Q145" s="33" t="s">
        <v>955</v>
      </c>
      <c r="R145" s="7"/>
      <c r="S145" s="7"/>
      <c r="T145" s="7"/>
      <c r="U145" s="7"/>
      <c r="V145" s="7"/>
      <c r="W145" s="7" t="s">
        <v>1</v>
      </c>
      <c r="X145" s="76"/>
      <c r="Y145" s="8" t="s">
        <v>1</v>
      </c>
    </row>
    <row r="146" spans="1:25" x14ac:dyDescent="0.25">
      <c r="A146" t="s">
        <v>107</v>
      </c>
      <c r="C146" s="117" t="s">
        <v>108</v>
      </c>
      <c r="D146" s="7">
        <v>-339.85</v>
      </c>
      <c r="E146" s="24"/>
      <c r="F146" s="7">
        <v>-339.85</v>
      </c>
      <c r="G146" s="7"/>
      <c r="H146" s="7"/>
      <c r="I146" s="7"/>
      <c r="J146" s="7"/>
      <c r="K146" s="7"/>
      <c r="L146" s="7"/>
      <c r="M146" s="7"/>
      <c r="N146" s="11"/>
      <c r="O146" s="7"/>
      <c r="P146" s="7" t="s">
        <v>377</v>
      </c>
      <c r="Q146" s="7">
        <v>-6.63</v>
      </c>
      <c r="R146" s="7"/>
      <c r="S146" s="7"/>
      <c r="T146" s="7"/>
      <c r="U146" s="7"/>
      <c r="V146" s="7"/>
      <c r="W146" s="7">
        <f>SUM(F146:V146)</f>
        <v>-346.48</v>
      </c>
      <c r="X146" s="57" t="s">
        <v>789</v>
      </c>
      <c r="Y146" s="8">
        <f>W146-D146</f>
        <v>-6.6299999999999955</v>
      </c>
    </row>
    <row r="147" spans="1:25" x14ac:dyDescent="0.25">
      <c r="C147" s="117"/>
      <c r="D147" s="7" t="s">
        <v>1</v>
      </c>
      <c r="E147" s="24"/>
      <c r="F147" s="7"/>
      <c r="G147" s="7"/>
      <c r="H147" s="7"/>
      <c r="I147" s="7"/>
      <c r="J147" s="7"/>
      <c r="K147" s="7"/>
      <c r="L147" s="7"/>
      <c r="M147" s="7"/>
      <c r="N147" s="9"/>
      <c r="O147" s="9"/>
      <c r="P147" s="9"/>
      <c r="Q147" s="9"/>
      <c r="R147" s="9"/>
      <c r="S147" s="9"/>
      <c r="T147" s="9"/>
      <c r="U147" s="9"/>
      <c r="V147" s="7"/>
      <c r="W147" s="7" t="s">
        <v>1</v>
      </c>
      <c r="X147" s="76"/>
      <c r="Y147" s="8" t="s">
        <v>1</v>
      </c>
    </row>
    <row r="148" spans="1:25" x14ac:dyDescent="0.25">
      <c r="A148" t="s">
        <v>109</v>
      </c>
      <c r="C148" s="117" t="s">
        <v>110</v>
      </c>
      <c r="D148" s="7">
        <v>-2702.08</v>
      </c>
      <c r="E148" s="24"/>
      <c r="F148" s="7">
        <v>-3065.52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W148" s="7">
        <f>SUM(F148:V148)</f>
        <v>-3065.52</v>
      </c>
      <c r="X148" s="57" t="s">
        <v>1008</v>
      </c>
      <c r="Y148" s="8">
        <f>W148-D148</f>
        <v>-363.44000000000005</v>
      </c>
    </row>
    <row r="149" spans="1:25" x14ac:dyDescent="0.25">
      <c r="C149" s="117"/>
      <c r="D149" s="7" t="s">
        <v>1</v>
      </c>
      <c r="E149" s="24"/>
      <c r="F149" s="7"/>
      <c r="G149" s="7"/>
      <c r="H149" s="7"/>
      <c r="I149" s="7"/>
      <c r="J149" s="7"/>
      <c r="K149" s="7"/>
      <c r="L149" s="7"/>
      <c r="M149" s="7"/>
      <c r="N149" s="9"/>
      <c r="O149" s="9"/>
      <c r="P149" s="9"/>
      <c r="Q149" s="9"/>
      <c r="R149" s="9"/>
      <c r="S149" s="9"/>
      <c r="T149" s="9"/>
      <c r="U149" s="9"/>
      <c r="V149" s="7"/>
      <c r="W149" s="7" t="s">
        <v>1</v>
      </c>
      <c r="X149" s="76"/>
      <c r="Y149" s="8" t="s">
        <v>1</v>
      </c>
    </row>
    <row r="150" spans="1:25" x14ac:dyDescent="0.25">
      <c r="A150" t="s">
        <v>111</v>
      </c>
      <c r="C150" s="117" t="s">
        <v>112</v>
      </c>
      <c r="D150" s="7">
        <v>-4100.6499999999996</v>
      </c>
      <c r="E150" s="24"/>
      <c r="F150" s="7">
        <v>-4182.76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21"/>
      <c r="W150" s="7">
        <f>SUM(F150:V150)</f>
        <v>-4182.76</v>
      </c>
      <c r="X150" s="57" t="s">
        <v>1008</v>
      </c>
      <c r="Y150" s="8">
        <f>W150-D150</f>
        <v>-82.110000000000582</v>
      </c>
    </row>
    <row r="151" spans="1:25" x14ac:dyDescent="0.25">
      <c r="C151" s="117"/>
      <c r="D151" s="7" t="s">
        <v>1</v>
      </c>
      <c r="E151" s="24"/>
      <c r="F151" s="7"/>
      <c r="G151" s="7"/>
      <c r="H151" s="9"/>
      <c r="I151" s="9"/>
      <c r="J151" s="9"/>
      <c r="K151" s="9"/>
      <c r="L151" s="9"/>
      <c r="M151" s="33" t="s">
        <v>954</v>
      </c>
      <c r="N151" s="33"/>
      <c r="O151" s="33"/>
      <c r="P151" s="9"/>
      <c r="Q151" s="33" t="s">
        <v>906</v>
      </c>
      <c r="R151" s="33"/>
      <c r="S151" s="33"/>
      <c r="T151" s="7"/>
      <c r="U151" s="33"/>
      <c r="V151" s="7"/>
      <c r="W151" s="7" t="s">
        <v>1</v>
      </c>
      <c r="X151" s="76"/>
      <c r="Y151" s="8" t="s">
        <v>1</v>
      </c>
    </row>
    <row r="152" spans="1:25" x14ac:dyDescent="0.25">
      <c r="A152" t="s">
        <v>113</v>
      </c>
      <c r="C152" s="117" t="s">
        <v>114</v>
      </c>
      <c r="D152" s="7">
        <v>-42172.73</v>
      </c>
      <c r="E152" s="24"/>
      <c r="F152" s="7">
        <v>-42172.73</v>
      </c>
      <c r="G152" s="7"/>
      <c r="H152" s="11"/>
      <c r="I152" s="7"/>
      <c r="J152" s="11"/>
      <c r="K152" s="7"/>
      <c r="L152" s="7" t="s">
        <v>356</v>
      </c>
      <c r="M152" s="7">
        <v>-44806.97</v>
      </c>
      <c r="N152" s="7"/>
      <c r="O152" s="7"/>
      <c r="P152" s="11" t="s">
        <v>356</v>
      </c>
      <c r="Q152" s="7">
        <v>42172.73</v>
      </c>
      <c r="R152" s="7"/>
      <c r="S152" s="7"/>
      <c r="T152" s="7"/>
      <c r="U152" s="7"/>
      <c r="V152" s="7"/>
      <c r="W152" s="7">
        <f>SUM(F152:V152)</f>
        <v>-44806.970000000008</v>
      </c>
      <c r="X152" s="57" t="s">
        <v>432</v>
      </c>
      <c r="Y152" s="8">
        <f>W152-D152</f>
        <v>-2634.2400000000052</v>
      </c>
    </row>
    <row r="153" spans="1:25" x14ac:dyDescent="0.25">
      <c r="C153" s="117"/>
      <c r="D153" s="7" t="s">
        <v>1</v>
      </c>
      <c r="E153" s="24"/>
      <c r="F153" s="7"/>
      <c r="G153" s="7"/>
      <c r="H153" s="7"/>
      <c r="I153" s="9"/>
      <c r="J153" s="7"/>
      <c r="K153" s="29" t="s">
        <v>905</v>
      </c>
      <c r="L153" s="11" t="s">
        <v>1</v>
      </c>
      <c r="M153" s="29" t="s">
        <v>902</v>
      </c>
      <c r="N153" s="9"/>
      <c r="O153" s="33" t="s">
        <v>903</v>
      </c>
      <c r="P153" s="9"/>
      <c r="Q153" s="33"/>
      <c r="R153" s="7"/>
      <c r="S153" s="7"/>
      <c r="T153" s="7"/>
      <c r="U153" s="7"/>
      <c r="V153" s="7"/>
      <c r="W153" s="7" t="s">
        <v>1</v>
      </c>
      <c r="X153" s="76"/>
      <c r="Y153" s="8" t="s">
        <v>1</v>
      </c>
    </row>
    <row r="154" spans="1:25" x14ac:dyDescent="0.25">
      <c r="A154" t="s">
        <v>115</v>
      </c>
      <c r="C154" s="117" t="s">
        <v>116</v>
      </c>
      <c r="D154" s="7">
        <v>-7656.26</v>
      </c>
      <c r="E154" s="24"/>
      <c r="F154" s="7">
        <v>-7656.26</v>
      </c>
      <c r="G154" s="7"/>
      <c r="H154" s="11"/>
      <c r="I154" s="7"/>
      <c r="J154" s="7" t="s">
        <v>351</v>
      </c>
      <c r="K154" s="7">
        <v>7656.26</v>
      </c>
      <c r="L154" s="11" t="s">
        <v>351</v>
      </c>
      <c r="M154" s="7">
        <v>-12253.15</v>
      </c>
      <c r="N154" s="11" t="s">
        <v>353</v>
      </c>
      <c r="O154" s="11">
        <v>726.63</v>
      </c>
      <c r="P154" s="11"/>
      <c r="Q154" s="7"/>
      <c r="R154" s="7"/>
      <c r="S154" s="7"/>
      <c r="T154" s="7"/>
      <c r="U154" s="7"/>
      <c r="V154" s="7"/>
      <c r="W154" s="7">
        <f>SUM(F154:V154)</f>
        <v>-11526.52</v>
      </c>
      <c r="X154" s="57" t="s">
        <v>440</v>
      </c>
      <c r="Y154" s="8">
        <f>W154-D154</f>
        <v>-3870.26</v>
      </c>
    </row>
    <row r="155" spans="1:25" x14ac:dyDescent="0.25">
      <c r="C155" s="117"/>
      <c r="D155" s="7" t="s">
        <v>1</v>
      </c>
      <c r="E155" s="24"/>
      <c r="F155" s="7"/>
      <c r="G155" s="7"/>
      <c r="H155" s="7"/>
      <c r="I155" s="7"/>
      <c r="J155" s="7"/>
      <c r="K155" s="7"/>
      <c r="L155" s="7"/>
      <c r="M155" s="33"/>
      <c r="N155" s="7"/>
      <c r="O155" s="7"/>
      <c r="P155" s="7"/>
      <c r="Q155" s="7"/>
      <c r="R155" s="7"/>
      <c r="S155" s="7"/>
      <c r="T155" s="7"/>
      <c r="U155" s="7"/>
      <c r="V155" s="7"/>
      <c r="W155" s="7" t="s">
        <v>1</v>
      </c>
      <c r="X155" s="76"/>
      <c r="Y155" s="8" t="s">
        <v>1</v>
      </c>
    </row>
    <row r="156" spans="1:25" x14ac:dyDescent="0.25">
      <c r="A156" t="s">
        <v>117</v>
      </c>
      <c r="C156" s="117" t="s">
        <v>118</v>
      </c>
      <c r="D156" s="7">
        <v>0</v>
      </c>
      <c r="E156" s="24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>
        <f>SUM(F156:V156)</f>
        <v>0</v>
      </c>
      <c r="X156" s="76"/>
      <c r="Y156" s="8">
        <f>W156-D156</f>
        <v>0</v>
      </c>
    </row>
    <row r="157" spans="1:25" x14ac:dyDescent="0.25">
      <c r="C157" s="117"/>
      <c r="D157" s="7" t="s">
        <v>1</v>
      </c>
      <c r="E157" s="24"/>
      <c r="F157" s="7"/>
      <c r="G157" s="7"/>
      <c r="H157" s="7"/>
      <c r="I157" s="33" t="s">
        <v>956</v>
      </c>
      <c r="J157" s="7"/>
      <c r="K157" s="33" t="s">
        <v>956</v>
      </c>
      <c r="L157" s="9"/>
      <c r="M157" s="33" t="s">
        <v>957</v>
      </c>
      <c r="N157" s="7"/>
      <c r="O157" s="29" t="s">
        <v>958</v>
      </c>
      <c r="P157" s="9"/>
      <c r="Q157" s="9"/>
      <c r="R157" s="7"/>
      <c r="S157" s="29" t="s">
        <v>959</v>
      </c>
      <c r="T157" s="9"/>
      <c r="U157" s="9"/>
      <c r="V157" s="7"/>
      <c r="W157" s="7" t="s">
        <v>1</v>
      </c>
      <c r="X157" s="76"/>
      <c r="Y157" s="8" t="s">
        <v>1</v>
      </c>
    </row>
    <row r="158" spans="1:25" x14ac:dyDescent="0.25">
      <c r="A158" t="s">
        <v>119</v>
      </c>
      <c r="C158" s="117" t="s">
        <v>120</v>
      </c>
      <c r="D158" s="7">
        <v>-65529.22</v>
      </c>
      <c r="E158" s="24"/>
      <c r="F158" s="7">
        <v>-195219.43</v>
      </c>
      <c r="G158" s="21"/>
      <c r="H158" s="11" t="s">
        <v>358</v>
      </c>
      <c r="I158" s="7">
        <v>10565.62</v>
      </c>
      <c r="J158" s="11" t="s">
        <v>358</v>
      </c>
      <c r="K158" s="7">
        <v>5331.56</v>
      </c>
      <c r="L158" s="11" t="s">
        <v>358</v>
      </c>
      <c r="M158" s="7">
        <v>16530</v>
      </c>
      <c r="N158" s="7" t="s">
        <v>358</v>
      </c>
      <c r="O158" s="7">
        <v>1980.73</v>
      </c>
      <c r="P158" s="11"/>
      <c r="Q158" s="7"/>
      <c r="R158" s="11" t="s">
        <v>360</v>
      </c>
      <c r="S158" s="7">
        <v>97569.27</v>
      </c>
      <c r="T158" s="11"/>
      <c r="U158" s="7"/>
      <c r="V158" s="7"/>
      <c r="W158" s="7">
        <f>SUM(F158:V158)</f>
        <v>-63242.249999999985</v>
      </c>
      <c r="X158" s="57" t="s">
        <v>963</v>
      </c>
      <c r="Y158" s="8">
        <f>W158-D158</f>
        <v>2286.9700000000157</v>
      </c>
    </row>
    <row r="159" spans="1:25" x14ac:dyDescent="0.25">
      <c r="C159" s="117"/>
      <c r="D159" s="7" t="s">
        <v>1</v>
      </c>
      <c r="E159" s="24"/>
      <c r="F159" s="7"/>
      <c r="G159" s="7"/>
      <c r="H159" s="9"/>
      <c r="I159" s="9"/>
      <c r="J159" s="9"/>
      <c r="K159" s="9"/>
      <c r="L159" s="9"/>
      <c r="M159" s="9"/>
      <c r="N159" s="9"/>
      <c r="O159" s="7"/>
      <c r="P159" s="7"/>
      <c r="Q159" s="7"/>
      <c r="R159" s="7"/>
      <c r="S159" s="7"/>
      <c r="T159" s="7"/>
      <c r="U159" s="7"/>
      <c r="V159" s="7"/>
      <c r="W159" s="7" t="s">
        <v>1</v>
      </c>
      <c r="X159" s="76"/>
      <c r="Y159" s="8" t="s">
        <v>1</v>
      </c>
    </row>
    <row r="160" spans="1:25" x14ac:dyDescent="0.25">
      <c r="A160" t="s">
        <v>121</v>
      </c>
      <c r="C160" s="117" t="s">
        <v>122</v>
      </c>
      <c r="D160" s="7">
        <v>0</v>
      </c>
      <c r="E160" s="24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>
        <f>SUM(F160:V160)</f>
        <v>0</v>
      </c>
      <c r="X160" s="76"/>
      <c r="Y160" s="8">
        <f>W160-D160</f>
        <v>0</v>
      </c>
    </row>
    <row r="161" spans="1:25" x14ac:dyDescent="0.25">
      <c r="C161" s="117"/>
      <c r="D161" s="7" t="s">
        <v>1</v>
      </c>
      <c r="E161" s="24"/>
      <c r="F161" s="7"/>
      <c r="G161" s="7"/>
      <c r="H161" s="7"/>
      <c r="I161" s="9"/>
      <c r="J161" s="7"/>
      <c r="K161" s="7"/>
      <c r="L161" s="7"/>
      <c r="M161" s="7"/>
      <c r="N161" s="7"/>
      <c r="O161" s="9"/>
      <c r="P161" s="9"/>
      <c r="Q161" s="9"/>
      <c r="R161" s="9"/>
      <c r="S161" s="9"/>
      <c r="T161" s="9"/>
      <c r="U161" s="9"/>
      <c r="V161" s="7"/>
      <c r="W161" s="7" t="s">
        <v>1</v>
      </c>
      <c r="X161" s="76"/>
      <c r="Y161" s="8" t="s">
        <v>1</v>
      </c>
    </row>
    <row r="162" spans="1:25" x14ac:dyDescent="0.25">
      <c r="A162" t="s">
        <v>347</v>
      </c>
      <c r="C162" s="117" t="s">
        <v>348</v>
      </c>
      <c r="D162" s="7">
        <v>0</v>
      </c>
      <c r="E162" s="24"/>
      <c r="F162" s="7"/>
      <c r="G162" s="7"/>
      <c r="H162" s="7"/>
      <c r="I162" s="9"/>
      <c r="J162" s="7"/>
      <c r="K162" s="7"/>
      <c r="L162" s="7"/>
      <c r="M162" s="7"/>
      <c r="N162" s="7"/>
      <c r="O162" s="9"/>
      <c r="P162" s="37"/>
      <c r="Q162" s="37"/>
      <c r="R162" s="9"/>
      <c r="S162" s="9"/>
      <c r="T162" s="9"/>
      <c r="U162" s="9"/>
      <c r="V162" s="7"/>
      <c r="W162" s="7">
        <f>SUM(F162:V162)</f>
        <v>0</v>
      </c>
      <c r="X162" s="76"/>
      <c r="Y162" s="8">
        <f>W162-D162</f>
        <v>0</v>
      </c>
    </row>
    <row r="163" spans="1:25" x14ac:dyDescent="0.25">
      <c r="C163" s="117"/>
      <c r="D163" s="7"/>
      <c r="E163" s="24"/>
      <c r="F163" s="7"/>
      <c r="G163" s="7"/>
      <c r="H163" s="7"/>
      <c r="I163" s="29" t="s">
        <v>901</v>
      </c>
      <c r="J163" s="7"/>
      <c r="K163" s="29"/>
      <c r="L163" s="7"/>
      <c r="M163" s="29"/>
      <c r="N163" s="7"/>
      <c r="O163" s="33" t="s">
        <v>953</v>
      </c>
      <c r="P163" s="9"/>
      <c r="Q163" s="9"/>
      <c r="R163" s="9"/>
      <c r="S163" s="9"/>
      <c r="T163" s="9"/>
      <c r="U163" s="9"/>
      <c r="V163" s="7"/>
      <c r="W163" s="7"/>
      <c r="X163" s="76"/>
      <c r="Y163" s="8" t="s">
        <v>1</v>
      </c>
    </row>
    <row r="164" spans="1:25" x14ac:dyDescent="0.25">
      <c r="A164" t="s">
        <v>123</v>
      </c>
      <c r="C164" s="117" t="s">
        <v>124</v>
      </c>
      <c r="D164" s="7">
        <v>-12130.51</v>
      </c>
      <c r="E164" s="24"/>
      <c r="F164" s="18">
        <v>-2836.98</v>
      </c>
      <c r="G164" s="18"/>
      <c r="H164" s="7" t="s">
        <v>352</v>
      </c>
      <c r="I164" s="7">
        <v>508.82</v>
      </c>
      <c r="J164" s="7"/>
      <c r="K164" s="7"/>
      <c r="L164" s="7"/>
      <c r="M164" s="7"/>
      <c r="N164" s="11" t="s">
        <v>380</v>
      </c>
      <c r="O164" s="7">
        <v>-10275.549999999999</v>
      </c>
      <c r="P164" s="7"/>
      <c r="Q164" s="7"/>
      <c r="R164" s="7"/>
      <c r="S164" s="7"/>
      <c r="T164" s="7"/>
      <c r="U164" s="7"/>
      <c r="V164" s="7"/>
      <c r="W164" s="7">
        <f>SUM(F164:V164)</f>
        <v>-12603.71</v>
      </c>
      <c r="X164" s="57" t="s">
        <v>440</v>
      </c>
      <c r="Y164" s="8">
        <f>W164-D164</f>
        <v>-473.19999999999891</v>
      </c>
    </row>
    <row r="165" spans="1:25" x14ac:dyDescent="0.25">
      <c r="C165" s="117"/>
      <c r="D165" s="7"/>
      <c r="E165" s="24"/>
      <c r="F165" s="18"/>
      <c r="G165" s="18"/>
      <c r="H165" s="7"/>
      <c r="I165" s="7"/>
      <c r="J165" s="7"/>
      <c r="K165" s="7"/>
      <c r="L165" s="7"/>
      <c r="M165" s="7"/>
      <c r="N165" s="11"/>
      <c r="O165" s="7"/>
      <c r="P165" s="7"/>
      <c r="Q165" s="7"/>
      <c r="R165" s="7"/>
      <c r="S165" s="7"/>
      <c r="T165" s="7"/>
      <c r="U165" s="7"/>
      <c r="V165" s="7"/>
      <c r="W165" s="7"/>
      <c r="X165" s="57" t="s">
        <v>1045</v>
      </c>
      <c r="Y165" s="8"/>
    </row>
    <row r="166" spans="1:25" x14ac:dyDescent="0.25">
      <c r="C166" s="117"/>
      <c r="D166" s="7" t="s">
        <v>1</v>
      </c>
      <c r="E166" s="24"/>
      <c r="F166" s="7"/>
      <c r="G166" s="7"/>
      <c r="H166" s="7"/>
      <c r="I166" s="29" t="s">
        <v>901</v>
      </c>
      <c r="J166" s="7"/>
      <c r="K166" s="7"/>
      <c r="L166" s="7"/>
      <c r="M166" s="7"/>
      <c r="N166" s="7"/>
      <c r="O166" s="7"/>
      <c r="P166" s="7"/>
      <c r="Q166" s="7"/>
      <c r="R166" s="7"/>
      <c r="S166" s="33" t="s">
        <v>968</v>
      </c>
      <c r="T166" s="7"/>
      <c r="U166" s="7"/>
      <c r="V166" s="7"/>
      <c r="W166" s="7" t="s">
        <v>1</v>
      </c>
      <c r="X166" s="57" t="s">
        <v>1046</v>
      </c>
      <c r="Y166" s="8" t="s">
        <v>1</v>
      </c>
    </row>
    <row r="167" spans="1:25" x14ac:dyDescent="0.25">
      <c r="A167" t="s">
        <v>125</v>
      </c>
      <c r="C167" s="117" t="s">
        <v>126</v>
      </c>
      <c r="D167" s="7">
        <v>0</v>
      </c>
      <c r="E167" s="24"/>
      <c r="F167" s="7">
        <v>-130</v>
      </c>
      <c r="G167" s="7"/>
      <c r="H167" s="7" t="s">
        <v>352</v>
      </c>
      <c r="I167" s="7">
        <v>130</v>
      </c>
      <c r="J167" s="7"/>
      <c r="K167" s="7"/>
      <c r="L167" s="7"/>
      <c r="M167" s="7"/>
      <c r="N167" s="7"/>
      <c r="O167" s="7"/>
      <c r="P167" s="7"/>
      <c r="Q167" s="7"/>
      <c r="R167" s="11" t="s">
        <v>363</v>
      </c>
      <c r="S167" s="141">
        <v>130</v>
      </c>
      <c r="T167" s="7"/>
      <c r="U167" s="7"/>
      <c r="V167" s="7"/>
      <c r="W167" s="7">
        <f>SUM(F167:V167)</f>
        <v>130</v>
      </c>
      <c r="X167" s="170"/>
      <c r="Y167" s="8">
        <f>W167-D167</f>
        <v>130</v>
      </c>
    </row>
    <row r="168" spans="1:25" x14ac:dyDescent="0.25">
      <c r="C168" s="117"/>
      <c r="D168" s="7" t="s">
        <v>1</v>
      </c>
      <c r="E168" s="24"/>
      <c r="F168" s="7"/>
      <c r="G168" s="7"/>
      <c r="H168" s="7"/>
      <c r="I168" s="29" t="s">
        <v>901</v>
      </c>
      <c r="J168" s="7"/>
      <c r="K168" s="7"/>
      <c r="L168" s="7"/>
      <c r="M168" s="7"/>
      <c r="N168" s="7"/>
      <c r="O168" s="7"/>
      <c r="P168" s="7"/>
      <c r="Q168" s="7"/>
      <c r="R168" s="7"/>
      <c r="S168" s="33" t="s">
        <v>968</v>
      </c>
      <c r="T168" s="7"/>
      <c r="U168" s="7"/>
      <c r="V168" s="7"/>
      <c r="W168" s="7" t="s">
        <v>1</v>
      </c>
      <c r="X168" s="171" t="s">
        <v>998</v>
      </c>
      <c r="Y168" s="8" t="s">
        <v>1</v>
      </c>
    </row>
    <row r="169" spans="1:25" x14ac:dyDescent="0.25">
      <c r="A169" t="s">
        <v>127</v>
      </c>
      <c r="C169" s="117" t="s">
        <v>128</v>
      </c>
      <c r="D169" s="7">
        <v>-35.049999999999997</v>
      </c>
      <c r="E169" s="24"/>
      <c r="F169" s="7">
        <v>-335.05</v>
      </c>
      <c r="G169" s="7"/>
      <c r="H169" s="7" t="s">
        <v>352</v>
      </c>
      <c r="I169" s="7">
        <v>300</v>
      </c>
      <c r="J169" s="7"/>
      <c r="K169" s="7"/>
      <c r="L169" s="7"/>
      <c r="M169" s="7"/>
      <c r="N169" s="7"/>
      <c r="O169" s="7"/>
      <c r="P169" s="7"/>
      <c r="Q169" s="7"/>
      <c r="R169" s="11" t="s">
        <v>363</v>
      </c>
      <c r="S169" s="141">
        <v>300</v>
      </c>
      <c r="T169" s="7"/>
      <c r="U169" s="7"/>
      <c r="V169" s="7"/>
      <c r="W169" s="7">
        <f>SUM(F169:V169)</f>
        <v>264.95</v>
      </c>
      <c r="X169" s="171" t="s">
        <v>999</v>
      </c>
      <c r="Y169" s="8">
        <f>W169-D169</f>
        <v>300</v>
      </c>
    </row>
    <row r="170" spans="1:25" x14ac:dyDescent="0.25">
      <c r="C170" s="117"/>
      <c r="D170" s="7" t="s">
        <v>1</v>
      </c>
      <c r="E170" s="24"/>
      <c r="F170" s="7"/>
      <c r="G170" s="7"/>
      <c r="H170" s="7"/>
      <c r="I170" s="29" t="s">
        <v>901</v>
      </c>
      <c r="J170" s="7"/>
      <c r="K170" s="7"/>
      <c r="L170" s="7"/>
      <c r="M170" s="7"/>
      <c r="N170" s="7"/>
      <c r="O170" s="7"/>
      <c r="P170" s="7"/>
      <c r="Q170" s="7"/>
      <c r="R170" s="7"/>
      <c r="S170" s="33" t="s">
        <v>968</v>
      </c>
      <c r="T170" s="7"/>
      <c r="U170" s="7"/>
      <c r="V170" s="7"/>
      <c r="W170" s="7" t="s">
        <v>1</v>
      </c>
      <c r="X170" s="171" t="s">
        <v>1000</v>
      </c>
      <c r="Y170" s="8" t="s">
        <v>1</v>
      </c>
    </row>
    <row r="171" spans="1:25" x14ac:dyDescent="0.25">
      <c r="A171" s="1" t="s">
        <v>129</v>
      </c>
      <c r="C171" s="116" t="s">
        <v>130</v>
      </c>
      <c r="D171" s="7">
        <v>0</v>
      </c>
      <c r="E171" s="24"/>
      <c r="F171" s="7">
        <v>-125</v>
      </c>
      <c r="G171" s="7"/>
      <c r="H171" s="7" t="s">
        <v>352</v>
      </c>
      <c r="I171" s="7">
        <v>125</v>
      </c>
      <c r="J171" s="7"/>
      <c r="K171" s="7"/>
      <c r="L171" s="7"/>
      <c r="M171" s="7"/>
      <c r="N171" s="7"/>
      <c r="O171" s="7"/>
      <c r="P171" s="7"/>
      <c r="Q171" s="7"/>
      <c r="R171" s="11" t="s">
        <v>363</v>
      </c>
      <c r="S171" s="141">
        <v>125</v>
      </c>
      <c r="T171" s="7"/>
      <c r="U171" s="7"/>
      <c r="V171" s="7"/>
      <c r="W171" s="7">
        <f>SUM(F171:V171)</f>
        <v>125</v>
      </c>
      <c r="X171" s="172"/>
      <c r="Y171" s="8">
        <f>W171-D171</f>
        <v>125</v>
      </c>
    </row>
    <row r="172" spans="1:25" x14ac:dyDescent="0.25">
      <c r="C172" s="117"/>
      <c r="D172" s="7" t="s">
        <v>1</v>
      </c>
      <c r="E172" s="24"/>
      <c r="F172" s="7"/>
      <c r="G172" s="7"/>
      <c r="H172" s="7"/>
      <c r="I172" s="7"/>
      <c r="J172" s="7"/>
      <c r="K172" s="7"/>
      <c r="L172" s="7"/>
      <c r="M172" s="7"/>
      <c r="N172" s="7"/>
      <c r="O172" s="9"/>
      <c r="P172" s="9"/>
      <c r="Q172" s="9"/>
      <c r="R172" s="9"/>
      <c r="S172" s="9"/>
      <c r="T172" s="9"/>
      <c r="U172" s="9"/>
      <c r="V172" s="7"/>
      <c r="W172" s="7" t="s">
        <v>1</v>
      </c>
      <c r="X172" s="76"/>
      <c r="Y172" s="8" t="s">
        <v>1</v>
      </c>
    </row>
    <row r="173" spans="1:25" x14ac:dyDescent="0.25">
      <c r="A173" t="s">
        <v>131</v>
      </c>
      <c r="C173" s="117" t="s">
        <v>132</v>
      </c>
      <c r="D173" s="7">
        <v>-32698.7</v>
      </c>
      <c r="E173" s="24"/>
      <c r="F173" s="7">
        <v>-38904.699999999997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>
        <f>SUM(F173:V173)</f>
        <v>-38904.699999999997</v>
      </c>
      <c r="X173" s="57" t="s">
        <v>1044</v>
      </c>
      <c r="Y173" s="8">
        <f>W173-D173</f>
        <v>-6205.9999999999964</v>
      </c>
    </row>
    <row r="174" spans="1:25" x14ac:dyDescent="0.25">
      <c r="C174" s="117"/>
      <c r="D174" s="7" t="s">
        <v>1</v>
      </c>
      <c r="E174" s="24"/>
      <c r="F174" s="7"/>
      <c r="G174" s="7"/>
      <c r="H174" s="7"/>
      <c r="I174" s="7"/>
      <c r="J174" s="7"/>
      <c r="K174" s="7"/>
      <c r="L174" s="7"/>
      <c r="M174" s="33"/>
      <c r="N174" s="9"/>
      <c r="O174" s="9"/>
      <c r="P174" s="9"/>
      <c r="Q174" s="9"/>
      <c r="R174" s="9"/>
      <c r="S174" s="9"/>
      <c r="T174" s="9"/>
      <c r="U174" s="9"/>
      <c r="V174" s="7"/>
      <c r="W174" s="7" t="s">
        <v>1</v>
      </c>
      <c r="X174" s="76"/>
      <c r="Y174" s="8" t="s">
        <v>1</v>
      </c>
    </row>
    <row r="175" spans="1:25" x14ac:dyDescent="0.25">
      <c r="A175" t="s">
        <v>134</v>
      </c>
      <c r="C175" s="117" t="s">
        <v>135</v>
      </c>
      <c r="D175" s="7">
        <v>0</v>
      </c>
      <c r="E175" s="24"/>
      <c r="F175" s="7"/>
      <c r="G175" s="7"/>
      <c r="H175" s="7"/>
      <c r="I175" s="7"/>
      <c r="J175" s="7"/>
      <c r="K175" s="7"/>
      <c r="L175" s="11"/>
      <c r="M175" s="7"/>
      <c r="N175" s="7"/>
      <c r="O175" s="7"/>
      <c r="P175" s="11"/>
      <c r="Q175" s="7"/>
      <c r="R175" s="7"/>
      <c r="S175" s="7"/>
      <c r="T175" s="7"/>
      <c r="U175" s="7"/>
      <c r="V175" s="7"/>
      <c r="W175" s="7">
        <f>SUM(F175:V175)</f>
        <v>0</v>
      </c>
      <c r="X175" s="76" t="s">
        <v>1</v>
      </c>
      <c r="Y175" s="8">
        <f>W175-D175</f>
        <v>0</v>
      </c>
    </row>
    <row r="176" spans="1:25" x14ac:dyDescent="0.25">
      <c r="C176" s="117"/>
      <c r="D176" s="7" t="s">
        <v>1</v>
      </c>
      <c r="E176" s="24"/>
      <c r="F176" s="7"/>
      <c r="G176" s="7"/>
      <c r="H176" s="7"/>
      <c r="I176" s="9"/>
      <c r="J176" s="9"/>
      <c r="K176" s="9"/>
      <c r="L176" s="7"/>
      <c r="M176" s="29"/>
      <c r="N176" s="7"/>
      <c r="O176" s="7"/>
      <c r="P176" s="7"/>
      <c r="Q176" s="33" t="s">
        <v>474</v>
      </c>
      <c r="R176" s="7"/>
      <c r="S176" s="29"/>
      <c r="T176" s="7"/>
      <c r="U176" s="29"/>
      <c r="V176" s="7"/>
      <c r="W176" s="7" t="s">
        <v>1</v>
      </c>
      <c r="X176" s="76">
        <f>SUM(W132:W176)</f>
        <v>-215881.75999999995</v>
      </c>
      <c r="Y176" s="8" t="s">
        <v>1</v>
      </c>
    </row>
    <row r="177" spans="1:25" x14ac:dyDescent="0.25">
      <c r="A177" s="1" t="s">
        <v>382</v>
      </c>
      <c r="C177" s="117" t="s">
        <v>136</v>
      </c>
      <c r="D177" s="7">
        <v>-1929.03</v>
      </c>
      <c r="E177" s="24"/>
      <c r="F177" s="7">
        <v>-1929.03</v>
      </c>
      <c r="G177" s="7"/>
      <c r="H177" s="7"/>
      <c r="I177" s="7"/>
      <c r="J177" s="11"/>
      <c r="K177" s="7"/>
      <c r="L177" s="7"/>
      <c r="M177" s="7"/>
      <c r="N177" s="7"/>
      <c r="O177" s="7"/>
      <c r="P177" s="11" t="s">
        <v>359</v>
      </c>
      <c r="Q177" s="7">
        <v>102</v>
      </c>
      <c r="R177" s="11"/>
      <c r="S177" s="7"/>
      <c r="T177" s="7"/>
      <c r="U177" s="7"/>
      <c r="V177" s="7"/>
      <c r="W177" s="7">
        <f>SUM(F177:V177)</f>
        <v>-1827.03</v>
      </c>
      <c r="X177" s="57" t="s">
        <v>780</v>
      </c>
      <c r="Y177" s="8">
        <f>W177-D177</f>
        <v>102</v>
      </c>
    </row>
    <row r="178" spans="1:25" x14ac:dyDescent="0.25">
      <c r="C178" s="117"/>
      <c r="D178" s="7" t="s">
        <v>1</v>
      </c>
      <c r="E178" s="24"/>
      <c r="F178" s="7"/>
      <c r="G178" s="7"/>
      <c r="H178" s="7"/>
      <c r="I178" s="33" t="s">
        <v>956</v>
      </c>
      <c r="J178" s="7"/>
      <c r="K178" s="7"/>
      <c r="L178" s="7"/>
      <c r="M178" s="9"/>
      <c r="N178" s="7"/>
      <c r="O178" s="7"/>
      <c r="P178" s="7"/>
      <c r="Q178" s="9"/>
      <c r="R178" s="7"/>
      <c r="S178" s="7"/>
      <c r="T178" s="7"/>
      <c r="U178" s="7"/>
      <c r="V178" s="7"/>
      <c r="W178" s="7" t="s">
        <v>1</v>
      </c>
      <c r="X178" s="76"/>
      <c r="Y178" s="8" t="s">
        <v>1</v>
      </c>
    </row>
    <row r="179" spans="1:25" x14ac:dyDescent="0.25">
      <c r="A179" t="s">
        <v>138</v>
      </c>
      <c r="C179" s="117" t="s">
        <v>139</v>
      </c>
      <c r="D179" s="7">
        <v>-483000</v>
      </c>
      <c r="E179" s="24"/>
      <c r="F179" s="7">
        <v>-461434.38</v>
      </c>
      <c r="G179" s="21"/>
      <c r="H179" s="11" t="s">
        <v>358</v>
      </c>
      <c r="I179" s="7">
        <v>-10565.62</v>
      </c>
      <c r="J179" s="7"/>
      <c r="K179" s="7"/>
      <c r="L179" s="7"/>
      <c r="M179" s="7"/>
      <c r="N179" s="11"/>
      <c r="O179" s="7"/>
      <c r="P179" s="7"/>
      <c r="Q179" s="7"/>
      <c r="R179" s="11"/>
      <c r="S179" s="11"/>
      <c r="T179" s="11"/>
      <c r="U179" s="7"/>
      <c r="V179" s="7"/>
      <c r="W179" s="7">
        <f>SUM(F179:V179)</f>
        <v>-472000</v>
      </c>
      <c r="X179" s="57" t="s">
        <v>781</v>
      </c>
      <c r="Y179" s="8">
        <f>W179-D179</f>
        <v>11000</v>
      </c>
    </row>
    <row r="180" spans="1:25" x14ac:dyDescent="0.25">
      <c r="C180" s="117"/>
      <c r="D180" s="7" t="s">
        <v>1</v>
      </c>
      <c r="E180" s="24"/>
      <c r="F180" s="7"/>
      <c r="G180" s="7"/>
      <c r="H180" s="7"/>
      <c r="I180" s="9"/>
      <c r="J180" s="7"/>
      <c r="K180" s="33" t="s">
        <v>956</v>
      </c>
      <c r="L180" s="7"/>
      <c r="M180" s="33"/>
      <c r="N180" s="7"/>
      <c r="O180" s="7"/>
      <c r="P180" s="7"/>
      <c r="Q180" s="29"/>
      <c r="R180" s="7"/>
      <c r="S180" s="7"/>
      <c r="T180" s="7"/>
      <c r="U180" s="9"/>
      <c r="V180" s="7"/>
      <c r="W180" s="7" t="s">
        <v>1</v>
      </c>
      <c r="X180" s="129"/>
      <c r="Y180" s="8" t="s">
        <v>1</v>
      </c>
    </row>
    <row r="181" spans="1:25" x14ac:dyDescent="0.25">
      <c r="A181" t="s">
        <v>141</v>
      </c>
      <c r="C181" s="117" t="s">
        <v>142</v>
      </c>
      <c r="D181" s="7">
        <v>-258500</v>
      </c>
      <c r="E181" s="24"/>
      <c r="F181" s="7">
        <v>-247168.44</v>
      </c>
      <c r="G181" s="21"/>
      <c r="H181" s="7"/>
      <c r="I181" s="7"/>
      <c r="J181" s="11" t="s">
        <v>358</v>
      </c>
      <c r="K181" s="7">
        <v>-5331.56</v>
      </c>
      <c r="L181" s="7"/>
      <c r="M181" s="7"/>
      <c r="N181" s="7"/>
      <c r="O181" s="7"/>
      <c r="P181" s="7"/>
      <c r="Q181" s="7"/>
      <c r="R181" s="11"/>
      <c r="S181" s="11"/>
      <c r="T181" s="11"/>
      <c r="U181" s="7"/>
      <c r="V181" s="7"/>
      <c r="W181" s="7">
        <f>SUM(F181:V181)</f>
        <v>-252500</v>
      </c>
      <c r="X181" s="57" t="s">
        <v>781</v>
      </c>
      <c r="Y181" s="8">
        <f>W181-D181</f>
        <v>6000</v>
      </c>
    </row>
    <row r="182" spans="1:25" x14ac:dyDescent="0.25">
      <c r="C182" s="117"/>
      <c r="D182" s="7" t="s">
        <v>1</v>
      </c>
      <c r="E182" s="24"/>
      <c r="F182" s="7"/>
      <c r="G182" s="7"/>
      <c r="H182" s="7"/>
      <c r="I182" s="9"/>
      <c r="J182" s="9"/>
      <c r="K182" s="9"/>
      <c r="L182" s="9"/>
      <c r="M182" s="33" t="s">
        <v>957</v>
      </c>
      <c r="N182" s="7"/>
      <c r="O182" s="7"/>
      <c r="P182" s="7"/>
      <c r="Q182" s="29"/>
      <c r="R182" s="7"/>
      <c r="S182" s="7"/>
      <c r="T182" s="7"/>
      <c r="U182" s="9"/>
      <c r="V182" s="7"/>
      <c r="W182" s="7" t="s">
        <v>1</v>
      </c>
      <c r="X182" s="129"/>
      <c r="Y182" s="8" t="s">
        <v>1</v>
      </c>
    </row>
    <row r="183" spans="1:25" x14ac:dyDescent="0.25">
      <c r="A183" t="s">
        <v>143</v>
      </c>
      <c r="C183" s="117" t="s">
        <v>144</v>
      </c>
      <c r="D183" s="7">
        <v>-1102000</v>
      </c>
      <c r="E183" s="24"/>
      <c r="F183" s="7">
        <v>-1064470</v>
      </c>
      <c r="G183" s="7"/>
      <c r="H183" s="7"/>
      <c r="I183" s="7"/>
      <c r="J183" s="7"/>
      <c r="K183" s="7"/>
      <c r="L183" s="11" t="s">
        <v>358</v>
      </c>
      <c r="M183" s="7">
        <v>-16530</v>
      </c>
      <c r="N183" s="7"/>
      <c r="O183" s="7"/>
      <c r="P183" s="7"/>
      <c r="Q183" s="7"/>
      <c r="R183" s="11"/>
      <c r="S183" s="7"/>
      <c r="T183" s="11"/>
      <c r="U183" s="7"/>
      <c r="V183" s="7"/>
      <c r="W183" s="7">
        <f>SUM(F183:V183)</f>
        <v>-1081000</v>
      </c>
      <c r="X183" s="57" t="s">
        <v>781</v>
      </c>
      <c r="Y183" s="8">
        <f>W183-D183</f>
        <v>21000</v>
      </c>
    </row>
    <row r="184" spans="1:25" x14ac:dyDescent="0.25">
      <c r="C184" s="117"/>
      <c r="D184" s="7" t="s">
        <v>1</v>
      </c>
      <c r="E184" s="24"/>
      <c r="F184" s="7"/>
      <c r="G184" s="7"/>
      <c r="H184" s="7"/>
      <c r="I184" s="7"/>
      <c r="J184" s="7"/>
      <c r="K184" s="9"/>
      <c r="L184" s="7"/>
      <c r="M184" s="7"/>
      <c r="N184" s="7"/>
      <c r="O184" s="7"/>
      <c r="P184" s="7"/>
      <c r="Q184" s="9"/>
      <c r="R184" s="7"/>
      <c r="S184" s="33"/>
      <c r="T184" s="7"/>
      <c r="U184" s="7"/>
      <c r="V184" s="7"/>
      <c r="W184" s="7" t="s">
        <v>1</v>
      </c>
      <c r="X184" s="129"/>
      <c r="Y184" s="8" t="s">
        <v>1</v>
      </c>
    </row>
    <row r="185" spans="1:25" x14ac:dyDescent="0.25">
      <c r="A185" t="s">
        <v>395</v>
      </c>
      <c r="C185" s="117" t="s">
        <v>394</v>
      </c>
      <c r="D185" s="7">
        <v>0</v>
      </c>
      <c r="E185" s="24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>
        <f>SUM(F185:V185)</f>
        <v>0</v>
      </c>
      <c r="X185" s="76" t="s">
        <v>140</v>
      </c>
      <c r="Y185" s="8">
        <f>W185-D185</f>
        <v>0</v>
      </c>
    </row>
    <row r="186" spans="1:25" x14ac:dyDescent="0.25">
      <c r="C186" s="117"/>
      <c r="D186" s="7" t="s">
        <v>1</v>
      </c>
      <c r="E186" s="24"/>
      <c r="F186" s="7"/>
      <c r="G186" s="7"/>
      <c r="H186" s="7"/>
      <c r="I186" s="29"/>
      <c r="J186" s="9"/>
      <c r="K186" s="33"/>
      <c r="L186" s="7"/>
      <c r="M186" s="29"/>
      <c r="N186" s="7"/>
      <c r="O186" s="29" t="s">
        <v>958</v>
      </c>
      <c r="P186" s="7"/>
      <c r="Q186" s="29"/>
      <c r="R186" s="7"/>
      <c r="S186" s="7"/>
      <c r="T186" s="7"/>
      <c r="U186" s="7"/>
      <c r="V186" s="7"/>
      <c r="W186" s="7" t="s">
        <v>1</v>
      </c>
      <c r="X186" s="76"/>
      <c r="Y186" s="8" t="s">
        <v>1</v>
      </c>
    </row>
    <row r="187" spans="1:25" x14ac:dyDescent="0.25">
      <c r="A187" t="s">
        <v>391</v>
      </c>
      <c r="C187" s="117" t="s">
        <v>472</v>
      </c>
      <c r="D187" s="7">
        <v>-198969.22</v>
      </c>
      <c r="E187" s="24"/>
      <c r="F187" s="7">
        <v>-190029.96</v>
      </c>
      <c r="G187" s="7"/>
      <c r="H187" s="7"/>
      <c r="I187" s="7"/>
      <c r="J187" s="11"/>
      <c r="K187" s="7"/>
      <c r="L187" s="7"/>
      <c r="M187" s="7"/>
      <c r="N187" s="7" t="s">
        <v>358</v>
      </c>
      <c r="O187" s="7">
        <v>-1980.73</v>
      </c>
      <c r="P187" s="7"/>
      <c r="Q187" s="7"/>
      <c r="R187" s="7"/>
      <c r="S187" s="7"/>
      <c r="T187" s="7"/>
      <c r="U187" s="7"/>
      <c r="V187" s="7"/>
      <c r="W187" s="7">
        <f>SUM(F187:V187)</f>
        <v>-192010.69</v>
      </c>
      <c r="X187" s="57" t="s">
        <v>390</v>
      </c>
      <c r="Y187" s="8">
        <f>W187-D187</f>
        <v>6958.5299999999988</v>
      </c>
    </row>
    <row r="188" spans="1:25" x14ac:dyDescent="0.25">
      <c r="C188" s="117"/>
      <c r="D188" s="7" t="s">
        <v>1</v>
      </c>
      <c r="E188" s="24"/>
      <c r="F188" s="7"/>
      <c r="G188" s="7"/>
      <c r="H188" s="7"/>
      <c r="I188" s="9"/>
      <c r="J188" s="9"/>
      <c r="K188" s="33"/>
      <c r="L188" s="9"/>
      <c r="M188" s="9"/>
      <c r="N188" s="7"/>
      <c r="O188" s="33"/>
      <c r="P188" s="7"/>
      <c r="Q188" s="9"/>
      <c r="R188" s="7"/>
      <c r="S188" s="29" t="s">
        <v>1065</v>
      </c>
      <c r="T188" s="7"/>
      <c r="U188" s="7"/>
      <c r="V188" s="7"/>
      <c r="W188" s="7" t="s">
        <v>1</v>
      </c>
      <c r="X188" s="76"/>
      <c r="Y188" s="8" t="s">
        <v>1</v>
      </c>
    </row>
    <row r="189" spans="1:25" x14ac:dyDescent="0.25">
      <c r="A189" t="s">
        <v>145</v>
      </c>
      <c r="C189" s="117" t="s">
        <v>146</v>
      </c>
      <c r="D189" s="7">
        <v>-584270.65999999992</v>
      </c>
      <c r="E189" s="24"/>
      <c r="F189" s="7">
        <v>-472001.98</v>
      </c>
      <c r="G189" s="7"/>
      <c r="H189" s="7"/>
      <c r="I189" s="7"/>
      <c r="J189" s="11"/>
      <c r="K189" s="7"/>
      <c r="L189" s="11"/>
      <c r="M189" s="18"/>
      <c r="N189" s="7"/>
      <c r="O189" s="7"/>
      <c r="P189" s="11"/>
      <c r="Q189" s="7"/>
      <c r="R189" s="7" t="s">
        <v>447</v>
      </c>
      <c r="S189" s="7">
        <v>-584.27</v>
      </c>
      <c r="T189" s="7"/>
      <c r="U189" s="7"/>
      <c r="V189" s="7"/>
      <c r="W189" s="7">
        <f>SUM(F189:V189)</f>
        <v>-472586.25</v>
      </c>
      <c r="X189" s="57" t="s">
        <v>475</v>
      </c>
      <c r="Y189" s="8">
        <f>W189-D189</f>
        <v>111684.40999999992</v>
      </c>
    </row>
    <row r="190" spans="1:25" x14ac:dyDescent="0.25">
      <c r="C190" s="117"/>
      <c r="D190" s="7" t="s">
        <v>1</v>
      </c>
      <c r="E190" s="24"/>
      <c r="F190" s="7"/>
      <c r="G190" s="7"/>
      <c r="H190" s="7"/>
      <c r="I190" s="7"/>
      <c r="J190" s="7"/>
      <c r="K190" s="9"/>
      <c r="L190" s="7"/>
      <c r="M190" s="9"/>
      <c r="N190" s="7"/>
      <c r="O190" s="7"/>
      <c r="P190" s="7"/>
      <c r="Q190" s="29"/>
      <c r="R190" s="7"/>
      <c r="S190" s="7"/>
      <c r="T190" s="7"/>
      <c r="U190" s="7"/>
      <c r="V190" s="7"/>
      <c r="W190" s="7" t="s">
        <v>1</v>
      </c>
      <c r="X190" s="76"/>
      <c r="Y190" s="8" t="s">
        <v>1</v>
      </c>
    </row>
    <row r="191" spans="1:25" x14ac:dyDescent="0.25">
      <c r="A191" t="s">
        <v>147</v>
      </c>
      <c r="C191" s="117" t="s">
        <v>148</v>
      </c>
      <c r="D191" s="7">
        <v>-3010000</v>
      </c>
      <c r="E191" s="24"/>
      <c r="F191" s="11">
        <v>-2885000</v>
      </c>
      <c r="G191" s="11"/>
      <c r="H191" s="7"/>
      <c r="I191" s="11"/>
      <c r="J191" s="7"/>
      <c r="K191" s="22"/>
      <c r="L191" s="11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>
        <f>SUM(F191:V191)</f>
        <v>-2885000</v>
      </c>
      <c r="X191" s="57" t="s">
        <v>475</v>
      </c>
      <c r="Y191" s="8">
        <f>W191-D191</f>
        <v>125000</v>
      </c>
    </row>
    <row r="192" spans="1:25" x14ac:dyDescent="0.25">
      <c r="C192" s="117"/>
      <c r="D192" s="7"/>
      <c r="E192" s="24"/>
      <c r="F192" s="11"/>
      <c r="G192" s="11"/>
      <c r="H192" s="90"/>
      <c r="I192" s="29" t="s">
        <v>1027</v>
      </c>
      <c r="J192" s="7"/>
      <c r="K192" s="22"/>
      <c r="L192" s="11"/>
      <c r="M192" s="29"/>
      <c r="N192" s="11"/>
      <c r="O192" s="33" t="s">
        <v>1010</v>
      </c>
      <c r="P192" s="7"/>
      <c r="Q192" s="29"/>
      <c r="R192" s="88"/>
      <c r="S192" s="90"/>
      <c r="T192" s="7"/>
      <c r="U192" s="29"/>
      <c r="V192" s="7"/>
      <c r="W192" s="7"/>
      <c r="X192" s="76">
        <f>SUM(W179:W191)</f>
        <v>-5355096.9399999995</v>
      </c>
      <c r="Y192" s="8"/>
    </row>
    <row r="193" spans="1:25" x14ac:dyDescent="0.25">
      <c r="A193" t="s">
        <v>412</v>
      </c>
      <c r="C193" s="117" t="s">
        <v>747</v>
      </c>
      <c r="D193" s="7">
        <v>-1292603</v>
      </c>
      <c r="E193" s="24"/>
      <c r="F193" s="37">
        <v>-1292603</v>
      </c>
      <c r="G193" s="37"/>
      <c r="H193" s="90" t="s">
        <v>1028</v>
      </c>
      <c r="I193" s="173">
        <v>-154656</v>
      </c>
      <c r="J193" s="7"/>
      <c r="K193" s="22"/>
      <c r="L193" s="11"/>
      <c r="M193" s="7"/>
      <c r="N193" s="29" t="s">
        <v>1009</v>
      </c>
      <c r="O193" s="7">
        <v>42820</v>
      </c>
      <c r="P193" s="7"/>
      <c r="Q193" s="7"/>
      <c r="R193" s="90"/>
      <c r="S193" s="88"/>
      <c r="T193" s="7"/>
      <c r="U193" s="7"/>
      <c r="V193" s="7"/>
      <c r="W193" s="7">
        <f>SUM(F193:V193)</f>
        <v>-1404439</v>
      </c>
      <c r="X193" s="57" t="s">
        <v>415</v>
      </c>
      <c r="Y193" s="8">
        <f>W193-D193</f>
        <v>-111836</v>
      </c>
    </row>
    <row r="194" spans="1:25" x14ac:dyDescent="0.25">
      <c r="C194" s="117"/>
      <c r="D194" s="7"/>
      <c r="E194" s="24"/>
      <c r="F194" s="37"/>
      <c r="G194" s="37"/>
      <c r="H194" s="11"/>
      <c r="I194" s="7"/>
      <c r="J194" s="7"/>
      <c r="K194" s="22"/>
      <c r="L194" s="11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6"/>
      <c r="Y194" s="8"/>
    </row>
    <row r="195" spans="1:25" x14ac:dyDescent="0.25">
      <c r="A195" s="71" t="s">
        <v>654</v>
      </c>
      <c r="C195" s="117"/>
      <c r="D195" s="7"/>
      <c r="E195" s="24"/>
      <c r="F195" s="11"/>
      <c r="G195" s="11"/>
      <c r="H195" s="7"/>
      <c r="I195" s="11"/>
      <c r="J195" s="7"/>
      <c r="K195" s="22"/>
      <c r="L195" s="11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6"/>
      <c r="Y195" s="8"/>
    </row>
    <row r="196" spans="1:25" x14ac:dyDescent="0.25">
      <c r="A196" t="s">
        <v>1</v>
      </c>
      <c r="C196" s="117"/>
      <c r="D196" s="7"/>
      <c r="E196" s="24"/>
      <c r="F196" s="11"/>
      <c r="G196" s="11"/>
      <c r="H196" s="7"/>
      <c r="I196" s="11"/>
      <c r="J196" s="7"/>
      <c r="K196" s="22"/>
      <c r="L196" s="11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6"/>
      <c r="Y196" s="8"/>
    </row>
    <row r="197" spans="1:25" x14ac:dyDescent="0.25">
      <c r="A197" s="44" t="s">
        <v>401</v>
      </c>
      <c r="C197" s="117"/>
      <c r="D197" s="7"/>
      <c r="E197" s="24"/>
      <c r="F197" s="11"/>
      <c r="G197" s="11"/>
      <c r="H197" s="7"/>
      <c r="I197" s="11"/>
      <c r="J197" s="7"/>
      <c r="K197" s="22"/>
      <c r="L197" s="11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6"/>
      <c r="Y197" s="8"/>
    </row>
    <row r="198" spans="1:25" x14ac:dyDescent="0.25">
      <c r="A198" s="44" t="s">
        <v>402</v>
      </c>
      <c r="C198" s="117"/>
      <c r="D198" s="7"/>
      <c r="E198" s="24"/>
      <c r="F198" s="11"/>
      <c r="G198" s="11"/>
      <c r="H198" s="7"/>
      <c r="I198" s="11"/>
      <c r="J198" s="7"/>
      <c r="K198" s="75"/>
      <c r="L198" s="11"/>
      <c r="M198" s="7"/>
      <c r="N198" s="7"/>
      <c r="O198" s="7"/>
      <c r="P198" s="90"/>
      <c r="Q198" s="33" t="s">
        <v>1025</v>
      </c>
      <c r="R198" s="7"/>
      <c r="S198" s="7"/>
      <c r="T198" s="7"/>
      <c r="U198" s="29"/>
      <c r="V198" s="7"/>
      <c r="W198" s="7"/>
      <c r="X198" s="76"/>
      <c r="Y198" s="8"/>
    </row>
    <row r="199" spans="1:25" x14ac:dyDescent="0.25">
      <c r="A199" s="44" t="s">
        <v>407</v>
      </c>
      <c r="C199" s="117" t="s">
        <v>420</v>
      </c>
      <c r="D199" s="7">
        <v>0</v>
      </c>
      <c r="E199" s="24"/>
      <c r="F199" s="11"/>
      <c r="G199" s="11"/>
      <c r="H199" s="7"/>
      <c r="I199" s="11"/>
      <c r="J199" s="29"/>
      <c r="K199" s="22"/>
      <c r="L199" s="11"/>
      <c r="M199" s="7"/>
      <c r="N199" s="7"/>
      <c r="O199" s="7"/>
      <c r="P199" s="90" t="s">
        <v>1024</v>
      </c>
      <c r="Q199" s="88">
        <v>-547</v>
      </c>
      <c r="R199" s="7"/>
      <c r="S199" s="7"/>
      <c r="T199" s="7"/>
      <c r="U199" s="7"/>
      <c r="V199" s="7"/>
      <c r="W199" s="7">
        <f>SUM(F199:V199)</f>
        <v>-547</v>
      </c>
      <c r="X199" s="57" t="s">
        <v>415</v>
      </c>
      <c r="Y199" s="8">
        <f>W199-D199</f>
        <v>-547</v>
      </c>
    </row>
    <row r="200" spans="1:25" x14ac:dyDescent="0.25">
      <c r="A200" s="44"/>
      <c r="C200" s="117"/>
      <c r="D200" s="7"/>
      <c r="E200" s="24"/>
      <c r="F200" s="11"/>
      <c r="G200" s="11"/>
      <c r="H200" s="7"/>
      <c r="I200" s="11"/>
      <c r="J200" s="7"/>
      <c r="K200" s="22"/>
      <c r="L200" s="11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6"/>
      <c r="Y200" s="8"/>
    </row>
    <row r="201" spans="1:25" x14ac:dyDescent="0.25">
      <c r="A201" s="44" t="s">
        <v>403</v>
      </c>
      <c r="C201" s="117"/>
      <c r="D201" s="7"/>
      <c r="E201" s="24"/>
      <c r="F201" s="11"/>
      <c r="G201" s="11"/>
      <c r="H201" s="7"/>
      <c r="I201" s="11"/>
      <c r="J201" s="7"/>
      <c r="K201" s="22"/>
      <c r="L201" s="11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6"/>
      <c r="Y201" s="8"/>
    </row>
    <row r="202" spans="1:25" x14ac:dyDescent="0.25">
      <c r="A202" s="44" t="s">
        <v>404</v>
      </c>
      <c r="C202" s="117"/>
      <c r="D202" s="7"/>
      <c r="E202" s="24"/>
      <c r="F202" s="11"/>
      <c r="G202" s="11"/>
      <c r="H202" s="7"/>
      <c r="I202" s="33"/>
      <c r="J202" s="7"/>
      <c r="K202" s="33"/>
      <c r="L202" s="11"/>
      <c r="M202" s="7"/>
      <c r="N202" s="7"/>
      <c r="O202" s="29"/>
      <c r="P202" s="7"/>
      <c r="Q202" s="29"/>
      <c r="R202" s="7"/>
      <c r="S202" s="7"/>
      <c r="T202" s="90"/>
      <c r="U202" s="33" t="s">
        <v>1023</v>
      </c>
      <c r="V202" s="7"/>
      <c r="W202" s="7"/>
      <c r="X202" s="76"/>
      <c r="Y202" s="8"/>
    </row>
    <row r="203" spans="1:25" x14ac:dyDescent="0.25">
      <c r="A203" s="44" t="s">
        <v>406</v>
      </c>
      <c r="C203" s="117" t="s">
        <v>421</v>
      </c>
      <c r="D203" s="7">
        <v>-45650</v>
      </c>
      <c r="E203" s="24"/>
      <c r="F203" s="37">
        <v>-45650</v>
      </c>
      <c r="G203" s="37"/>
      <c r="H203" s="7"/>
      <c r="I203" s="19"/>
      <c r="J203" s="29"/>
      <c r="K203" s="7"/>
      <c r="L203" s="11"/>
      <c r="M203" s="7"/>
      <c r="N203" s="29"/>
      <c r="O203" s="7"/>
      <c r="P203" s="29"/>
      <c r="Q203" s="7"/>
      <c r="R203" s="7"/>
      <c r="S203" s="7"/>
      <c r="T203" s="90" t="s">
        <v>1022</v>
      </c>
      <c r="U203" s="88">
        <v>19917</v>
      </c>
      <c r="V203" s="7"/>
      <c r="W203" s="7">
        <f>SUM(F203:V203)</f>
        <v>-25733</v>
      </c>
      <c r="X203" s="57" t="s">
        <v>415</v>
      </c>
      <c r="Y203" s="8">
        <f>W203-D203</f>
        <v>19917</v>
      </c>
    </row>
    <row r="204" spans="1:25" x14ac:dyDescent="0.25">
      <c r="A204" s="44"/>
      <c r="C204" s="117"/>
      <c r="D204" s="7"/>
      <c r="E204" s="24"/>
      <c r="F204" s="37"/>
      <c r="G204" s="37"/>
      <c r="H204" s="7"/>
      <c r="I204" s="19"/>
      <c r="J204" s="7"/>
      <c r="K204" s="19"/>
      <c r="L204" s="11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6"/>
      <c r="Y204" s="8"/>
    </row>
    <row r="205" spans="1:25" x14ac:dyDescent="0.25">
      <c r="A205" s="44" t="s">
        <v>400</v>
      </c>
      <c r="C205" s="117"/>
      <c r="D205" s="7"/>
      <c r="E205" s="24"/>
      <c r="F205" s="37"/>
      <c r="G205" s="37"/>
      <c r="H205" s="7"/>
      <c r="I205" s="75"/>
      <c r="J205" s="7"/>
      <c r="K205" s="19"/>
      <c r="L205" s="7"/>
      <c r="M205" s="33"/>
      <c r="N205" s="7"/>
      <c r="O205" s="29" t="s">
        <v>1021</v>
      </c>
      <c r="P205" s="11"/>
      <c r="Q205" s="29"/>
      <c r="R205" s="7"/>
      <c r="S205" s="7"/>
      <c r="T205" s="7"/>
      <c r="U205" s="7"/>
      <c r="V205" s="7"/>
      <c r="W205" s="7"/>
      <c r="X205" s="76"/>
      <c r="Y205" s="8"/>
    </row>
    <row r="206" spans="1:25" x14ac:dyDescent="0.25">
      <c r="A206" s="44" t="s">
        <v>546</v>
      </c>
      <c r="C206" s="117" t="s">
        <v>748</v>
      </c>
      <c r="D206" s="7">
        <v>-5462</v>
      </c>
      <c r="E206" s="24"/>
      <c r="F206" s="37">
        <v>-5462</v>
      </c>
      <c r="G206" s="37"/>
      <c r="H206" s="7"/>
      <c r="I206" s="22"/>
      <c r="J206" s="7"/>
      <c r="K206" s="19"/>
      <c r="L206" s="29"/>
      <c r="M206" s="7"/>
      <c r="N206" s="29" t="s">
        <v>1020</v>
      </c>
      <c r="O206" s="7">
        <v>5462</v>
      </c>
      <c r="P206" s="29"/>
      <c r="Q206" s="7"/>
      <c r="R206" s="7"/>
      <c r="S206" s="7"/>
      <c r="T206" s="7"/>
      <c r="U206" s="7"/>
      <c r="V206" s="7"/>
      <c r="W206" s="7">
        <f>SUM(F206:V206)</f>
        <v>0</v>
      </c>
      <c r="X206" s="57" t="s">
        <v>415</v>
      </c>
      <c r="Y206" s="8">
        <f>W206-D206</f>
        <v>5462</v>
      </c>
    </row>
    <row r="207" spans="1:25" x14ac:dyDescent="0.25">
      <c r="A207" s="44"/>
      <c r="C207" s="117"/>
      <c r="D207" s="7"/>
      <c r="E207" s="24"/>
      <c r="F207" s="37"/>
      <c r="G207" s="37"/>
      <c r="H207" s="7"/>
      <c r="I207" s="19"/>
      <c r="J207" s="7"/>
      <c r="K207" s="19"/>
      <c r="L207" s="11"/>
      <c r="M207" s="7"/>
      <c r="N207" s="7"/>
      <c r="O207" s="7"/>
      <c r="P207" s="11"/>
      <c r="Q207" s="7"/>
      <c r="R207" s="7"/>
      <c r="S207" s="7"/>
      <c r="T207" s="7"/>
      <c r="U207" s="7"/>
      <c r="V207" s="7"/>
      <c r="W207" s="7"/>
      <c r="X207" s="76"/>
      <c r="Y207" s="8"/>
    </row>
    <row r="208" spans="1:25" x14ac:dyDescent="0.25">
      <c r="A208" s="71" t="s">
        <v>653</v>
      </c>
      <c r="C208" s="117"/>
      <c r="D208" s="7"/>
      <c r="E208" s="24"/>
      <c r="F208" s="37"/>
      <c r="G208" s="37"/>
      <c r="H208" s="7"/>
      <c r="I208" s="19"/>
      <c r="J208" s="7"/>
      <c r="K208" s="19"/>
      <c r="L208" s="11"/>
      <c r="M208" s="7"/>
      <c r="N208" s="7"/>
      <c r="O208" s="7"/>
      <c r="P208" s="11"/>
      <c r="Q208" s="7"/>
      <c r="R208" s="7"/>
      <c r="S208" s="7"/>
      <c r="T208" s="7"/>
      <c r="U208" s="7"/>
      <c r="V208" s="7"/>
      <c r="W208" s="7"/>
      <c r="X208" s="76"/>
      <c r="Y208" s="8"/>
    </row>
    <row r="209" spans="1:25" x14ac:dyDescent="0.25">
      <c r="A209" s="44" t="s">
        <v>400</v>
      </c>
      <c r="C209" s="117"/>
      <c r="D209" s="7"/>
      <c r="E209" s="24"/>
      <c r="F209" s="37"/>
      <c r="G209" s="37"/>
      <c r="H209" s="11"/>
      <c r="I209" s="29"/>
      <c r="J209" s="11"/>
      <c r="K209" s="75"/>
      <c r="L209" s="7"/>
      <c r="M209" s="33" t="s">
        <v>1021</v>
      </c>
      <c r="N209" s="11"/>
      <c r="O209" s="75"/>
      <c r="P209" s="11"/>
      <c r="Q209" s="7"/>
      <c r="R209" s="7"/>
      <c r="S209" s="7"/>
      <c r="T209" s="7"/>
      <c r="U209" s="7"/>
      <c r="V209" s="7"/>
      <c r="W209" s="7"/>
      <c r="X209" s="76"/>
      <c r="Y209" s="8"/>
    </row>
    <row r="210" spans="1:25" x14ac:dyDescent="0.25">
      <c r="A210" s="44" t="s">
        <v>649</v>
      </c>
      <c r="C210" s="118" t="s">
        <v>743</v>
      </c>
      <c r="D210" s="7">
        <v>-93245</v>
      </c>
      <c r="E210" s="24"/>
      <c r="F210" s="37">
        <v>-93245</v>
      </c>
      <c r="G210" s="37"/>
      <c r="H210" s="7"/>
      <c r="I210" s="22"/>
      <c r="J210" s="33"/>
      <c r="K210" s="7"/>
      <c r="L210" s="33" t="s">
        <v>1034</v>
      </c>
      <c r="M210" s="7">
        <v>19333</v>
      </c>
      <c r="N210" s="33"/>
      <c r="O210" s="7"/>
      <c r="P210" s="11"/>
      <c r="Q210" s="7"/>
      <c r="R210" s="7"/>
      <c r="S210" s="7"/>
      <c r="T210" s="7"/>
      <c r="U210" s="7"/>
      <c r="V210" s="7"/>
      <c r="W210" s="7">
        <f>SUM(F210:V210)</f>
        <v>-73912</v>
      </c>
      <c r="X210" s="57" t="s">
        <v>415</v>
      </c>
      <c r="Y210" s="8">
        <f>W210-D210</f>
        <v>19333</v>
      </c>
    </row>
    <row r="211" spans="1:25" x14ac:dyDescent="0.25">
      <c r="A211" s="44"/>
      <c r="C211" s="117"/>
      <c r="D211" s="7"/>
      <c r="E211" s="24"/>
      <c r="F211" s="37"/>
      <c r="G211" s="37"/>
      <c r="H211" s="7"/>
      <c r="I211" s="19"/>
      <c r="J211" s="93"/>
      <c r="K211" s="93" t="s">
        <v>1035</v>
      </c>
      <c r="L211" s="11"/>
      <c r="M211" s="75"/>
      <c r="N211" s="7"/>
      <c r="O211" s="7"/>
      <c r="P211" s="7"/>
      <c r="Q211" s="33"/>
      <c r="R211" s="7"/>
      <c r="S211" s="33"/>
      <c r="T211" s="7"/>
      <c r="U211" s="7"/>
      <c r="V211" s="7"/>
      <c r="W211" s="7"/>
      <c r="X211" s="76"/>
      <c r="Y211" s="8"/>
    </row>
    <row r="212" spans="1:25" x14ac:dyDescent="0.25">
      <c r="A212" s="44" t="s">
        <v>650</v>
      </c>
      <c r="C212" s="117" t="s">
        <v>750</v>
      </c>
      <c r="D212" s="7">
        <v>-612</v>
      </c>
      <c r="E212" s="24"/>
      <c r="F212" s="37">
        <v>-612</v>
      </c>
      <c r="G212" s="37"/>
      <c r="H212" s="7"/>
      <c r="I212" s="19"/>
      <c r="J212" s="33" t="s">
        <v>871</v>
      </c>
      <c r="K212" s="141">
        <v>144</v>
      </c>
      <c r="L212" s="33"/>
      <c r="M212" s="7"/>
      <c r="N212" s="7"/>
      <c r="O212" s="7"/>
      <c r="P212" s="33"/>
      <c r="Q212" s="7"/>
      <c r="R212" s="33"/>
      <c r="S212" s="7"/>
      <c r="T212" s="7"/>
      <c r="U212" s="7"/>
      <c r="V212" s="7"/>
      <c r="W212" s="7">
        <f>SUM(F212:V212)</f>
        <v>-468</v>
      </c>
      <c r="X212" s="57" t="s">
        <v>415</v>
      </c>
      <c r="Y212" s="8">
        <f>W212-D212</f>
        <v>144</v>
      </c>
    </row>
    <row r="213" spans="1:25" x14ac:dyDescent="0.25">
      <c r="A213" s="44" t="s">
        <v>1</v>
      </c>
      <c r="C213" s="117"/>
      <c r="D213" s="7"/>
      <c r="E213" s="24"/>
      <c r="F213" s="37"/>
      <c r="G213" s="37"/>
      <c r="H213" s="7"/>
      <c r="I213" s="19"/>
      <c r="J213" s="7"/>
      <c r="K213" s="19"/>
      <c r="L213" s="11"/>
      <c r="M213" s="7"/>
      <c r="N213" s="7"/>
      <c r="O213" s="7"/>
      <c r="P213" s="11"/>
      <c r="Q213" s="7"/>
      <c r="R213" s="7"/>
      <c r="S213" s="7"/>
      <c r="T213" s="7"/>
      <c r="U213" s="7"/>
      <c r="V213" s="7"/>
      <c r="W213" s="7"/>
      <c r="X213" s="76"/>
      <c r="Y213" s="8"/>
    </row>
    <row r="214" spans="1:25" x14ac:dyDescent="0.25">
      <c r="A214" s="44" t="s">
        <v>401</v>
      </c>
      <c r="C214" s="117"/>
      <c r="D214" s="7"/>
      <c r="E214" s="24"/>
      <c r="F214" s="37"/>
      <c r="G214" s="37"/>
      <c r="H214" s="7"/>
      <c r="I214" s="19"/>
      <c r="J214" s="7"/>
      <c r="K214" s="19"/>
      <c r="L214" s="11"/>
      <c r="M214" s="7"/>
      <c r="N214" s="7"/>
      <c r="O214" s="7"/>
      <c r="P214" s="11"/>
      <c r="Q214" s="7"/>
      <c r="R214" s="7"/>
      <c r="S214" s="7"/>
      <c r="T214" s="7"/>
      <c r="U214" s="7"/>
      <c r="V214" s="7"/>
      <c r="W214" s="7"/>
      <c r="X214" s="76"/>
      <c r="Y214" s="8"/>
    </row>
    <row r="215" spans="1:25" x14ac:dyDescent="0.25">
      <c r="A215" s="44" t="s">
        <v>402</v>
      </c>
      <c r="C215" s="117"/>
      <c r="D215" s="7"/>
      <c r="E215" s="24"/>
      <c r="F215" s="37"/>
      <c r="G215" s="37"/>
      <c r="H215" s="11"/>
      <c r="I215" s="29"/>
      <c r="J215" s="90"/>
      <c r="K215" s="93" t="s">
        <v>1037</v>
      </c>
      <c r="L215" s="11"/>
      <c r="M215" s="75"/>
      <c r="N215" s="7"/>
      <c r="O215" s="7"/>
      <c r="P215" s="11"/>
      <c r="Q215" s="7"/>
      <c r="R215" s="7"/>
      <c r="S215" s="7"/>
      <c r="T215" s="7"/>
      <c r="U215" s="7"/>
      <c r="V215" s="7"/>
      <c r="W215" s="7"/>
      <c r="X215" s="76"/>
      <c r="Y215" s="8"/>
    </row>
    <row r="216" spans="1:25" x14ac:dyDescent="0.25">
      <c r="A216" s="44" t="s">
        <v>651</v>
      </c>
      <c r="C216" s="117" t="s">
        <v>744</v>
      </c>
      <c r="D216" s="7">
        <v>-484</v>
      </c>
      <c r="E216" s="24"/>
      <c r="F216" s="37">
        <v>-484</v>
      </c>
      <c r="G216" s="37"/>
      <c r="H216" s="7"/>
      <c r="I216" s="22"/>
      <c r="J216" s="90" t="s">
        <v>1026</v>
      </c>
      <c r="K216" s="88">
        <v>-1879</v>
      </c>
      <c r="L216" s="33"/>
      <c r="M216" s="7"/>
      <c r="N216" s="7"/>
      <c r="O216" s="7"/>
      <c r="P216" s="11"/>
      <c r="Q216" s="7"/>
      <c r="R216" s="7"/>
      <c r="S216" s="7"/>
      <c r="T216" s="7"/>
      <c r="U216" s="7"/>
      <c r="V216" s="7"/>
      <c r="W216" s="7">
        <f>SUM(F216:V216)</f>
        <v>-2363</v>
      </c>
      <c r="X216" s="57" t="s">
        <v>415</v>
      </c>
      <c r="Y216" s="8">
        <f>W216-D216</f>
        <v>-1879</v>
      </c>
    </row>
    <row r="217" spans="1:25" x14ac:dyDescent="0.25">
      <c r="A217" s="44"/>
      <c r="C217" s="117"/>
      <c r="D217" s="7"/>
      <c r="E217" s="24"/>
      <c r="F217" s="37"/>
      <c r="G217" s="37"/>
      <c r="H217" s="7"/>
      <c r="I217" s="19"/>
      <c r="J217" s="7"/>
      <c r="K217" s="19"/>
      <c r="L217" s="11"/>
      <c r="M217" s="7"/>
      <c r="N217" s="7"/>
      <c r="O217" s="7"/>
      <c r="P217" s="11"/>
      <c r="Q217" s="7"/>
      <c r="R217" s="7"/>
      <c r="S217" s="7"/>
      <c r="T217" s="7"/>
      <c r="U217" s="7"/>
      <c r="V217" s="7"/>
      <c r="W217" s="7"/>
      <c r="X217" s="76"/>
      <c r="Y217" s="8"/>
    </row>
    <row r="218" spans="1:25" x14ac:dyDescent="0.25">
      <c r="A218" s="44" t="s">
        <v>403</v>
      </c>
      <c r="C218" s="117"/>
      <c r="D218" s="7"/>
      <c r="E218" s="24"/>
      <c r="F218" s="37"/>
      <c r="G218" s="37"/>
      <c r="H218" s="7"/>
      <c r="I218" s="19"/>
      <c r="J218" s="7"/>
      <c r="K218" s="19"/>
      <c r="L218" s="11"/>
      <c r="M218" s="7"/>
      <c r="N218" s="7"/>
      <c r="O218" s="7"/>
      <c r="P218" s="11"/>
      <c r="Q218" s="7"/>
      <c r="R218" s="7"/>
      <c r="S218" s="7"/>
      <c r="T218" s="7"/>
      <c r="U218" s="7"/>
      <c r="V218" s="7"/>
      <c r="W218" s="7"/>
      <c r="X218" s="76"/>
      <c r="Y218" s="8"/>
    </row>
    <row r="219" spans="1:25" x14ac:dyDescent="0.25">
      <c r="A219" s="44" t="s">
        <v>404</v>
      </c>
      <c r="C219" s="117"/>
      <c r="D219" s="7"/>
      <c r="E219" s="24"/>
      <c r="F219" s="37"/>
      <c r="G219" s="37"/>
      <c r="H219" s="11"/>
      <c r="I219" s="29"/>
      <c r="J219" s="7"/>
      <c r="K219" s="19"/>
      <c r="L219" s="11"/>
      <c r="M219" s="75"/>
      <c r="N219" s="7"/>
      <c r="O219" s="33" t="s">
        <v>1036</v>
      </c>
      <c r="P219" s="7"/>
      <c r="Q219" s="33"/>
      <c r="R219" s="7"/>
      <c r="S219" s="33"/>
      <c r="T219" s="7"/>
      <c r="U219" s="7"/>
      <c r="V219" s="7"/>
      <c r="W219" s="7"/>
      <c r="X219" s="76"/>
      <c r="Y219" s="8"/>
    </row>
    <row r="220" spans="1:25" x14ac:dyDescent="0.25">
      <c r="A220" s="44" t="s">
        <v>652</v>
      </c>
      <c r="C220" s="117" t="s">
        <v>745</v>
      </c>
      <c r="D220" s="7">
        <v>-15762</v>
      </c>
      <c r="E220" s="24"/>
      <c r="F220" s="37">
        <v>-15762</v>
      </c>
      <c r="G220" s="37"/>
      <c r="H220" s="7"/>
      <c r="I220" s="22"/>
      <c r="J220" s="7"/>
      <c r="K220" s="19"/>
      <c r="L220" s="33"/>
      <c r="M220" s="7"/>
      <c r="N220" s="33" t="s">
        <v>1034</v>
      </c>
      <c r="O220" s="7">
        <v>6742</v>
      </c>
      <c r="P220" s="33"/>
      <c r="Q220" s="7"/>
      <c r="R220" s="33"/>
      <c r="S220" s="7"/>
      <c r="T220" s="7"/>
      <c r="U220" s="7"/>
      <c r="V220" s="7"/>
      <c r="W220" s="7">
        <f>SUM(F220:V220)</f>
        <v>-9020</v>
      </c>
      <c r="X220" s="57" t="s">
        <v>415</v>
      </c>
      <c r="Y220" s="8">
        <f>W220-D220</f>
        <v>6742</v>
      </c>
    </row>
    <row r="221" spans="1:25" x14ac:dyDescent="0.25">
      <c r="A221" s="44"/>
      <c r="C221" s="117"/>
      <c r="D221" s="7"/>
      <c r="E221" s="24"/>
      <c r="F221" s="37"/>
      <c r="G221" s="37"/>
      <c r="H221" s="11"/>
      <c r="I221" s="29"/>
      <c r="J221" s="7"/>
      <c r="K221" s="29" t="s">
        <v>840</v>
      </c>
      <c r="L221" s="7"/>
      <c r="M221" s="33"/>
      <c r="N221" s="7"/>
      <c r="O221" s="7"/>
      <c r="P221" s="11"/>
      <c r="Q221" s="75"/>
      <c r="R221" s="7"/>
      <c r="S221" s="33" t="s">
        <v>875</v>
      </c>
      <c r="T221" s="7"/>
      <c r="U221" s="7"/>
      <c r="V221" s="7"/>
      <c r="W221" s="7"/>
      <c r="X221" s="76"/>
      <c r="Y221" s="8"/>
    </row>
    <row r="222" spans="1:25" x14ac:dyDescent="0.25">
      <c r="A222" s="40" t="s">
        <v>658</v>
      </c>
      <c r="C222" s="117" t="s">
        <v>746</v>
      </c>
      <c r="D222" s="7">
        <v>-309042</v>
      </c>
      <c r="E222" s="24"/>
      <c r="F222" s="37">
        <v>-309042</v>
      </c>
      <c r="G222" s="37"/>
      <c r="H222" s="33"/>
      <c r="I222" s="7"/>
      <c r="J222" s="29" t="s">
        <v>660</v>
      </c>
      <c r="K222" s="7">
        <v>13880</v>
      </c>
      <c r="L222" s="33"/>
      <c r="M222" s="7"/>
      <c r="N222" s="7"/>
      <c r="O222" s="7"/>
      <c r="P222" s="33"/>
      <c r="Q222" s="7"/>
      <c r="R222" s="33" t="s">
        <v>1038</v>
      </c>
      <c r="S222" s="7">
        <v>-146872</v>
      </c>
      <c r="T222" s="7"/>
      <c r="U222" s="7"/>
      <c r="V222" s="7"/>
      <c r="W222" s="7">
        <f>SUM(F222:V222)</f>
        <v>-442034</v>
      </c>
      <c r="X222" s="57" t="s">
        <v>415</v>
      </c>
      <c r="Y222" s="8">
        <f>W222-D222</f>
        <v>-132992</v>
      </c>
    </row>
    <row r="223" spans="1:25" x14ac:dyDescent="0.25">
      <c r="A223" s="44"/>
      <c r="C223" s="117"/>
      <c r="D223" s="7"/>
      <c r="E223" s="24"/>
      <c r="F223" s="37"/>
      <c r="G223" s="37"/>
      <c r="H223" s="7"/>
      <c r="I223" s="19"/>
      <c r="J223" s="7"/>
      <c r="K223" s="19"/>
      <c r="L223" s="11"/>
      <c r="M223" s="7"/>
      <c r="N223" s="7"/>
      <c r="O223" s="7"/>
      <c r="P223" s="11"/>
      <c r="Q223" s="7"/>
      <c r="R223" s="7"/>
      <c r="S223" s="7"/>
      <c r="T223" s="7"/>
      <c r="U223" s="7"/>
      <c r="V223" s="7"/>
      <c r="W223" s="7"/>
      <c r="X223" s="76"/>
      <c r="Y223" s="8"/>
    </row>
    <row r="224" spans="1:25" x14ac:dyDescent="0.25">
      <c r="A224" s="44"/>
      <c r="C224" s="117"/>
      <c r="D224" s="7"/>
      <c r="E224" s="24"/>
      <c r="F224" s="37"/>
      <c r="G224" s="37"/>
      <c r="H224" s="7"/>
      <c r="I224" s="19"/>
      <c r="J224" s="7"/>
      <c r="K224" s="19"/>
      <c r="L224" s="11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6"/>
      <c r="Y224" s="8"/>
    </row>
    <row r="225" spans="1:25" x14ac:dyDescent="0.25">
      <c r="A225" s="44"/>
      <c r="C225" s="117"/>
      <c r="D225" s="7" t="s">
        <v>1</v>
      </c>
      <c r="E225" s="24"/>
      <c r="F225" s="7"/>
      <c r="G225" s="7"/>
      <c r="H225" s="7"/>
      <c r="I225" s="33"/>
      <c r="J225" s="7"/>
      <c r="K225" s="29"/>
      <c r="L225" s="7"/>
      <c r="M225" s="33"/>
      <c r="N225" s="12"/>
      <c r="O225" s="33"/>
      <c r="P225" s="9"/>
      <c r="Q225" s="9"/>
      <c r="R225" s="7"/>
      <c r="S225" s="33"/>
      <c r="T225" s="7"/>
      <c r="U225" s="33"/>
      <c r="V225" s="7"/>
      <c r="W225" s="7" t="s">
        <v>1</v>
      </c>
      <c r="X225" s="76"/>
      <c r="Y225" s="8" t="s">
        <v>1</v>
      </c>
    </row>
    <row r="226" spans="1:25" x14ac:dyDescent="0.25">
      <c r="A226" t="s">
        <v>149</v>
      </c>
      <c r="B226" s="23"/>
      <c r="C226" s="117" t="s">
        <v>150</v>
      </c>
      <c r="D226" s="7">
        <v>-1754396.01</v>
      </c>
      <c r="E226" s="24"/>
      <c r="F226" s="7">
        <v>-1629534.47</v>
      </c>
      <c r="G226" s="7"/>
      <c r="H226" s="7"/>
      <c r="I226" s="7"/>
      <c r="J226" s="7"/>
      <c r="K226" s="7"/>
      <c r="L226" s="51"/>
      <c r="M226" s="7"/>
      <c r="N226" s="11"/>
      <c r="O226" s="7"/>
      <c r="P226" s="7"/>
      <c r="Q226" s="7"/>
      <c r="R226" s="11"/>
      <c r="S226" s="11"/>
      <c r="T226" s="11"/>
      <c r="U226" s="11"/>
      <c r="V226" s="7"/>
      <c r="W226" s="7">
        <f>SUM(F226:V226)</f>
        <v>-1629534.47</v>
      </c>
      <c r="X226" s="76" t="s">
        <v>504</v>
      </c>
      <c r="Y226" s="8">
        <f>W226-D226</f>
        <v>124861.54000000004</v>
      </c>
    </row>
    <row r="227" spans="1:25" x14ac:dyDescent="0.25">
      <c r="C227" s="117"/>
      <c r="D227" s="7" t="s">
        <v>1</v>
      </c>
      <c r="E227" s="24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 t="s">
        <v>1</v>
      </c>
      <c r="X227" s="76" t="s">
        <v>503</v>
      </c>
      <c r="Y227" s="8" t="s">
        <v>1</v>
      </c>
    </row>
    <row r="228" spans="1:25" x14ac:dyDescent="0.25">
      <c r="A228" t="s">
        <v>151</v>
      </c>
      <c r="C228" s="117" t="s">
        <v>152</v>
      </c>
      <c r="D228" s="7">
        <v>-388292.03</v>
      </c>
      <c r="E228" s="24"/>
      <c r="F228" s="7">
        <v>-388292.03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>
        <f>SUM(F228:V228)</f>
        <v>-388292.03</v>
      </c>
      <c r="X228" s="76" t="s">
        <v>153</v>
      </c>
      <c r="Y228" s="8">
        <f>W228-D228</f>
        <v>0</v>
      </c>
    </row>
    <row r="229" spans="1:25" x14ac:dyDescent="0.25">
      <c r="C229" s="117"/>
      <c r="D229" s="7" t="s">
        <v>1</v>
      </c>
      <c r="E229" s="24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 t="s">
        <v>1</v>
      </c>
      <c r="X229" s="76"/>
      <c r="Y229" s="8" t="s">
        <v>1</v>
      </c>
    </row>
    <row r="230" spans="1:25" x14ac:dyDescent="0.25">
      <c r="A230" t="s">
        <v>154</v>
      </c>
      <c r="C230" s="117" t="s">
        <v>155</v>
      </c>
      <c r="D230" s="7">
        <v>-52560</v>
      </c>
      <c r="E230" s="24"/>
      <c r="F230" s="7">
        <v>-52560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>
        <f>SUM(F230:V230)</f>
        <v>-52560</v>
      </c>
      <c r="X230" s="76" t="s">
        <v>153</v>
      </c>
      <c r="Y230" s="8">
        <f>W230-D230</f>
        <v>0</v>
      </c>
    </row>
    <row r="231" spans="1:25" x14ac:dyDescent="0.25">
      <c r="C231" s="117"/>
      <c r="D231" s="7" t="s">
        <v>1</v>
      </c>
      <c r="E231" s="24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 t="s">
        <v>1</v>
      </c>
      <c r="X231" s="76"/>
      <c r="Y231" s="8" t="s">
        <v>1</v>
      </c>
    </row>
    <row r="232" spans="1:25" x14ac:dyDescent="0.25">
      <c r="A232" t="s">
        <v>156</v>
      </c>
      <c r="C232" s="117" t="s">
        <v>157</v>
      </c>
      <c r="D232" s="7">
        <v>-93500</v>
      </c>
      <c r="E232" s="24"/>
      <c r="F232" s="7">
        <v>-93500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>
        <f>SUM(F232:V232)</f>
        <v>-93500</v>
      </c>
      <c r="X232" s="76" t="s">
        <v>153</v>
      </c>
      <c r="Y232" s="8">
        <f>W232-D232</f>
        <v>0</v>
      </c>
    </row>
    <row r="233" spans="1:25" x14ac:dyDescent="0.25">
      <c r="C233" s="117"/>
      <c r="D233" s="7" t="s">
        <v>1</v>
      </c>
      <c r="E233" s="24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 t="s">
        <v>1</v>
      </c>
      <c r="X233" s="76"/>
      <c r="Y233" s="8" t="s">
        <v>1</v>
      </c>
    </row>
    <row r="234" spans="1:25" x14ac:dyDescent="0.25">
      <c r="A234" t="s">
        <v>158</v>
      </c>
      <c r="C234" s="117" t="s">
        <v>159</v>
      </c>
      <c r="D234" s="7">
        <v>-66724</v>
      </c>
      <c r="E234" s="24"/>
      <c r="F234" s="7">
        <v>-66724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>
        <f>SUM(F234:V234)</f>
        <v>-66724</v>
      </c>
      <c r="X234" s="76" t="s">
        <v>153</v>
      </c>
      <c r="Y234" s="8">
        <f>W234-D234</f>
        <v>0</v>
      </c>
    </row>
    <row r="235" spans="1:25" x14ac:dyDescent="0.25">
      <c r="C235" s="117"/>
      <c r="D235" s="7" t="s">
        <v>1</v>
      </c>
      <c r="E235" s="24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 t="s">
        <v>1</v>
      </c>
      <c r="X235" s="76"/>
      <c r="Y235" s="8" t="s">
        <v>1</v>
      </c>
    </row>
    <row r="236" spans="1:25" x14ac:dyDescent="0.25">
      <c r="A236" t="s">
        <v>160</v>
      </c>
      <c r="C236" s="117" t="s">
        <v>161</v>
      </c>
      <c r="D236" s="7">
        <v>-164692.06</v>
      </c>
      <c r="E236" s="24"/>
      <c r="F236" s="7">
        <v>-164692.06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>
        <f>SUM(F236:V236)</f>
        <v>-164692.06</v>
      </c>
      <c r="X236" s="76" t="s">
        <v>153</v>
      </c>
      <c r="Y236" s="8">
        <f>W236-D236</f>
        <v>0</v>
      </c>
    </row>
    <row r="237" spans="1:25" x14ac:dyDescent="0.25">
      <c r="C237" s="117"/>
      <c r="D237" s="7" t="s">
        <v>1</v>
      </c>
      <c r="E237" s="24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 t="s">
        <v>1</v>
      </c>
      <c r="X237" s="76"/>
      <c r="Y237" s="8" t="s">
        <v>1</v>
      </c>
    </row>
    <row r="238" spans="1:25" x14ac:dyDescent="0.25">
      <c r="A238" t="s">
        <v>162</v>
      </c>
      <c r="C238" s="117" t="s">
        <v>163</v>
      </c>
      <c r="D238" s="7">
        <v>-250000</v>
      </c>
      <c r="E238" s="24"/>
      <c r="F238" s="7">
        <v>-250000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>
        <f>SUM(F238:V238)</f>
        <v>-250000</v>
      </c>
      <c r="X238" s="76" t="s">
        <v>153</v>
      </c>
      <c r="Y238" s="8">
        <f>W238-D238</f>
        <v>0</v>
      </c>
    </row>
    <row r="239" spans="1:25" x14ac:dyDescent="0.25">
      <c r="C239" s="117"/>
      <c r="D239" s="7" t="s">
        <v>1</v>
      </c>
      <c r="E239" s="24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 t="s">
        <v>1</v>
      </c>
      <c r="X239" s="76"/>
      <c r="Y239" s="8" t="s">
        <v>1</v>
      </c>
    </row>
    <row r="240" spans="1:25" x14ac:dyDescent="0.25">
      <c r="A240" t="s">
        <v>164</v>
      </c>
      <c r="C240" s="117" t="s">
        <v>165</v>
      </c>
      <c r="D240" s="7">
        <v>-615000</v>
      </c>
      <c r="E240" s="24"/>
      <c r="F240" s="7">
        <v>-615000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>
        <f>SUM(F240:V240)</f>
        <v>-615000</v>
      </c>
      <c r="X240" s="76" t="s">
        <v>153</v>
      </c>
      <c r="Y240" s="8">
        <f>W240-D240</f>
        <v>0</v>
      </c>
    </row>
    <row r="241" spans="1:25" x14ac:dyDescent="0.25">
      <c r="C241" s="117"/>
      <c r="D241" s="7" t="s">
        <v>1</v>
      </c>
      <c r="E241" s="24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 t="s">
        <v>1</v>
      </c>
      <c r="X241" s="76"/>
      <c r="Y241" s="8" t="s">
        <v>1</v>
      </c>
    </row>
    <row r="242" spans="1:25" x14ac:dyDescent="0.25">
      <c r="A242" t="s">
        <v>166</v>
      </c>
      <c r="C242" s="117" t="s">
        <v>167</v>
      </c>
      <c r="D242" s="7">
        <v>-484000</v>
      </c>
      <c r="E242" s="24"/>
      <c r="F242" s="7">
        <v>-484000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>
        <f>SUM(F242:V242)</f>
        <v>-484000</v>
      </c>
      <c r="X242" s="76" t="s">
        <v>153</v>
      </c>
      <c r="Y242" s="8">
        <f>W242-D242</f>
        <v>0</v>
      </c>
    </row>
    <row r="243" spans="1:25" x14ac:dyDescent="0.25">
      <c r="C243" s="117"/>
      <c r="D243" s="7" t="s">
        <v>1</v>
      </c>
      <c r="E243" s="24"/>
      <c r="F243" s="7"/>
      <c r="G243" s="7"/>
      <c r="H243" s="7"/>
      <c r="I243" s="9"/>
      <c r="J243" s="9"/>
      <c r="K243" s="9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 t="s">
        <v>1</v>
      </c>
      <c r="X243" s="76"/>
      <c r="Y243" s="8" t="s">
        <v>1</v>
      </c>
    </row>
    <row r="244" spans="1:25" x14ac:dyDescent="0.25">
      <c r="A244" t="s">
        <v>168</v>
      </c>
      <c r="C244" s="117" t="s">
        <v>169</v>
      </c>
      <c r="D244" s="7">
        <v>-410000</v>
      </c>
      <c r="E244" s="24"/>
      <c r="F244" s="7">
        <v>-410000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>
        <f>SUM(F244:V244)</f>
        <v>-410000</v>
      </c>
      <c r="X244" s="76" t="s">
        <v>153</v>
      </c>
      <c r="Y244" s="8">
        <f>W244-D244</f>
        <v>0</v>
      </c>
    </row>
    <row r="245" spans="1:25" x14ac:dyDescent="0.25">
      <c r="C245" s="117"/>
      <c r="D245" s="7" t="s">
        <v>1</v>
      </c>
      <c r="E245" s="24"/>
      <c r="F245" s="7"/>
      <c r="G245" s="7"/>
      <c r="H245" s="7"/>
      <c r="I245" s="9"/>
      <c r="J245" s="7"/>
      <c r="K245" s="7"/>
      <c r="L245" s="7"/>
      <c r="M245" s="7"/>
      <c r="N245" s="7"/>
      <c r="O245" s="7"/>
      <c r="P245" s="7"/>
      <c r="Q245" s="9"/>
      <c r="R245" s="7"/>
      <c r="S245" s="7"/>
      <c r="T245" s="7"/>
      <c r="U245" s="7"/>
      <c r="V245" s="7"/>
      <c r="W245" s="7" t="s">
        <v>1</v>
      </c>
      <c r="X245" s="76"/>
      <c r="Y245" s="8" t="s">
        <v>1</v>
      </c>
    </row>
    <row r="246" spans="1:25" x14ac:dyDescent="0.25">
      <c r="A246" t="s">
        <v>170</v>
      </c>
      <c r="C246" s="117" t="s">
        <v>171</v>
      </c>
      <c r="D246" s="7">
        <v>-440901.37</v>
      </c>
      <c r="E246" s="24"/>
      <c r="F246" s="7">
        <v>-440901.37</v>
      </c>
      <c r="G246" s="7"/>
      <c r="H246" s="11"/>
      <c r="I246" s="7"/>
      <c r="J246" s="7"/>
      <c r="K246" s="7"/>
      <c r="L246" s="7"/>
      <c r="M246" s="7"/>
      <c r="N246" s="7"/>
      <c r="O246" s="7"/>
      <c r="P246" s="11"/>
      <c r="Q246" s="7"/>
      <c r="R246" s="7"/>
      <c r="S246" s="7"/>
      <c r="T246" s="7"/>
      <c r="U246" s="7"/>
      <c r="V246" s="7"/>
      <c r="W246" s="7">
        <f>SUM(F246:V246)</f>
        <v>-440901.37</v>
      </c>
      <c r="X246" s="76" t="s">
        <v>153</v>
      </c>
      <c r="Y246" s="8">
        <f>W246-D246</f>
        <v>0</v>
      </c>
    </row>
    <row r="247" spans="1:25" x14ac:dyDescent="0.25">
      <c r="C247" s="117"/>
      <c r="D247" s="7" t="s">
        <v>1</v>
      </c>
      <c r="E247" s="24"/>
      <c r="F247" s="7"/>
      <c r="G247" s="7"/>
      <c r="H247" s="11"/>
      <c r="I247" s="7"/>
      <c r="J247" s="7"/>
      <c r="K247" s="7"/>
      <c r="L247" s="7"/>
      <c r="M247" s="7"/>
      <c r="N247" s="7"/>
      <c r="O247" s="29"/>
      <c r="P247" s="11"/>
      <c r="Q247" s="7"/>
      <c r="T247" s="7"/>
      <c r="U247" s="7"/>
      <c r="V247" s="7"/>
      <c r="W247" s="7" t="s">
        <v>1</v>
      </c>
      <c r="X247" s="76"/>
      <c r="Y247" s="8" t="s">
        <v>1</v>
      </c>
    </row>
    <row r="248" spans="1:25" x14ac:dyDescent="0.25">
      <c r="A248" s="1" t="s">
        <v>172</v>
      </c>
      <c r="C248" s="116" t="s">
        <v>173</v>
      </c>
      <c r="D248" s="7">
        <v>-35530.53</v>
      </c>
      <c r="E248" s="24"/>
      <c r="F248" s="7">
        <v>-24433</v>
      </c>
      <c r="G248" s="21"/>
      <c r="H248" s="11"/>
      <c r="I248" s="7"/>
      <c r="J248" s="7"/>
      <c r="K248" s="7"/>
      <c r="L248" s="7"/>
      <c r="M248" s="7"/>
      <c r="N248" s="7"/>
      <c r="O248" s="7"/>
      <c r="P248" s="11"/>
      <c r="Q248" s="7"/>
      <c r="T248" s="7"/>
      <c r="U248" s="7"/>
      <c r="V248" s="7"/>
      <c r="W248" s="7">
        <f>SUM(F248:V248)</f>
        <v>-24433</v>
      </c>
      <c r="X248" s="76"/>
      <c r="Y248" s="8">
        <f>W248-D248</f>
        <v>11097.529999999999</v>
      </c>
    </row>
    <row r="249" spans="1:25" x14ac:dyDescent="0.25">
      <c r="C249" s="117"/>
      <c r="D249" s="7" t="s">
        <v>1</v>
      </c>
      <c r="E249" s="24"/>
      <c r="F249" s="7"/>
      <c r="G249" s="11"/>
      <c r="H249" s="7"/>
      <c r="I249" s="7"/>
      <c r="J249" s="7"/>
      <c r="K249" s="29"/>
      <c r="L249" s="7"/>
      <c r="M249" s="33"/>
      <c r="N249" s="7"/>
      <c r="O249" s="29"/>
      <c r="P249" s="7"/>
      <c r="Q249" s="29"/>
      <c r="R249" s="7"/>
      <c r="S249" s="29"/>
      <c r="T249" s="7"/>
      <c r="U249" s="7"/>
      <c r="V249" s="7"/>
      <c r="W249" s="7" t="s">
        <v>1</v>
      </c>
      <c r="X249" s="76"/>
      <c r="Y249" s="8" t="s">
        <v>1</v>
      </c>
    </row>
    <row r="250" spans="1:25" x14ac:dyDescent="0.25">
      <c r="A250" s="6" t="s">
        <v>451</v>
      </c>
      <c r="C250" s="117" t="s">
        <v>174</v>
      </c>
      <c r="D250" s="7">
        <v>-181524.11</v>
      </c>
      <c r="E250" s="24"/>
      <c r="F250" s="7">
        <v>-181524.11</v>
      </c>
      <c r="G250" s="22"/>
      <c r="H250" s="7"/>
      <c r="I250" s="7"/>
      <c r="J250" s="7"/>
      <c r="K250" s="18"/>
      <c r="L250" s="7"/>
      <c r="M250" s="7"/>
      <c r="N250" s="7"/>
      <c r="O250" s="7"/>
      <c r="P250" s="11"/>
      <c r="Q250" s="11"/>
      <c r="R250" s="7"/>
      <c r="S250" s="7"/>
      <c r="T250" s="7"/>
      <c r="U250" s="7"/>
      <c r="V250" s="7"/>
      <c r="W250" s="7">
        <f>SUM(F250:V250)</f>
        <v>-181524.11</v>
      </c>
      <c r="X250" s="76"/>
      <c r="Y250" s="8">
        <f>W250-D250</f>
        <v>0</v>
      </c>
    </row>
    <row r="251" spans="1:25" x14ac:dyDescent="0.25">
      <c r="A251" s="6"/>
      <c r="C251" s="117"/>
      <c r="D251" s="7"/>
      <c r="E251" s="24"/>
      <c r="F251" s="7"/>
      <c r="G251" s="22"/>
      <c r="H251" s="7"/>
      <c r="I251" s="7"/>
      <c r="J251" s="7"/>
      <c r="K251" s="18"/>
      <c r="L251" s="7"/>
      <c r="M251" s="7"/>
      <c r="N251" s="7"/>
      <c r="O251" s="7"/>
      <c r="P251" s="11"/>
      <c r="Q251" s="11"/>
      <c r="R251" s="7"/>
      <c r="S251" s="7"/>
      <c r="T251" s="7"/>
      <c r="U251" s="7"/>
      <c r="V251" s="7"/>
      <c r="W251" s="7"/>
      <c r="X251" s="76"/>
      <c r="Y251" s="8"/>
    </row>
    <row r="252" spans="1:25" x14ac:dyDescent="0.25">
      <c r="A252" s="6" t="s">
        <v>888</v>
      </c>
      <c r="C252" s="117"/>
      <c r="D252" s="7">
        <v>-34255.129999999997</v>
      </c>
      <c r="E252" s="24"/>
      <c r="F252" s="7"/>
      <c r="G252" s="22"/>
      <c r="H252" s="7"/>
      <c r="I252" s="7"/>
      <c r="J252" s="7"/>
      <c r="K252" s="18"/>
      <c r="L252" s="7"/>
      <c r="M252" s="7"/>
      <c r="N252" s="7"/>
      <c r="O252" s="7"/>
      <c r="P252" s="11"/>
      <c r="Q252" s="11"/>
      <c r="R252" s="7"/>
      <c r="S252" s="7"/>
      <c r="T252" s="7"/>
      <c r="U252" s="7"/>
      <c r="V252" s="7"/>
      <c r="W252" s="7"/>
      <c r="X252" s="76"/>
      <c r="Y252" s="8"/>
    </row>
    <row r="253" spans="1:25" x14ac:dyDescent="0.25">
      <c r="C253" s="117" t="s">
        <v>167</v>
      </c>
      <c r="D253" s="7">
        <v>0</v>
      </c>
      <c r="E253" s="24"/>
      <c r="F253" s="7"/>
      <c r="G253" s="7"/>
      <c r="H253" s="11"/>
      <c r="I253" s="29"/>
      <c r="J253" s="11"/>
      <c r="K253" s="29"/>
      <c r="L253" s="7"/>
      <c r="M253" s="7"/>
      <c r="N253" s="7"/>
      <c r="O253" s="9"/>
      <c r="P253" s="9"/>
      <c r="Q253" s="9"/>
      <c r="R253" s="7"/>
      <c r="S253" s="29"/>
      <c r="T253" s="7"/>
      <c r="U253" s="7"/>
      <c r="V253" s="7"/>
      <c r="W253" s="7">
        <f>SUM(F253:V253)</f>
        <v>0</v>
      </c>
      <c r="X253" s="76"/>
      <c r="Y253" s="8" t="s">
        <v>1</v>
      </c>
    </row>
    <row r="254" spans="1:25" x14ac:dyDescent="0.25">
      <c r="A254" t="s">
        <v>175</v>
      </c>
      <c r="C254" s="117" t="s">
        <v>176</v>
      </c>
      <c r="D254" s="45">
        <v>-510833.33</v>
      </c>
      <c r="E254" s="136"/>
      <c r="F254" s="7">
        <v>-681047.53</v>
      </c>
      <c r="G254" s="7"/>
      <c r="H254" s="7"/>
      <c r="I254" s="19"/>
      <c r="J254" s="7"/>
      <c r="K254" s="19"/>
      <c r="L254" s="7"/>
      <c r="M254" s="7"/>
      <c r="N254" s="7"/>
      <c r="O254" s="7"/>
      <c r="P254" s="11"/>
      <c r="Q254" s="11"/>
      <c r="R254" s="7"/>
      <c r="S254" s="7"/>
      <c r="T254" s="7"/>
      <c r="U254" s="7"/>
      <c r="V254" s="7"/>
      <c r="W254" s="7">
        <f>SUM(F254:V254)</f>
        <v>-681047.53</v>
      </c>
      <c r="X254" s="76">
        <f>SUM(W226:W254)</f>
        <v>-5482208.5700000003</v>
      </c>
      <c r="Y254" s="8">
        <f>W254-D254</f>
        <v>-170214.2</v>
      </c>
    </row>
    <row r="255" spans="1:25" x14ac:dyDescent="0.25">
      <c r="A255" t="s">
        <v>704</v>
      </c>
      <c r="C255" s="117"/>
      <c r="D255" s="46">
        <v>0</v>
      </c>
      <c r="E255" s="136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>
        <f>SUM(F255:V255)</f>
        <v>0</v>
      </c>
      <c r="X255" s="76"/>
      <c r="Y255" s="8" t="s">
        <v>1</v>
      </c>
    </row>
    <row r="256" spans="1:25" x14ac:dyDescent="0.25">
      <c r="A256" t="s">
        <v>177</v>
      </c>
      <c r="C256" s="117" t="s">
        <v>178</v>
      </c>
      <c r="D256" s="25">
        <v>0</v>
      </c>
      <c r="E256" s="24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>
        <f>SUM(F256:V256)</f>
        <v>0</v>
      </c>
      <c r="X256" s="76">
        <f>SUM(W9:W256)</f>
        <v>-112474.1399999985</v>
      </c>
      <c r="Y256" s="8" t="s">
        <v>1</v>
      </c>
    </row>
    <row r="257" spans="1:25" x14ac:dyDescent="0.25">
      <c r="A257" s="7">
        <f>SUM(D9:D255)</f>
        <v>1.7462298274040222E-10</v>
      </c>
      <c r="C257" s="117"/>
      <c r="D257" s="7"/>
      <c r="E257" s="24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6" t="s">
        <v>1</v>
      </c>
      <c r="Y257" s="8" t="s">
        <v>1</v>
      </c>
    </row>
    <row r="258" spans="1:25" x14ac:dyDescent="0.25">
      <c r="A258" s="7">
        <f>SUM(D226:D256)</f>
        <v>-5482208.5700000003</v>
      </c>
      <c r="C258" s="117"/>
      <c r="D258" s="7"/>
      <c r="E258" s="24"/>
      <c r="F258" s="7"/>
      <c r="G258" s="7"/>
      <c r="H258" s="7"/>
      <c r="I258" s="9"/>
      <c r="J258" s="9"/>
      <c r="K258" s="9"/>
      <c r="L258" s="7"/>
      <c r="M258" s="7"/>
      <c r="N258" s="7"/>
      <c r="O258" s="7"/>
      <c r="P258" s="9"/>
      <c r="Q258" s="9"/>
      <c r="R258" s="7"/>
      <c r="S258" s="7"/>
      <c r="T258" s="7"/>
      <c r="U258" s="9"/>
      <c r="V258" s="7"/>
      <c r="W258" s="7"/>
      <c r="X258" s="76" t="s">
        <v>1</v>
      </c>
      <c r="Y258" s="8" t="s">
        <v>1</v>
      </c>
    </row>
    <row r="259" spans="1:25" x14ac:dyDescent="0.25">
      <c r="A259" t="s">
        <v>179</v>
      </c>
      <c r="C259" s="117" t="s">
        <v>180</v>
      </c>
      <c r="D259" s="11">
        <v>-1034235.98</v>
      </c>
      <c r="E259" s="137"/>
      <c r="F259" s="7">
        <v>-1056367.58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1"/>
      <c r="S259" s="11"/>
      <c r="T259" s="11"/>
      <c r="U259" s="7"/>
      <c r="V259" s="7"/>
      <c r="W259" s="7">
        <f>SUM(F259:V259)</f>
        <v>-1056367.58</v>
      </c>
      <c r="X259" s="76" t="s">
        <v>181</v>
      </c>
      <c r="Y259" s="8">
        <f>W259-D259</f>
        <v>-22131.600000000093</v>
      </c>
    </row>
    <row r="260" spans="1:25" x14ac:dyDescent="0.25">
      <c r="C260" s="117"/>
      <c r="D260" s="7"/>
      <c r="E260" s="24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6"/>
      <c r="Y260" s="8" t="s">
        <v>1</v>
      </c>
    </row>
    <row r="261" spans="1:25" x14ac:dyDescent="0.25">
      <c r="A261" t="s">
        <v>182</v>
      </c>
      <c r="C261" s="117"/>
      <c r="D261" s="7">
        <v>0</v>
      </c>
      <c r="E261" s="24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>
        <f>SUM(F261:V261)</f>
        <v>0</v>
      </c>
      <c r="X261" s="76"/>
      <c r="Y261" s="8">
        <f>W261-D261</f>
        <v>0</v>
      </c>
    </row>
    <row r="262" spans="1:25" x14ac:dyDescent="0.25">
      <c r="C262" s="117"/>
      <c r="D262" s="7" t="s">
        <v>1</v>
      </c>
      <c r="E262" s="24"/>
      <c r="F262" s="7"/>
      <c r="G262" s="7"/>
      <c r="H262" s="7"/>
      <c r="I262" s="7"/>
      <c r="J262" s="7"/>
      <c r="K262" s="7"/>
      <c r="L262" s="7"/>
      <c r="M262" s="7"/>
      <c r="N262" s="7"/>
      <c r="O262" s="9"/>
      <c r="P262" s="9"/>
      <c r="Q262" s="9"/>
      <c r="R262" s="7"/>
      <c r="S262" s="7"/>
      <c r="T262" s="7"/>
      <c r="U262" s="7"/>
      <c r="V262" s="7"/>
      <c r="W262" s="7" t="s">
        <v>1</v>
      </c>
      <c r="X262" s="76"/>
      <c r="Y262" s="8" t="s">
        <v>1</v>
      </c>
    </row>
    <row r="263" spans="1:25" x14ac:dyDescent="0.25">
      <c r="A263" t="s">
        <v>183</v>
      </c>
      <c r="C263" s="117" t="s">
        <v>184</v>
      </c>
      <c r="D263" s="7">
        <v>-272894.21999999997</v>
      </c>
      <c r="E263" s="24"/>
      <c r="F263" s="7">
        <v>-267143.34999999998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>
        <f>SUM(F263:V263)</f>
        <v>-267143.34999999998</v>
      </c>
      <c r="X263" s="57" t="s">
        <v>1001</v>
      </c>
      <c r="Y263" s="8">
        <f>W263-D263</f>
        <v>5750.8699999999953</v>
      </c>
    </row>
    <row r="264" spans="1:25" x14ac:dyDescent="0.25">
      <c r="C264" s="117"/>
      <c r="D264" s="7" t="s">
        <v>1</v>
      </c>
      <c r="E264" s="24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 t="s">
        <v>1</v>
      </c>
      <c r="X264" s="76" t="s">
        <v>882</v>
      </c>
      <c r="Y264" s="8" t="s">
        <v>1</v>
      </c>
    </row>
    <row r="265" spans="1:25" x14ac:dyDescent="0.25">
      <c r="A265" t="s">
        <v>185</v>
      </c>
      <c r="C265" s="117" t="s">
        <v>186</v>
      </c>
      <c r="D265" s="7">
        <v>-301810.03999999998</v>
      </c>
      <c r="E265" s="24"/>
      <c r="F265" s="7">
        <v>-298210.61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>
        <f>SUM(F265:V265)</f>
        <v>-298210.61</v>
      </c>
      <c r="X265" s="57" t="s">
        <v>1001</v>
      </c>
      <c r="Y265" s="8">
        <f>W265-D265</f>
        <v>3599.429999999993</v>
      </c>
    </row>
    <row r="266" spans="1:25" x14ac:dyDescent="0.25">
      <c r="C266" s="117"/>
      <c r="D266" s="7" t="s">
        <v>1</v>
      </c>
      <c r="E266" s="24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 t="s">
        <v>1</v>
      </c>
      <c r="X266" s="76"/>
      <c r="Y266" s="8" t="s">
        <v>1</v>
      </c>
    </row>
    <row r="267" spans="1:25" x14ac:dyDescent="0.25">
      <c r="A267" t="s">
        <v>187</v>
      </c>
      <c r="C267" s="117" t="s">
        <v>188</v>
      </c>
      <c r="D267" s="7">
        <v>-17725.88</v>
      </c>
      <c r="E267" s="24"/>
      <c r="F267" s="7">
        <v>-18267.349999999999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>
        <f>SUM(F267:V267)</f>
        <v>-18267.349999999999</v>
      </c>
      <c r="X267" s="57" t="s">
        <v>1001</v>
      </c>
      <c r="Y267" s="8">
        <f>W267-D267</f>
        <v>-541.46999999999753</v>
      </c>
    </row>
    <row r="268" spans="1:25" x14ac:dyDescent="0.25">
      <c r="C268" s="117"/>
      <c r="D268" s="7" t="s">
        <v>1</v>
      </c>
      <c r="E268" s="24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 t="s">
        <v>1</v>
      </c>
      <c r="X268" s="76"/>
      <c r="Y268" s="8" t="s">
        <v>1</v>
      </c>
    </row>
    <row r="269" spans="1:25" x14ac:dyDescent="0.25">
      <c r="A269" t="s">
        <v>189</v>
      </c>
      <c r="C269" s="117" t="s">
        <v>190</v>
      </c>
      <c r="D269" s="7">
        <v>-23273.42</v>
      </c>
      <c r="E269" s="24"/>
      <c r="F269" s="7">
        <v>-24734.95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>
        <f>SUM(F269:V269)</f>
        <v>-24734.95</v>
      </c>
      <c r="X269" s="57" t="s">
        <v>1001</v>
      </c>
      <c r="Y269" s="8">
        <f>W269-D269</f>
        <v>-1461.5300000000025</v>
      </c>
    </row>
    <row r="270" spans="1:25" x14ac:dyDescent="0.25">
      <c r="C270" s="117"/>
      <c r="D270" s="7" t="s">
        <v>1</v>
      </c>
      <c r="E270" s="24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 t="s">
        <v>1</v>
      </c>
      <c r="X270" s="76"/>
      <c r="Y270" s="8" t="s">
        <v>1</v>
      </c>
    </row>
    <row r="271" spans="1:25" x14ac:dyDescent="0.25">
      <c r="A271" t="s">
        <v>191</v>
      </c>
      <c r="C271" s="117" t="s">
        <v>192</v>
      </c>
      <c r="D271" s="7">
        <v>-48159.46</v>
      </c>
      <c r="E271" s="24"/>
      <c r="F271" s="7">
        <v>-50264.51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>
        <f>SUM(F271:V271)</f>
        <v>-50264.51</v>
      </c>
      <c r="X271" s="57" t="s">
        <v>1001</v>
      </c>
      <c r="Y271" s="8">
        <f>W271-D271</f>
        <v>-2105.0500000000029</v>
      </c>
    </row>
    <row r="272" spans="1:25" x14ac:dyDescent="0.25">
      <c r="C272" s="117"/>
      <c r="D272" s="7" t="s">
        <v>1</v>
      </c>
      <c r="E272" s="24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 t="s">
        <v>1</v>
      </c>
      <c r="X272" s="76"/>
      <c r="Y272" s="8" t="s">
        <v>1</v>
      </c>
    </row>
    <row r="273" spans="1:25" x14ac:dyDescent="0.25">
      <c r="A273" t="s">
        <v>193</v>
      </c>
      <c r="C273" s="117" t="s">
        <v>194</v>
      </c>
      <c r="D273" s="7">
        <v>0</v>
      </c>
      <c r="E273" s="24"/>
      <c r="F273" s="7">
        <v>-183.35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>
        <f>SUM(F273:V273)</f>
        <v>-183.35</v>
      </c>
      <c r="X273" s="76"/>
      <c r="Y273" s="8">
        <f>W273-D273</f>
        <v>-183.35</v>
      </c>
    </row>
    <row r="274" spans="1:25" x14ac:dyDescent="0.25">
      <c r="C274" s="117"/>
      <c r="D274" s="7" t="s">
        <v>1</v>
      </c>
      <c r="E274" s="24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9"/>
      <c r="V274" s="7"/>
      <c r="W274" s="7" t="s">
        <v>1</v>
      </c>
      <c r="X274" s="76"/>
      <c r="Y274" s="8" t="s">
        <v>1</v>
      </c>
    </row>
    <row r="275" spans="1:25" x14ac:dyDescent="0.25">
      <c r="A275" t="s">
        <v>195</v>
      </c>
      <c r="C275" s="117" t="s">
        <v>196</v>
      </c>
      <c r="D275" s="19">
        <v>0</v>
      </c>
      <c r="E275" s="138"/>
      <c r="F275" s="7">
        <v>-1359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1"/>
      <c r="S275" s="11"/>
      <c r="T275" s="11"/>
      <c r="U275" s="7"/>
      <c r="V275" s="7"/>
      <c r="W275" s="7">
        <f>SUM(F275:V275)</f>
        <v>-1359</v>
      </c>
      <c r="X275" s="76"/>
      <c r="Y275" s="8">
        <f>W275-D275</f>
        <v>-1359</v>
      </c>
    </row>
    <row r="276" spans="1:25" x14ac:dyDescent="0.25">
      <c r="C276" s="117"/>
      <c r="D276" s="7" t="s">
        <v>1</v>
      </c>
      <c r="E276" s="24"/>
      <c r="F276" s="7"/>
      <c r="G276" s="7"/>
      <c r="H276" s="7"/>
      <c r="I276" s="7"/>
      <c r="J276" s="7"/>
      <c r="K276" s="7"/>
      <c r="L276" s="7"/>
      <c r="M276" s="7"/>
      <c r="N276" s="7"/>
      <c r="O276" s="9"/>
      <c r="P276" s="9"/>
      <c r="Q276" s="9"/>
      <c r="R276" s="7"/>
      <c r="S276" s="7"/>
      <c r="T276" s="7"/>
      <c r="U276" s="7"/>
      <c r="V276" s="7"/>
      <c r="W276" s="7" t="s">
        <v>1</v>
      </c>
      <c r="X276" s="76"/>
      <c r="Y276" s="8" t="s">
        <v>1</v>
      </c>
    </row>
    <row r="277" spans="1:25" x14ac:dyDescent="0.25">
      <c r="A277" t="s">
        <v>197</v>
      </c>
      <c r="C277" s="117" t="s">
        <v>198</v>
      </c>
      <c r="D277" s="11">
        <v>-447.25</v>
      </c>
      <c r="E277" s="13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>
        <f>SUM(F277:V277)</f>
        <v>0</v>
      </c>
      <c r="X277" s="76" t="s">
        <v>1</v>
      </c>
      <c r="Y277" s="8">
        <f>W277-D277</f>
        <v>447.25</v>
      </c>
    </row>
    <row r="278" spans="1:25" x14ac:dyDescent="0.25">
      <c r="C278" s="117"/>
      <c r="D278" s="7" t="s">
        <v>1</v>
      </c>
      <c r="E278" s="24"/>
      <c r="F278" s="7"/>
      <c r="G278" s="7"/>
      <c r="H278" s="7"/>
      <c r="I278" s="7"/>
      <c r="J278" s="7"/>
      <c r="K278" s="9"/>
      <c r="L278" s="7"/>
      <c r="M278" s="7"/>
      <c r="N278" s="7"/>
      <c r="O278" s="7"/>
      <c r="P278" s="7"/>
      <c r="Q278" s="7"/>
      <c r="R278" s="7"/>
      <c r="S278" s="9"/>
      <c r="T278" s="7"/>
      <c r="U278" s="7"/>
      <c r="V278" s="7"/>
      <c r="W278" s="7" t="s">
        <v>1</v>
      </c>
      <c r="X278" s="76"/>
      <c r="Y278" s="8" t="s">
        <v>1</v>
      </c>
    </row>
    <row r="279" spans="1:25" x14ac:dyDescent="0.25">
      <c r="A279" t="s">
        <v>199</v>
      </c>
      <c r="C279" s="117" t="s">
        <v>184</v>
      </c>
      <c r="D279" s="11">
        <v>0</v>
      </c>
      <c r="E279" s="137"/>
      <c r="F279" s="7"/>
      <c r="G279" s="7"/>
      <c r="H279" s="7"/>
      <c r="I279" s="7"/>
      <c r="J279" s="11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>
        <f>SUM(F279:V279)</f>
        <v>0</v>
      </c>
      <c r="X279" s="76"/>
      <c r="Y279" s="8">
        <f>W279-D279</f>
        <v>0</v>
      </c>
    </row>
    <row r="280" spans="1:25" x14ac:dyDescent="0.25">
      <c r="C280" s="117"/>
      <c r="D280" s="7" t="s">
        <v>1</v>
      </c>
      <c r="E280" s="24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 t="s">
        <v>1</v>
      </c>
      <c r="X280" s="76"/>
      <c r="Y280" s="8" t="s">
        <v>1</v>
      </c>
    </row>
    <row r="281" spans="1:25" x14ac:dyDescent="0.25">
      <c r="A281" t="s">
        <v>200</v>
      </c>
      <c r="C281" s="117" t="s">
        <v>201</v>
      </c>
      <c r="D281" s="7">
        <v>0</v>
      </c>
      <c r="E281" s="24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>
        <f>SUM(F281:V281)</f>
        <v>0</v>
      </c>
      <c r="X281" s="76"/>
      <c r="Y281" s="8">
        <f>W281-D281</f>
        <v>0</v>
      </c>
    </row>
    <row r="282" spans="1:25" x14ac:dyDescent="0.25">
      <c r="C282" s="117"/>
      <c r="D282" s="7" t="s">
        <v>1</v>
      </c>
      <c r="E282" s="24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 t="s">
        <v>1</v>
      </c>
      <c r="X282" s="76"/>
      <c r="Y282" s="8" t="s">
        <v>1</v>
      </c>
    </row>
    <row r="283" spans="1:25" x14ac:dyDescent="0.25">
      <c r="A283" t="s">
        <v>202</v>
      </c>
      <c r="C283" s="117" t="s">
        <v>203</v>
      </c>
      <c r="D283" s="7">
        <v>0</v>
      </c>
      <c r="E283" s="24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>
        <f>SUM(F283:V283)</f>
        <v>0</v>
      </c>
      <c r="X283" s="76"/>
      <c r="Y283" s="8">
        <f>W283-D283</f>
        <v>0</v>
      </c>
    </row>
    <row r="284" spans="1:25" x14ac:dyDescent="0.25">
      <c r="C284" s="117"/>
      <c r="D284" s="7" t="s">
        <v>1</v>
      </c>
      <c r="E284" s="24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 t="s">
        <v>1</v>
      </c>
      <c r="X284" s="76"/>
      <c r="Y284" s="8" t="s">
        <v>1</v>
      </c>
    </row>
    <row r="285" spans="1:25" x14ac:dyDescent="0.25">
      <c r="A285" t="s">
        <v>204</v>
      </c>
      <c r="C285" s="117" t="s">
        <v>205</v>
      </c>
      <c r="D285" s="7">
        <v>-41722.400000000001</v>
      </c>
      <c r="E285" s="24"/>
      <c r="F285" s="7">
        <v>-8549.51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>
        <f>SUM(F285:V285)</f>
        <v>-8549.51</v>
      </c>
      <c r="X285" s="76" t="s">
        <v>181</v>
      </c>
      <c r="Y285" s="8">
        <f>W285-D285</f>
        <v>33172.89</v>
      </c>
    </row>
    <row r="286" spans="1:25" x14ac:dyDescent="0.25">
      <c r="C286" s="117"/>
      <c r="D286" s="7" t="s">
        <v>1</v>
      </c>
      <c r="E286" s="24"/>
      <c r="F286" s="7"/>
      <c r="G286" s="7"/>
      <c r="H286" s="7"/>
      <c r="I286" s="33"/>
      <c r="J286" s="9"/>
      <c r="K286" s="9"/>
      <c r="L286" s="12"/>
      <c r="M286" s="33"/>
      <c r="N286" s="9"/>
      <c r="O286" s="33" t="s">
        <v>982</v>
      </c>
      <c r="P286" s="12"/>
      <c r="Q286" s="33"/>
      <c r="R286" s="7"/>
      <c r="S286" s="29"/>
      <c r="T286" s="7"/>
      <c r="U286" s="33"/>
      <c r="V286" s="7"/>
      <c r="W286" s="7" t="s">
        <v>1</v>
      </c>
      <c r="X286" s="76"/>
      <c r="Y286" s="8" t="s">
        <v>1</v>
      </c>
    </row>
    <row r="287" spans="1:25" x14ac:dyDescent="0.25">
      <c r="A287" t="s">
        <v>206</v>
      </c>
      <c r="C287" s="117" t="s">
        <v>207</v>
      </c>
      <c r="D287" s="7">
        <v>-16548.7</v>
      </c>
      <c r="E287" s="24"/>
      <c r="F287" s="7">
        <v>-19422.21</v>
      </c>
      <c r="G287" s="47"/>
      <c r="H287" s="11"/>
      <c r="I287" s="7"/>
      <c r="J287" s="11"/>
      <c r="K287" s="7"/>
      <c r="L287" s="11"/>
      <c r="M287" s="7"/>
      <c r="N287" s="7" t="s">
        <v>383</v>
      </c>
      <c r="O287" s="7">
        <v>560</v>
      </c>
      <c r="P287" s="11"/>
      <c r="Q287" s="7"/>
      <c r="R287" s="7"/>
      <c r="S287" s="141"/>
      <c r="T287" s="11"/>
      <c r="U287" s="11"/>
      <c r="V287" s="7"/>
      <c r="W287" s="7">
        <f>SUM(F287:V287)</f>
        <v>-18862.21</v>
      </c>
      <c r="X287" s="76" t="s">
        <v>1</v>
      </c>
      <c r="Y287" s="8">
        <f>W287-D287</f>
        <v>-2313.5099999999984</v>
      </c>
    </row>
    <row r="288" spans="1:25" x14ac:dyDescent="0.25">
      <c r="C288" s="117"/>
      <c r="D288" s="7" t="s">
        <v>1</v>
      </c>
      <c r="E288" s="24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 t="s">
        <v>1</v>
      </c>
      <c r="X288" s="76" t="s">
        <v>1</v>
      </c>
      <c r="Y288" s="8" t="s">
        <v>1</v>
      </c>
    </row>
    <row r="289" spans="1:25" x14ac:dyDescent="0.25">
      <c r="A289" t="s">
        <v>891</v>
      </c>
      <c r="C289" s="117" t="s">
        <v>892</v>
      </c>
      <c r="D289" s="7"/>
      <c r="E289" s="24"/>
      <c r="F289" s="7">
        <v>-1396.29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>
        <f>SUM(F289:V289)</f>
        <v>-1396.29</v>
      </c>
      <c r="X289" s="76"/>
      <c r="Y289" s="8"/>
    </row>
    <row r="290" spans="1:25" x14ac:dyDescent="0.25">
      <c r="C290" s="117"/>
      <c r="D290" s="7" t="s">
        <v>1</v>
      </c>
      <c r="E290" s="24"/>
      <c r="F290" s="7"/>
      <c r="G290" s="7"/>
      <c r="H290" s="7"/>
      <c r="I290" s="9"/>
      <c r="J290" s="9"/>
      <c r="K290" s="9"/>
      <c r="L290" s="7"/>
      <c r="M290" s="29"/>
      <c r="N290" s="7"/>
      <c r="O290" s="9"/>
      <c r="P290" s="9"/>
      <c r="Q290" s="9"/>
      <c r="R290" s="7"/>
      <c r="S290" s="9"/>
      <c r="T290" s="7"/>
      <c r="U290" s="33"/>
      <c r="V290" s="7"/>
      <c r="W290" s="7" t="s">
        <v>1</v>
      </c>
      <c r="X290" s="76">
        <v>0</v>
      </c>
      <c r="Y290" s="8" t="s">
        <v>1</v>
      </c>
    </row>
    <row r="291" spans="1:25" x14ac:dyDescent="0.25">
      <c r="A291" t="s">
        <v>208</v>
      </c>
      <c r="C291" s="145" t="s">
        <v>893</v>
      </c>
      <c r="D291" s="7">
        <v>-9328.19</v>
      </c>
      <c r="E291" s="24"/>
      <c r="F291" s="7">
        <v>-1699.99</v>
      </c>
      <c r="G291" s="7"/>
      <c r="H291" s="7"/>
      <c r="I291" s="7"/>
      <c r="J291" s="7"/>
      <c r="K291" s="7"/>
      <c r="L291" s="7"/>
      <c r="M291" s="7"/>
      <c r="N291" s="11"/>
      <c r="O291" s="7"/>
      <c r="P291" s="11"/>
      <c r="Q291" s="7"/>
      <c r="R291" s="11"/>
      <c r="S291" s="7"/>
      <c r="T291" s="11"/>
      <c r="U291" s="142"/>
      <c r="V291" s="7"/>
      <c r="W291" s="7">
        <f>SUM(F291:V291)</f>
        <v>-1699.99</v>
      </c>
      <c r="X291" s="76" t="s">
        <v>210</v>
      </c>
      <c r="Y291" s="8">
        <f>W291-D291</f>
        <v>7628.2000000000007</v>
      </c>
    </row>
    <row r="292" spans="1:25" x14ac:dyDescent="0.25">
      <c r="C292" s="117"/>
      <c r="D292" s="7" t="s">
        <v>1</v>
      </c>
      <c r="E292" s="24"/>
      <c r="F292" s="7"/>
      <c r="G292" s="7"/>
      <c r="H292" s="7"/>
      <c r="I292" s="7"/>
      <c r="J292" s="7"/>
      <c r="K292" s="7"/>
      <c r="L292" s="7"/>
      <c r="M292" s="33"/>
      <c r="N292" s="7"/>
      <c r="O292" s="7"/>
      <c r="P292" s="7"/>
      <c r="Q292" s="7"/>
      <c r="R292" s="7"/>
      <c r="S292" s="7"/>
      <c r="T292" s="7"/>
      <c r="U292" s="7"/>
      <c r="V292" s="7"/>
      <c r="W292" s="7" t="s">
        <v>1</v>
      </c>
      <c r="X292" s="76"/>
      <c r="Y292" s="8" t="s">
        <v>1</v>
      </c>
    </row>
    <row r="293" spans="1:25" x14ac:dyDescent="0.25">
      <c r="A293" t="s">
        <v>211</v>
      </c>
      <c r="C293" s="117" t="s">
        <v>212</v>
      </c>
      <c r="D293" s="7">
        <v>-13120</v>
      </c>
      <c r="E293" s="24"/>
      <c r="F293" s="7">
        <v>-21690</v>
      </c>
      <c r="G293" s="7"/>
      <c r="H293" s="7"/>
      <c r="I293" s="7"/>
      <c r="J293" s="7"/>
      <c r="K293" s="7"/>
      <c r="L293" s="51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>
        <f>SUM(F293:V293)</f>
        <v>-21690</v>
      </c>
      <c r="X293" s="76" t="s">
        <v>500</v>
      </c>
      <c r="Y293" s="8">
        <f>W293-D293</f>
        <v>-8570</v>
      </c>
    </row>
    <row r="294" spans="1:25" x14ac:dyDescent="0.25">
      <c r="C294" s="117"/>
      <c r="D294" s="7"/>
      <c r="E294" s="24"/>
      <c r="F294" s="7"/>
      <c r="G294" s="7"/>
      <c r="H294" s="7"/>
      <c r="I294" s="7"/>
      <c r="J294" s="7"/>
      <c r="K294" s="7"/>
      <c r="L294" s="51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6"/>
      <c r="Y294" s="8"/>
    </row>
    <row r="295" spans="1:25" x14ac:dyDescent="0.25">
      <c r="A295" t="s">
        <v>551</v>
      </c>
      <c r="C295" s="117" t="s">
        <v>552</v>
      </c>
      <c r="D295" s="7">
        <v>-16040</v>
      </c>
      <c r="E295" s="24"/>
      <c r="F295" s="7">
        <v>-6480</v>
      </c>
      <c r="G295" s="7"/>
      <c r="H295" s="7"/>
      <c r="I295" s="7"/>
      <c r="J295" s="7"/>
      <c r="K295" s="7"/>
      <c r="L295" s="51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>
        <f>SUM(F295:V295)</f>
        <v>-6480</v>
      </c>
      <c r="X295" s="76"/>
      <c r="Y295" s="8">
        <f>W295-D295</f>
        <v>9560</v>
      </c>
    </row>
    <row r="296" spans="1:25" x14ac:dyDescent="0.25">
      <c r="C296" s="117"/>
      <c r="D296" s="7"/>
      <c r="E296" s="24"/>
      <c r="F296" s="7"/>
      <c r="G296" s="7"/>
      <c r="H296" s="7"/>
      <c r="I296" s="7"/>
      <c r="J296" s="7"/>
      <c r="K296" s="7"/>
      <c r="L296" s="51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6"/>
      <c r="Y296" s="8"/>
    </row>
    <row r="297" spans="1:25" x14ac:dyDescent="0.25">
      <c r="A297" t="s">
        <v>553</v>
      </c>
      <c r="C297" s="117" t="s">
        <v>554</v>
      </c>
      <c r="D297" s="7">
        <v>-7490</v>
      </c>
      <c r="E297" s="24"/>
      <c r="F297" s="7">
        <v>-5605</v>
      </c>
      <c r="G297" s="7"/>
      <c r="H297" s="7"/>
      <c r="I297" s="7"/>
      <c r="J297" s="7"/>
      <c r="K297" s="7"/>
      <c r="L297" s="51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>
        <f>SUM(F297:V297)</f>
        <v>-5605</v>
      </c>
      <c r="X297" s="76"/>
      <c r="Y297" s="8">
        <f>W297-D297</f>
        <v>1885</v>
      </c>
    </row>
    <row r="298" spans="1:25" x14ac:dyDescent="0.25">
      <c r="C298" s="117"/>
      <c r="D298" s="7" t="s">
        <v>1</v>
      </c>
      <c r="E298" s="24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9"/>
      <c r="R298" s="7"/>
      <c r="S298" s="7"/>
      <c r="T298" s="7"/>
      <c r="U298" s="7"/>
      <c r="V298" s="7"/>
      <c r="W298" s="7" t="s">
        <v>1</v>
      </c>
      <c r="X298" s="76"/>
      <c r="Y298" s="8" t="s">
        <v>1</v>
      </c>
    </row>
    <row r="299" spans="1:25" x14ac:dyDescent="0.25">
      <c r="A299" t="s">
        <v>213</v>
      </c>
      <c r="C299" s="117" t="s">
        <v>214</v>
      </c>
      <c r="D299" s="7">
        <v>2314.33</v>
      </c>
      <c r="E299" s="24"/>
      <c r="F299" s="7">
        <v>1552.76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>
        <f>SUM(F299:V299)</f>
        <v>1552.76</v>
      </c>
      <c r="X299" s="76"/>
      <c r="Y299" s="8">
        <f>W299-D299</f>
        <v>-761.56999999999994</v>
      </c>
    </row>
    <row r="300" spans="1:25" x14ac:dyDescent="0.25">
      <c r="C300" s="117"/>
      <c r="D300" s="7"/>
      <c r="E300" s="24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6"/>
      <c r="Y300" s="8"/>
    </row>
    <row r="301" spans="1:25" x14ac:dyDescent="0.25">
      <c r="A301" t="s">
        <v>758</v>
      </c>
      <c r="C301" s="117" t="s">
        <v>759</v>
      </c>
      <c r="D301" s="7">
        <v>-440</v>
      </c>
      <c r="E301" s="24"/>
      <c r="F301" s="7">
        <v>-365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>
        <f>SUM(F301:V301)</f>
        <v>-365</v>
      </c>
      <c r="X301" s="76"/>
      <c r="Y301" s="8">
        <f>W301-D301</f>
        <v>75</v>
      </c>
    </row>
    <row r="302" spans="1:25" x14ac:dyDescent="0.25">
      <c r="C302" s="117"/>
      <c r="D302" s="7"/>
      <c r="E302" s="24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6"/>
      <c r="Y302" s="8"/>
    </row>
    <row r="303" spans="1:25" x14ac:dyDescent="0.25">
      <c r="A303" t="s">
        <v>760</v>
      </c>
      <c r="C303" s="117" t="s">
        <v>761</v>
      </c>
      <c r="D303" s="7">
        <v>-2940</v>
      </c>
      <c r="E303" s="24"/>
      <c r="F303" s="7">
        <v>-1185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>
        <f>SUM(F303:V303)</f>
        <v>-1185</v>
      </c>
      <c r="X303" s="76"/>
      <c r="Y303" s="8">
        <f>W303-D303</f>
        <v>1755</v>
      </c>
    </row>
    <row r="304" spans="1:25" x14ac:dyDescent="0.25">
      <c r="C304" s="117"/>
      <c r="D304" s="7" t="s">
        <v>1</v>
      </c>
      <c r="E304" s="24"/>
      <c r="F304" s="7"/>
      <c r="G304" s="7"/>
      <c r="H304" s="7"/>
      <c r="I304" s="9"/>
      <c r="J304" s="9"/>
      <c r="K304" s="9" t="s">
        <v>962</v>
      </c>
      <c r="L304" s="7"/>
      <c r="M304" s="33"/>
      <c r="N304" s="9"/>
      <c r="O304" s="33" t="s">
        <v>967</v>
      </c>
      <c r="P304" s="33"/>
      <c r="Q304" s="33"/>
      <c r="R304" s="7"/>
      <c r="S304" s="33"/>
      <c r="T304" s="7"/>
      <c r="U304" s="29"/>
      <c r="V304" s="7"/>
      <c r="W304" s="7" t="s">
        <v>1</v>
      </c>
      <c r="X304" s="76"/>
      <c r="Y304" s="8" t="s">
        <v>1</v>
      </c>
    </row>
    <row r="305" spans="1:25" x14ac:dyDescent="0.25">
      <c r="A305" t="s">
        <v>215</v>
      </c>
      <c r="C305" s="117" t="s">
        <v>216</v>
      </c>
      <c r="D305" s="7">
        <v>-29541.399999999998</v>
      </c>
      <c r="E305" s="24"/>
      <c r="F305" s="7">
        <v>-36043.17</v>
      </c>
      <c r="G305" s="7"/>
      <c r="H305" s="7"/>
      <c r="I305" s="7"/>
      <c r="J305" s="11" t="s">
        <v>361</v>
      </c>
      <c r="K305" s="7">
        <v>-131.71</v>
      </c>
      <c r="L305" s="7"/>
      <c r="M305" s="7"/>
      <c r="N305" s="11" t="s">
        <v>435</v>
      </c>
      <c r="O305" s="7">
        <v>5274.21</v>
      </c>
      <c r="P305" s="7"/>
      <c r="Q305" s="7"/>
      <c r="R305" s="11"/>
      <c r="S305" s="11"/>
      <c r="T305" s="7"/>
      <c r="U305" s="7"/>
      <c r="V305" s="7"/>
      <c r="W305" s="7">
        <f>SUM(F305:V305)</f>
        <v>-30900.67</v>
      </c>
      <c r="X305" s="60" t="s">
        <v>434</v>
      </c>
      <c r="Y305" s="8">
        <f>W305-D305</f>
        <v>-1359.2700000000004</v>
      </c>
    </row>
    <row r="306" spans="1:25" x14ac:dyDescent="0.25">
      <c r="C306" s="117"/>
      <c r="D306" s="7" t="s">
        <v>1</v>
      </c>
      <c r="E306" s="24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29"/>
      <c r="R306" s="7"/>
      <c r="S306" s="7"/>
      <c r="T306" s="7"/>
      <c r="U306" s="7"/>
      <c r="V306" s="7"/>
      <c r="W306" s="7" t="s">
        <v>1</v>
      </c>
      <c r="X306" s="76"/>
      <c r="Y306" s="8" t="s">
        <v>1</v>
      </c>
    </row>
    <row r="307" spans="1:25" x14ac:dyDescent="0.25">
      <c r="A307" t="s">
        <v>217</v>
      </c>
      <c r="C307" s="117" t="s">
        <v>218</v>
      </c>
      <c r="D307" s="7">
        <v>0</v>
      </c>
      <c r="E307" s="24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115"/>
      <c r="W307" s="7">
        <f>SUM(F307:V307)</f>
        <v>0</v>
      </c>
      <c r="X307" s="76"/>
      <c r="Y307" s="8">
        <f>W307-D307</f>
        <v>0</v>
      </c>
    </row>
    <row r="308" spans="1:25" x14ac:dyDescent="0.25">
      <c r="C308" s="117"/>
      <c r="D308" s="7" t="s">
        <v>1</v>
      </c>
      <c r="E308" s="24"/>
      <c r="F308" s="7"/>
      <c r="G308" s="7"/>
      <c r="H308" s="7"/>
      <c r="I308" s="7"/>
      <c r="J308" s="7"/>
      <c r="K308" s="7"/>
      <c r="L308" s="11"/>
      <c r="M308" s="153"/>
      <c r="N308" s="150"/>
      <c r="O308" s="33"/>
      <c r="P308" s="11"/>
      <c r="Q308" s="29"/>
      <c r="R308" s="150"/>
      <c r="S308" s="33"/>
      <c r="T308" s="7"/>
      <c r="U308" s="9"/>
      <c r="V308" s="115"/>
      <c r="W308" s="7" t="s">
        <v>1</v>
      </c>
      <c r="X308" s="76"/>
      <c r="Y308" s="8" t="s">
        <v>1</v>
      </c>
    </row>
    <row r="309" spans="1:25" x14ac:dyDescent="0.25">
      <c r="A309" t="s">
        <v>219</v>
      </c>
      <c r="C309" s="117" t="s">
        <v>220</v>
      </c>
      <c r="D309" s="7">
        <v>-37091.43</v>
      </c>
      <c r="E309" s="24"/>
      <c r="F309" s="7"/>
      <c r="G309" s="7"/>
      <c r="H309" s="7"/>
      <c r="I309" s="7"/>
      <c r="J309" s="7"/>
      <c r="K309" s="7"/>
      <c r="L309" s="11"/>
      <c r="M309" s="7"/>
      <c r="N309" s="7"/>
      <c r="O309" s="7"/>
      <c r="P309" s="11"/>
      <c r="Q309" s="7"/>
      <c r="R309" s="11"/>
      <c r="S309" s="151"/>
      <c r="T309" s="11"/>
      <c r="U309" s="7"/>
      <c r="V309" s="115"/>
      <c r="W309" s="7">
        <f>SUM(F309:V309)</f>
        <v>0</v>
      </c>
      <c r="X309" s="76">
        <f>SUM(W259:W318)</f>
        <v>-1868206.09</v>
      </c>
      <c r="Y309" s="8">
        <f>W309-D309</f>
        <v>37091.43</v>
      </c>
    </row>
    <row r="310" spans="1:25" x14ac:dyDescent="0.25">
      <c r="C310" s="117"/>
      <c r="D310" s="7"/>
      <c r="E310" s="24"/>
      <c r="F310" s="7"/>
      <c r="G310" s="7"/>
      <c r="H310" s="7"/>
      <c r="I310" s="7"/>
      <c r="J310" s="7"/>
      <c r="K310" s="7"/>
      <c r="L310" s="11"/>
      <c r="M310" s="7"/>
      <c r="N310" s="7"/>
      <c r="O310" s="7"/>
      <c r="P310" s="11"/>
      <c r="Q310" s="11"/>
      <c r="R310" s="11"/>
      <c r="S310" s="151"/>
      <c r="T310" s="11"/>
      <c r="U310" s="7"/>
      <c r="V310" s="115"/>
      <c r="W310" s="7"/>
      <c r="X310" s="76"/>
      <c r="Y310" s="8"/>
    </row>
    <row r="311" spans="1:25" x14ac:dyDescent="0.25">
      <c r="C311" s="117"/>
      <c r="D311" s="7" t="s">
        <v>1</v>
      </c>
      <c r="E311" s="24"/>
      <c r="F311" s="7"/>
      <c r="G311" s="7"/>
      <c r="H311" s="7"/>
      <c r="I311" s="29"/>
      <c r="J311" s="9"/>
      <c r="K311" s="33" t="s">
        <v>981</v>
      </c>
      <c r="L311" s="150"/>
      <c r="M311" s="33"/>
      <c r="N311" s="9"/>
      <c r="O311" s="33" t="s">
        <v>982</v>
      </c>
      <c r="P311" s="150"/>
      <c r="Q311" s="29"/>
      <c r="R311" s="150"/>
      <c r="S311" s="33"/>
      <c r="T311" s="150"/>
      <c r="U311" s="152"/>
      <c r="V311" s="7"/>
      <c r="W311" s="7" t="s">
        <v>1</v>
      </c>
      <c r="X311" s="76"/>
      <c r="Y311" s="8" t="s">
        <v>1</v>
      </c>
    </row>
    <row r="312" spans="1:25" x14ac:dyDescent="0.25">
      <c r="A312" s="154" t="s">
        <v>221</v>
      </c>
      <c r="C312" s="117" t="s">
        <v>563</v>
      </c>
      <c r="D312" s="11">
        <v>-124861.54</v>
      </c>
      <c r="E312" s="137"/>
      <c r="F312" s="7">
        <v>-46331.85</v>
      </c>
      <c r="G312" s="7"/>
      <c r="H312" s="7"/>
      <c r="I312" s="7"/>
      <c r="J312" s="11" t="s">
        <v>376</v>
      </c>
      <c r="K312" s="15">
        <v>1363.39</v>
      </c>
      <c r="L312" s="7"/>
      <c r="M312" s="7"/>
      <c r="N312" s="7" t="s">
        <v>383</v>
      </c>
      <c r="O312" s="7">
        <v>-560</v>
      </c>
      <c r="P312" s="7"/>
      <c r="Q312" s="7"/>
      <c r="R312" s="11"/>
      <c r="S312" s="151"/>
      <c r="T312" s="11"/>
      <c r="U312" s="11"/>
      <c r="V312" s="7"/>
      <c r="W312" s="7">
        <f>SUM(F312:V312)</f>
        <v>-45528.46</v>
      </c>
      <c r="X312" s="57"/>
      <c r="Y312" s="8">
        <f>W312-D312</f>
        <v>79333.079999999987</v>
      </c>
    </row>
    <row r="313" spans="1:25" x14ac:dyDescent="0.25">
      <c r="A313" s="1" t="s">
        <v>894</v>
      </c>
      <c r="C313" s="117"/>
      <c r="D313" s="11"/>
      <c r="E313" s="137"/>
      <c r="F313" s="7"/>
      <c r="G313" s="7"/>
      <c r="H313" s="7"/>
      <c r="I313" s="7"/>
      <c r="J313" s="11"/>
      <c r="K313" s="7"/>
      <c r="L313" s="7"/>
      <c r="M313" s="7"/>
      <c r="N313" s="7"/>
      <c r="O313" s="9"/>
      <c r="P313" s="7"/>
      <c r="Q313" s="29"/>
      <c r="R313" s="11"/>
      <c r="S313" s="29"/>
      <c r="T313" s="11"/>
      <c r="U313" s="11"/>
      <c r="V313" s="7"/>
      <c r="W313" s="7"/>
      <c r="X313" s="76"/>
      <c r="Y313" s="8"/>
    </row>
    <row r="314" spans="1:25" x14ac:dyDescent="0.25">
      <c r="A314" s="1"/>
      <c r="C314" s="117"/>
      <c r="D314" s="11"/>
      <c r="E314" s="137"/>
      <c r="F314" s="7"/>
      <c r="G314" s="7"/>
      <c r="H314" s="7"/>
      <c r="I314" s="7"/>
      <c r="J314" s="11"/>
      <c r="K314" s="7"/>
      <c r="L314" s="7"/>
      <c r="M314" s="7"/>
      <c r="N314" s="7"/>
      <c r="O314" s="37"/>
      <c r="P314" s="7"/>
      <c r="Q314" s="7"/>
      <c r="R314" s="11"/>
      <c r="S314" s="7"/>
      <c r="T314" s="11"/>
      <c r="U314" s="11"/>
      <c r="V314" s="7"/>
      <c r="W314" s="7"/>
      <c r="X314" s="76"/>
      <c r="Y314" s="8"/>
    </row>
    <row r="315" spans="1:25" x14ac:dyDescent="0.25">
      <c r="C315" s="117"/>
      <c r="D315" s="7" t="s">
        <v>1</v>
      </c>
      <c r="E315" s="24"/>
      <c r="F315" s="7"/>
      <c r="G315" s="7"/>
      <c r="H315" s="7"/>
      <c r="I315" s="29"/>
      <c r="J315" s="7"/>
      <c r="K315" s="9"/>
      <c r="L315" s="7"/>
      <c r="M315" s="9"/>
      <c r="N315" s="9"/>
      <c r="O315" s="9"/>
      <c r="P315" s="7"/>
      <c r="Q315" s="9"/>
      <c r="R315" s="7" t="s">
        <v>1</v>
      </c>
      <c r="S315" s="29" t="s">
        <v>904</v>
      </c>
      <c r="T315" s="7"/>
      <c r="U315" s="33"/>
      <c r="V315" s="7"/>
      <c r="W315" s="7" t="s">
        <v>1</v>
      </c>
      <c r="X315" s="76"/>
      <c r="Y315" s="8" t="s">
        <v>1</v>
      </c>
    </row>
    <row r="316" spans="1:25" x14ac:dyDescent="0.25">
      <c r="A316" t="s">
        <v>561</v>
      </c>
      <c r="C316" s="117" t="s">
        <v>562</v>
      </c>
      <c r="D316" s="11">
        <v>-11097.53</v>
      </c>
      <c r="E316" s="137"/>
      <c r="F316" s="7">
        <v>-5444.16</v>
      </c>
      <c r="G316" s="160"/>
      <c r="H316" s="11"/>
      <c r="I316" s="7"/>
      <c r="J316" s="11"/>
      <c r="K316" s="7"/>
      <c r="L316" s="11"/>
      <c r="M316" s="7"/>
      <c r="N316" s="11"/>
      <c r="O316" s="7"/>
      <c r="P316" s="7"/>
      <c r="Q316" s="7"/>
      <c r="R316" s="7" t="s">
        <v>354</v>
      </c>
      <c r="S316" s="7">
        <v>-5521.86</v>
      </c>
      <c r="T316" s="11"/>
      <c r="U316" s="142"/>
      <c r="V316" s="7"/>
      <c r="W316" s="7">
        <f>SUM(F316:V316)</f>
        <v>-10966.02</v>
      </c>
      <c r="X316" s="57" t="s">
        <v>223</v>
      </c>
      <c r="Y316" s="8">
        <f>W316-(SUM(D316:D316))</f>
        <v>131.51000000000022</v>
      </c>
    </row>
    <row r="317" spans="1:25" x14ac:dyDescent="0.25">
      <c r="C317" s="117"/>
      <c r="D317" s="7" t="s">
        <v>1</v>
      </c>
      <c r="E317" s="24"/>
      <c r="F317" s="7"/>
      <c r="G317" s="22"/>
      <c r="H317" s="7"/>
      <c r="I317" s="7"/>
      <c r="J317" s="7"/>
      <c r="K317" s="33"/>
      <c r="L317" s="7"/>
      <c r="M317" s="33"/>
      <c r="N317" s="7"/>
      <c r="O317" s="11"/>
      <c r="P317" s="7"/>
      <c r="Q317" s="9"/>
      <c r="R317" s="7"/>
      <c r="S317" s="29"/>
      <c r="T317" s="7"/>
      <c r="U317" s="11"/>
      <c r="V317" s="7"/>
      <c r="W317" s="7" t="s">
        <v>1</v>
      </c>
      <c r="X317" s="76" t="s">
        <v>1</v>
      </c>
      <c r="Y317" s="8"/>
    </row>
    <row r="318" spans="1:25" x14ac:dyDescent="0.25">
      <c r="A318" t="s">
        <v>644</v>
      </c>
      <c r="C318" s="117" t="s">
        <v>225</v>
      </c>
      <c r="D318" s="11">
        <v>-34255.73000000001</v>
      </c>
      <c r="E318" s="137"/>
      <c r="F318" s="7"/>
      <c r="G318" s="7"/>
      <c r="H318" s="7"/>
      <c r="I318" s="7"/>
      <c r="J318" s="11"/>
      <c r="K318" s="7"/>
      <c r="L318" s="11"/>
      <c r="M318" s="7"/>
      <c r="N318" s="7"/>
      <c r="O318" s="7"/>
      <c r="P318" s="11"/>
      <c r="Q318" s="7"/>
      <c r="R318" s="7"/>
      <c r="S318" s="7"/>
      <c r="T318" s="11"/>
      <c r="U318" s="7"/>
      <c r="V318" s="7"/>
      <c r="W318" s="7">
        <f>SUM(F318:V318)</f>
        <v>0</v>
      </c>
      <c r="X318" s="76"/>
      <c r="Y318" s="8">
        <f>W318-(SUM(D318:D318))</f>
        <v>34255.73000000001</v>
      </c>
    </row>
    <row r="319" spans="1:25" x14ac:dyDescent="0.25">
      <c r="C319" s="117"/>
      <c r="D319" s="11"/>
      <c r="E319" s="137"/>
      <c r="F319" s="7"/>
      <c r="G319" s="7"/>
      <c r="H319" s="7"/>
      <c r="I319" s="7"/>
      <c r="J319" s="11"/>
      <c r="K319" s="7"/>
      <c r="L319" s="11"/>
      <c r="M319" s="7"/>
      <c r="N319" s="7"/>
      <c r="O319" s="7"/>
      <c r="P319" s="11"/>
      <c r="Q319" s="7"/>
      <c r="R319" s="7"/>
      <c r="S319" s="7"/>
      <c r="T319" s="11"/>
      <c r="U319" s="7"/>
      <c r="V319" s="7"/>
      <c r="W319" s="7"/>
      <c r="X319" s="76"/>
      <c r="Y319" s="8"/>
    </row>
    <row r="320" spans="1:25" x14ac:dyDescent="0.25">
      <c r="C320" s="117"/>
      <c r="D320" s="11"/>
      <c r="E320" s="137"/>
      <c r="F320" s="7"/>
      <c r="G320" s="7"/>
      <c r="H320" s="7"/>
      <c r="I320" s="29" t="s">
        <v>901</v>
      </c>
      <c r="J320" s="7"/>
      <c r="K320" s="29" t="s">
        <v>905</v>
      </c>
      <c r="L320" s="11" t="s">
        <v>1</v>
      </c>
      <c r="M320" s="29" t="s">
        <v>902</v>
      </c>
      <c r="N320" s="33"/>
      <c r="O320" s="33"/>
      <c r="P320" s="9"/>
      <c r="Q320" s="33" t="s">
        <v>906</v>
      </c>
      <c r="R320" s="9"/>
      <c r="S320" s="33" t="s">
        <v>954</v>
      </c>
      <c r="T320" s="11"/>
      <c r="U320" s="7"/>
      <c r="V320" s="7"/>
      <c r="W320" s="7"/>
      <c r="X320" s="76"/>
      <c r="Y320" s="8"/>
    </row>
    <row r="321" spans="1:25" x14ac:dyDescent="0.25">
      <c r="A321" t="s">
        <v>226</v>
      </c>
      <c r="B321" s="65"/>
      <c r="C321" s="117" t="s">
        <v>227</v>
      </c>
      <c r="D321" s="7">
        <v>254474.96</v>
      </c>
      <c r="E321" s="24"/>
      <c r="F321" s="7">
        <v>277719.39</v>
      </c>
      <c r="G321" s="7"/>
      <c r="H321" s="7" t="s">
        <v>352</v>
      </c>
      <c r="I321" s="7">
        <v>-5323.44</v>
      </c>
      <c r="J321" s="7" t="s">
        <v>351</v>
      </c>
      <c r="K321" s="7">
        <v>-4285.41</v>
      </c>
      <c r="L321" s="11" t="s">
        <v>351</v>
      </c>
      <c r="M321" s="7">
        <v>7011.49</v>
      </c>
      <c r="N321" s="7"/>
      <c r="O321" s="7"/>
      <c r="P321" s="11" t="s">
        <v>356</v>
      </c>
      <c r="Q321" s="7">
        <v>-22512.63</v>
      </c>
      <c r="R321" s="7" t="s">
        <v>356</v>
      </c>
      <c r="S321" s="7">
        <v>23801.58</v>
      </c>
      <c r="T321" s="7"/>
      <c r="U321" s="7"/>
      <c r="V321" s="7"/>
      <c r="W321" s="7">
        <f>SUM(F321:V321)</f>
        <v>276410.98000000004</v>
      </c>
      <c r="X321" s="57" t="s">
        <v>793</v>
      </c>
      <c r="Y321" s="8">
        <f>W321-(SUM(D321:D321))</f>
        <v>21936.020000000048</v>
      </c>
    </row>
    <row r="322" spans="1:25" x14ac:dyDescent="0.25">
      <c r="B322" s="65"/>
      <c r="C322" s="117"/>
      <c r="D322" s="7"/>
      <c r="E322" s="24"/>
      <c r="F322" s="7"/>
      <c r="G322" s="7"/>
      <c r="H322" s="7"/>
      <c r="I322" s="9"/>
      <c r="J322" s="9"/>
      <c r="K322" s="33" t="s">
        <v>981</v>
      </c>
      <c r="L322" s="7"/>
      <c r="M322" s="33" t="s">
        <v>984</v>
      </c>
      <c r="N322" s="9"/>
      <c r="O322" s="33" t="s">
        <v>982</v>
      </c>
      <c r="P322" s="7"/>
      <c r="Q322" s="33" t="s">
        <v>983</v>
      </c>
      <c r="R322" s="7"/>
      <c r="S322" s="9"/>
      <c r="T322" s="150"/>
      <c r="U322" s="152"/>
      <c r="V322" s="7"/>
      <c r="W322" s="7"/>
      <c r="X322" s="76"/>
      <c r="Y322" s="8"/>
    </row>
    <row r="323" spans="1:25" x14ac:dyDescent="0.25">
      <c r="A323" t="s">
        <v>228</v>
      </c>
      <c r="B323" s="65"/>
      <c r="C323" s="117" t="s">
        <v>229</v>
      </c>
      <c r="D323" s="7">
        <v>-26396.200000000004</v>
      </c>
      <c r="E323" s="24"/>
      <c r="F323" s="7">
        <v>-14846.1</v>
      </c>
      <c r="G323" s="7"/>
      <c r="H323" s="11"/>
      <c r="I323" s="7"/>
      <c r="J323" s="11" t="s">
        <v>376</v>
      </c>
      <c r="K323" s="15">
        <v>1422.5</v>
      </c>
      <c r="L323" s="11" t="s">
        <v>384</v>
      </c>
      <c r="M323" s="7">
        <v>-1407.95</v>
      </c>
      <c r="N323" s="7" t="s">
        <v>383</v>
      </c>
      <c r="O323" s="7">
        <v>-560</v>
      </c>
      <c r="P323" s="7" t="s">
        <v>383</v>
      </c>
      <c r="Q323" s="7">
        <v>-322.39999999999998</v>
      </c>
      <c r="R323" s="7"/>
      <c r="S323" s="37"/>
      <c r="T323" s="11"/>
      <c r="U323" s="11"/>
      <c r="V323" s="7"/>
      <c r="W323" s="7">
        <f>SUM(F323:U325)</f>
        <v>-15713.95</v>
      </c>
      <c r="X323" s="76"/>
      <c r="Y323" s="8">
        <f>W323-(SUM(D323:D323))</f>
        <v>10682.250000000004</v>
      </c>
    </row>
    <row r="324" spans="1:25" x14ac:dyDescent="0.25">
      <c r="B324" s="65"/>
      <c r="C324" s="117"/>
      <c r="D324" s="7" t="s">
        <v>1</v>
      </c>
      <c r="E324" s="24"/>
      <c r="F324" s="7"/>
      <c r="G324" s="7"/>
      <c r="H324" s="7"/>
      <c r="I324" s="9"/>
      <c r="J324" s="11"/>
      <c r="K324" s="33"/>
      <c r="L324" s="11"/>
      <c r="M324" s="142"/>
      <c r="N324" s="7"/>
      <c r="O324" s="7"/>
      <c r="P324" s="9"/>
      <c r="Q324" s="9"/>
      <c r="R324" s="7"/>
      <c r="S324" s="7"/>
      <c r="T324" s="7"/>
      <c r="U324" s="33"/>
      <c r="V324" s="7"/>
      <c r="W324" s="7" t="s">
        <v>1</v>
      </c>
      <c r="X324" s="76"/>
      <c r="Y324" s="8"/>
    </row>
    <row r="325" spans="1:25" x14ac:dyDescent="0.25">
      <c r="C325" s="117"/>
      <c r="D325" s="7" t="s">
        <v>1</v>
      </c>
      <c r="E325" s="24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 t="s">
        <v>1</v>
      </c>
      <c r="X325" s="76"/>
      <c r="Y325" s="8"/>
    </row>
    <row r="326" spans="1:25" x14ac:dyDescent="0.25">
      <c r="C326" s="117"/>
      <c r="D326" s="7" t="s">
        <v>1</v>
      </c>
      <c r="E326" s="24"/>
      <c r="F326" s="7"/>
      <c r="G326" s="7"/>
      <c r="H326" s="7"/>
      <c r="I326" s="29" t="s">
        <v>901</v>
      </c>
      <c r="J326" s="7"/>
      <c r="K326" s="29" t="s">
        <v>905</v>
      </c>
      <c r="L326" s="11" t="s">
        <v>1</v>
      </c>
      <c r="M326" s="29" t="s">
        <v>902</v>
      </c>
      <c r="N326" s="33"/>
      <c r="O326" s="33"/>
      <c r="P326" s="9"/>
      <c r="Q326" s="33" t="s">
        <v>906</v>
      </c>
      <c r="R326" s="9"/>
      <c r="S326" s="33" t="s">
        <v>954</v>
      </c>
      <c r="T326" s="7"/>
      <c r="U326" s="33"/>
      <c r="V326" s="7"/>
      <c r="W326" s="7" t="s">
        <v>1</v>
      </c>
      <c r="X326" s="76"/>
      <c r="Y326" s="8" t="s">
        <v>1</v>
      </c>
    </row>
    <row r="327" spans="1:25" x14ac:dyDescent="0.25">
      <c r="A327" t="s">
        <v>230</v>
      </c>
      <c r="C327" s="117" t="s">
        <v>231</v>
      </c>
      <c r="D327" s="7">
        <v>241435.14</v>
      </c>
      <c r="E327" s="24"/>
      <c r="F327" s="7">
        <v>218082.81</v>
      </c>
      <c r="G327" s="7"/>
      <c r="H327" s="7" t="s">
        <v>352</v>
      </c>
      <c r="I327" s="7">
        <v>-3979.71</v>
      </c>
      <c r="J327" s="7" t="s">
        <v>351</v>
      </c>
      <c r="K327" s="7">
        <v>-3370.85</v>
      </c>
      <c r="L327" s="11" t="s">
        <v>351</v>
      </c>
      <c r="M327" s="7">
        <v>5241.66</v>
      </c>
      <c r="N327" s="7"/>
      <c r="O327" s="7"/>
      <c r="P327" s="11" t="s">
        <v>356</v>
      </c>
      <c r="Q327" s="7">
        <v>-19660.099999999999</v>
      </c>
      <c r="R327" s="7" t="s">
        <v>356</v>
      </c>
      <c r="S327" s="7">
        <v>21005.39</v>
      </c>
      <c r="T327" s="7"/>
      <c r="U327" s="7"/>
      <c r="V327" s="7"/>
      <c r="W327" s="7">
        <f>SUM(F327:V327)</f>
        <v>217319.2</v>
      </c>
      <c r="X327" s="57" t="s">
        <v>793</v>
      </c>
      <c r="Y327" s="8">
        <f>W327-(SUM(D327:D327))</f>
        <v>-24115.940000000002</v>
      </c>
    </row>
    <row r="328" spans="1:25" x14ac:dyDescent="0.25">
      <c r="C328" s="117"/>
      <c r="D328" s="7" t="s">
        <v>1</v>
      </c>
      <c r="E328" s="24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 t="s">
        <v>1</v>
      </c>
      <c r="X328" s="76"/>
      <c r="Y328" s="8"/>
    </row>
    <row r="329" spans="1:25" x14ac:dyDescent="0.25">
      <c r="C329" s="117"/>
      <c r="D329" s="7" t="s">
        <v>1</v>
      </c>
      <c r="E329" s="24"/>
      <c r="F329" s="7"/>
      <c r="G329" s="7"/>
      <c r="H329" s="7"/>
      <c r="I329" s="7"/>
      <c r="J329" s="7"/>
      <c r="K329" s="7"/>
      <c r="L329" s="7"/>
      <c r="M329" s="9"/>
      <c r="N329" s="7"/>
      <c r="O329" s="9"/>
      <c r="P329" s="9"/>
      <c r="Q329" s="9"/>
      <c r="R329" s="7"/>
      <c r="S329" s="7"/>
      <c r="T329" s="7"/>
      <c r="U329" s="9"/>
      <c r="V329" s="7"/>
      <c r="W329" s="7" t="s">
        <v>1</v>
      </c>
      <c r="X329" s="76"/>
      <c r="Y329" s="8"/>
    </row>
    <row r="330" spans="1:25" x14ac:dyDescent="0.25">
      <c r="C330" s="117"/>
      <c r="D330" s="7" t="s">
        <v>1</v>
      </c>
      <c r="E330" s="24"/>
      <c r="F330" s="7"/>
      <c r="G330" s="7"/>
      <c r="H330" s="7"/>
      <c r="I330" s="7"/>
      <c r="J330" s="7"/>
      <c r="K330" s="29"/>
      <c r="L330" s="7"/>
      <c r="M330" s="7"/>
      <c r="N330" s="7"/>
      <c r="O330" s="7"/>
      <c r="P330" s="7"/>
      <c r="Q330" s="9"/>
      <c r="R330" s="7"/>
      <c r="S330" s="7"/>
      <c r="T330" s="7"/>
      <c r="U330" s="7"/>
      <c r="V330" s="7"/>
      <c r="W330" s="7" t="s">
        <v>1</v>
      </c>
      <c r="X330" s="76"/>
      <c r="Y330" s="8"/>
    </row>
    <row r="331" spans="1:25" x14ac:dyDescent="0.25">
      <c r="A331" t="s">
        <v>232</v>
      </c>
      <c r="C331" s="117" t="s">
        <v>233</v>
      </c>
      <c r="D331" s="7">
        <v>16200</v>
      </c>
      <c r="E331" s="24"/>
      <c r="F331" s="7">
        <v>16050</v>
      </c>
      <c r="G331" s="7"/>
      <c r="H331" s="7"/>
      <c r="I331" s="7"/>
      <c r="J331" s="7"/>
      <c r="K331" s="7"/>
      <c r="L331" s="7"/>
      <c r="M331" s="7"/>
      <c r="N331" s="7"/>
      <c r="O331" s="7"/>
      <c r="P331" s="11"/>
      <c r="Q331" s="7"/>
      <c r="R331" s="7"/>
      <c r="S331" s="7"/>
      <c r="T331" s="7"/>
      <c r="U331" s="7"/>
      <c r="V331" s="7"/>
      <c r="W331" s="7">
        <f>SUM(F331:V331)</f>
        <v>16050</v>
      </c>
      <c r="X331" s="57" t="s">
        <v>793</v>
      </c>
      <c r="Y331" s="8">
        <f>W331-(SUM(D331:D331))</f>
        <v>-150</v>
      </c>
    </row>
    <row r="332" spans="1:25" x14ac:dyDescent="0.25">
      <c r="C332" s="117"/>
      <c r="D332" s="7" t="s">
        <v>1</v>
      </c>
      <c r="E332" s="24"/>
      <c r="F332" s="7"/>
      <c r="G332" s="7"/>
      <c r="H332" s="29"/>
      <c r="I332" s="33"/>
      <c r="J332" s="7"/>
      <c r="K332" s="29"/>
      <c r="L332" s="7"/>
      <c r="M332" s="29"/>
      <c r="N332" s="7"/>
      <c r="O332" s="33" t="s">
        <v>953</v>
      </c>
      <c r="P332" s="9"/>
      <c r="Q332" s="9"/>
      <c r="R332" s="29"/>
      <c r="S332" s="33"/>
      <c r="T332" s="9"/>
      <c r="U332" s="29"/>
      <c r="V332" s="7"/>
      <c r="W332" s="7" t="s">
        <v>1</v>
      </c>
      <c r="X332" s="76"/>
      <c r="Y332" s="8"/>
    </row>
    <row r="333" spans="1:25" x14ac:dyDescent="0.25">
      <c r="A333" s="50" t="s">
        <v>234</v>
      </c>
      <c r="C333" s="117" t="s">
        <v>235</v>
      </c>
      <c r="D333" s="7">
        <v>107308.63</v>
      </c>
      <c r="E333" s="24"/>
      <c r="F333" s="7">
        <v>105218.61</v>
      </c>
      <c r="G333" s="7"/>
      <c r="H333" s="7"/>
      <c r="I333" s="7"/>
      <c r="J333" s="7"/>
      <c r="K333" s="7"/>
      <c r="L333" s="7"/>
      <c r="M333" s="7"/>
      <c r="N333" s="11" t="s">
        <v>380</v>
      </c>
      <c r="O333" s="7">
        <v>10275.549999999999</v>
      </c>
      <c r="P333" s="7"/>
      <c r="Q333" s="7"/>
      <c r="R333" s="29"/>
      <c r="S333" s="7"/>
      <c r="T333" s="7"/>
      <c r="U333" s="7"/>
      <c r="V333" s="7"/>
      <c r="W333" s="7">
        <f>SUM(F333:V333)</f>
        <v>115494.16</v>
      </c>
      <c r="X333" s="57" t="s">
        <v>594</v>
      </c>
      <c r="Y333" s="8">
        <f>W333-(SUM(D333:D333))</f>
        <v>8185.5299999999988</v>
      </c>
    </row>
    <row r="334" spans="1:25" x14ac:dyDescent="0.25">
      <c r="A334" s="73"/>
      <c r="C334" s="117"/>
      <c r="D334" s="7"/>
      <c r="E334" s="24"/>
      <c r="F334" s="7"/>
      <c r="G334" s="7"/>
      <c r="H334" s="7"/>
      <c r="I334" s="7"/>
      <c r="L334" s="7"/>
      <c r="M334" s="7"/>
      <c r="N334" s="33"/>
      <c r="O334" s="7"/>
      <c r="P334" s="7"/>
      <c r="Q334" s="7"/>
      <c r="R334" s="29"/>
      <c r="S334" s="7"/>
      <c r="T334" s="7"/>
      <c r="U334" s="7"/>
      <c r="V334" s="7"/>
      <c r="W334" s="7"/>
      <c r="X334" s="76" t="s">
        <v>1040</v>
      </c>
      <c r="Y334" s="8"/>
    </row>
    <row r="335" spans="1:25" ht="15.75" thickBot="1" x14ac:dyDescent="0.3">
      <c r="A335" s="73"/>
      <c r="C335" s="117"/>
      <c r="D335" s="7"/>
      <c r="E335" s="24"/>
      <c r="F335" s="7"/>
      <c r="G335" s="7"/>
      <c r="H335" s="7"/>
      <c r="I335" s="7"/>
      <c r="J335" s="7"/>
      <c r="K335" s="7"/>
      <c r="L335" s="7"/>
      <c r="M335" s="7"/>
      <c r="N335" s="33"/>
      <c r="O335" s="7"/>
      <c r="P335" s="7"/>
      <c r="Q335" s="7"/>
      <c r="R335" s="29"/>
      <c r="S335" s="7"/>
      <c r="T335" s="7"/>
      <c r="U335" s="7"/>
      <c r="V335" s="7"/>
      <c r="W335" s="7"/>
      <c r="X335" s="166" t="s">
        <v>1039</v>
      </c>
      <c r="Y335" s="8"/>
    </row>
    <row r="336" spans="1:25" x14ac:dyDescent="0.25">
      <c r="A336" s="77"/>
      <c r="B336" s="78"/>
      <c r="C336" s="119"/>
      <c r="D336" s="79" t="s">
        <v>1</v>
      </c>
      <c r="E336" s="139"/>
      <c r="F336" s="79"/>
      <c r="G336" s="79"/>
      <c r="H336" s="79"/>
      <c r="I336" s="83"/>
      <c r="J336" s="82"/>
      <c r="K336" s="83" t="s">
        <v>1037</v>
      </c>
      <c r="L336" s="82"/>
      <c r="M336" s="83" t="s">
        <v>1015</v>
      </c>
      <c r="N336" s="79"/>
      <c r="O336" s="83"/>
      <c r="P336" s="82" t="s">
        <v>1</v>
      </c>
      <c r="Q336" s="83" t="s">
        <v>1013</v>
      </c>
      <c r="R336" s="81"/>
      <c r="S336" s="83" t="s">
        <v>1011</v>
      </c>
      <c r="T336" s="82"/>
      <c r="U336" s="83" t="s">
        <v>1025</v>
      </c>
      <c r="V336" s="79"/>
      <c r="W336" s="79" t="s">
        <v>1</v>
      </c>
      <c r="X336" s="130" t="s">
        <v>679</v>
      </c>
      <c r="Y336" s="84"/>
    </row>
    <row r="337" spans="1:25" x14ac:dyDescent="0.25">
      <c r="A337" s="85" t="s">
        <v>547</v>
      </c>
      <c r="B337" s="86"/>
      <c r="C337" s="120" t="s">
        <v>239</v>
      </c>
      <c r="D337" s="88">
        <v>171680</v>
      </c>
      <c r="E337" s="136"/>
      <c r="F337" s="88"/>
      <c r="G337" s="88"/>
      <c r="H337" s="90"/>
      <c r="I337" s="88"/>
      <c r="J337" s="90" t="s">
        <v>1026</v>
      </c>
      <c r="K337" s="88">
        <v>1879</v>
      </c>
      <c r="L337" s="90" t="s">
        <v>1014</v>
      </c>
      <c r="M337" s="88">
        <v>75985</v>
      </c>
      <c r="N337" s="90"/>
      <c r="O337" s="88"/>
      <c r="P337" s="90" t="s">
        <v>1012</v>
      </c>
      <c r="Q337" s="88">
        <v>-2018</v>
      </c>
      <c r="R337" s="90" t="s">
        <v>1009</v>
      </c>
      <c r="S337" s="88">
        <v>-47603</v>
      </c>
      <c r="T337" s="90" t="s">
        <v>1024</v>
      </c>
      <c r="U337" s="88">
        <v>547</v>
      </c>
      <c r="V337" s="88"/>
      <c r="W337" s="88">
        <f>SUM(F336:V341)</f>
        <v>142056</v>
      </c>
      <c r="X337" s="131" t="s">
        <v>678</v>
      </c>
      <c r="Y337" s="94">
        <f>W337-(SUM(D337:D337))</f>
        <v>-29624</v>
      </c>
    </row>
    <row r="338" spans="1:25" x14ac:dyDescent="0.25">
      <c r="A338" s="95"/>
      <c r="B338" s="86"/>
      <c r="C338" s="120"/>
      <c r="D338" s="88"/>
      <c r="E338" s="136"/>
      <c r="F338" s="88"/>
      <c r="G338" s="88"/>
      <c r="H338" s="88"/>
      <c r="I338" s="96"/>
      <c r="J338" s="88"/>
      <c r="K338" s="93"/>
      <c r="L338" s="97"/>
      <c r="M338" s="144"/>
      <c r="N338" s="88"/>
      <c r="O338" s="93"/>
      <c r="P338" s="88"/>
      <c r="Q338" s="93"/>
      <c r="R338" s="97"/>
      <c r="S338" s="144"/>
      <c r="T338" s="88"/>
      <c r="U338" s="93"/>
      <c r="V338" s="88"/>
      <c r="W338" s="88"/>
      <c r="X338" s="131"/>
      <c r="Y338" s="94"/>
    </row>
    <row r="339" spans="1:25" x14ac:dyDescent="0.25">
      <c r="A339" s="95"/>
      <c r="B339" s="86"/>
      <c r="C339" s="120"/>
      <c r="D339" s="88"/>
      <c r="E339" s="136"/>
      <c r="F339" s="88"/>
      <c r="G339" s="88"/>
      <c r="H339" s="90"/>
      <c r="I339" s="90" t="s">
        <v>1027</v>
      </c>
      <c r="J339" s="88"/>
      <c r="K339" s="93" t="s">
        <v>1036</v>
      </c>
      <c r="L339" s="88"/>
      <c r="M339" s="90" t="s">
        <v>1021</v>
      </c>
      <c r="N339" s="97"/>
      <c r="O339" s="93" t="s">
        <v>1017</v>
      </c>
      <c r="P339" s="90"/>
      <c r="Q339" s="88"/>
      <c r="R339" s="88"/>
      <c r="S339" s="93" t="s">
        <v>1019</v>
      </c>
      <c r="T339" s="90"/>
      <c r="U339" s="93" t="s">
        <v>1023</v>
      </c>
      <c r="V339" s="88"/>
      <c r="W339" s="93" t="s">
        <v>1</v>
      </c>
      <c r="X339" s="131"/>
      <c r="Y339" s="94"/>
    </row>
    <row r="340" spans="1:25" x14ac:dyDescent="0.25">
      <c r="A340" s="95"/>
      <c r="B340" s="86"/>
      <c r="C340" s="120"/>
      <c r="D340" s="88"/>
      <c r="E340" s="136"/>
      <c r="F340" s="88"/>
      <c r="G340" s="88"/>
      <c r="H340" s="90" t="s">
        <v>1028</v>
      </c>
      <c r="I340" s="173">
        <v>154656</v>
      </c>
      <c r="J340" s="93" t="s">
        <v>1034</v>
      </c>
      <c r="K340" s="88">
        <v>-6742</v>
      </c>
      <c r="L340" s="90" t="s">
        <v>1020</v>
      </c>
      <c r="M340" s="88">
        <v>-5462</v>
      </c>
      <c r="N340" s="93" t="s">
        <v>1016</v>
      </c>
      <c r="O340" s="88">
        <v>-36065</v>
      </c>
      <c r="P340" s="88"/>
      <c r="Q340" s="90"/>
      <c r="R340" s="90" t="s">
        <v>1018</v>
      </c>
      <c r="S340" s="88">
        <v>26796</v>
      </c>
      <c r="T340" s="90" t="s">
        <v>1022</v>
      </c>
      <c r="U340" s="88">
        <v>-19917</v>
      </c>
      <c r="V340" s="88" t="s">
        <v>1</v>
      </c>
      <c r="W340" s="88" t="s">
        <v>1</v>
      </c>
      <c r="X340" s="131"/>
      <c r="Y340" s="94"/>
    </row>
    <row r="341" spans="1:25" ht="15.75" thickBot="1" x14ac:dyDescent="0.3">
      <c r="A341" s="98"/>
      <c r="B341" s="99"/>
      <c r="C341" s="121"/>
      <c r="D341" s="100"/>
      <c r="E341" s="140"/>
      <c r="F341" s="100"/>
      <c r="G341" s="100"/>
      <c r="H341" s="104"/>
      <c r="I341" s="100"/>
      <c r="J341" s="104"/>
      <c r="K341" s="100"/>
      <c r="L341" s="104"/>
      <c r="M341" s="100"/>
      <c r="N341" s="104"/>
      <c r="O341" s="100"/>
      <c r="P341" s="104"/>
      <c r="Q341" s="100"/>
      <c r="R341" s="104"/>
      <c r="S341" s="100"/>
      <c r="T341" s="104"/>
      <c r="U341" s="100"/>
      <c r="V341" s="100"/>
      <c r="W341" s="100"/>
      <c r="X341" s="132"/>
      <c r="Y341" s="107"/>
    </row>
    <row r="342" spans="1:25" x14ac:dyDescent="0.25">
      <c r="A342" s="111"/>
      <c r="B342" s="86"/>
      <c r="C342" s="120"/>
      <c r="D342" s="88"/>
      <c r="E342" s="136"/>
      <c r="F342" s="88"/>
      <c r="G342" s="88"/>
      <c r="H342" s="90"/>
      <c r="I342" s="88"/>
      <c r="J342" s="90"/>
      <c r="K342" s="88"/>
      <c r="L342" s="90"/>
      <c r="M342" s="88"/>
      <c r="N342" s="90"/>
      <c r="O342" s="88"/>
      <c r="P342" s="90"/>
      <c r="Q342" s="88"/>
      <c r="R342" s="90"/>
      <c r="S342" s="88"/>
      <c r="T342" s="90"/>
      <c r="U342" s="88"/>
      <c r="V342" s="88"/>
      <c r="W342" s="88"/>
      <c r="X342" s="131"/>
      <c r="Y342" s="159"/>
    </row>
    <row r="343" spans="1:25" x14ac:dyDescent="0.25">
      <c r="A343" s="73"/>
      <c r="C343" s="117"/>
      <c r="D343" s="7"/>
      <c r="E343" s="24"/>
      <c r="F343" s="7"/>
      <c r="G343" s="7"/>
      <c r="H343" s="29"/>
      <c r="I343" s="22"/>
      <c r="J343" s="7"/>
      <c r="K343" s="7"/>
      <c r="L343" s="29"/>
      <c r="M343" s="142"/>
      <c r="N343" s="7"/>
      <c r="O343" s="7"/>
      <c r="P343" s="29"/>
      <c r="Q343" s="141"/>
      <c r="R343" s="7"/>
      <c r="S343" s="7"/>
      <c r="T343" s="29"/>
      <c r="U343" s="141"/>
      <c r="V343" s="7"/>
      <c r="W343" s="7"/>
      <c r="X343" s="76"/>
      <c r="Y343" s="8"/>
    </row>
    <row r="344" spans="1:25" ht="15.75" thickBot="1" x14ac:dyDescent="0.3">
      <c r="A344" s="73"/>
      <c r="C344" s="117"/>
      <c r="D344" s="7"/>
      <c r="E344" s="24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6"/>
      <c r="Y344" s="8"/>
    </row>
    <row r="345" spans="1:25" x14ac:dyDescent="0.25">
      <c r="A345" s="108"/>
      <c r="B345" s="78"/>
      <c r="C345" s="119"/>
      <c r="D345" s="79"/>
      <c r="E345" s="139"/>
      <c r="F345" s="79"/>
      <c r="G345" s="79"/>
      <c r="H345" s="79"/>
      <c r="I345" s="83"/>
      <c r="J345" s="81"/>
      <c r="K345" s="174"/>
      <c r="L345" s="79"/>
      <c r="M345" s="83" t="s">
        <v>1021</v>
      </c>
      <c r="N345" s="79"/>
      <c r="O345" s="82" t="s">
        <v>1030</v>
      </c>
      <c r="P345" s="79"/>
      <c r="Q345" s="83" t="s">
        <v>875</v>
      </c>
      <c r="R345" s="78"/>
      <c r="S345" s="83" t="s">
        <v>1031</v>
      </c>
      <c r="T345" s="81"/>
      <c r="U345" s="82"/>
      <c r="V345" s="79"/>
      <c r="W345" s="79"/>
      <c r="X345" s="130"/>
      <c r="Y345" s="84"/>
    </row>
    <row r="346" spans="1:25" x14ac:dyDescent="0.25">
      <c r="A346" s="109" t="s">
        <v>659</v>
      </c>
      <c r="B346" s="86"/>
      <c r="C346" s="120" t="s">
        <v>742</v>
      </c>
      <c r="D346" s="88">
        <v>6222</v>
      </c>
      <c r="E346" s="136"/>
      <c r="F346" s="88"/>
      <c r="G346" s="88"/>
      <c r="H346" s="93"/>
      <c r="I346" s="88"/>
      <c r="J346" s="93"/>
      <c r="K346" s="88"/>
      <c r="L346" s="93" t="s">
        <v>1034</v>
      </c>
      <c r="M346" s="88">
        <v>-19333</v>
      </c>
      <c r="N346" s="90" t="s">
        <v>660</v>
      </c>
      <c r="O346" s="88">
        <v>-11740</v>
      </c>
      <c r="P346" s="93" t="s">
        <v>1038</v>
      </c>
      <c r="Q346" s="88">
        <v>146872</v>
      </c>
      <c r="R346" s="165" t="s">
        <v>663</v>
      </c>
      <c r="S346" s="88">
        <v>-73855</v>
      </c>
      <c r="T346" s="93"/>
      <c r="U346" s="88"/>
      <c r="V346" s="88"/>
      <c r="W346" s="88">
        <f>SUM(F345:U351)</f>
        <v>38798</v>
      </c>
      <c r="X346" s="131"/>
      <c r="Y346" s="94">
        <f>W346-(SUM(D346:D346))</f>
        <v>32576</v>
      </c>
    </row>
    <row r="347" spans="1:25" x14ac:dyDescent="0.25">
      <c r="A347" s="95"/>
      <c r="B347" s="86"/>
      <c r="C347" s="120"/>
      <c r="D347" s="88"/>
      <c r="E347" s="136"/>
      <c r="F347" s="88"/>
      <c r="G347" s="88"/>
      <c r="H347" s="97"/>
      <c r="I347" s="90"/>
      <c r="J347" s="88"/>
      <c r="K347" s="93"/>
      <c r="L347" s="97"/>
      <c r="M347" s="90"/>
      <c r="N347" s="97"/>
      <c r="O347" s="90"/>
      <c r="P347" s="88"/>
      <c r="Q347" s="93"/>
      <c r="R347" s="86"/>
      <c r="S347" s="90"/>
      <c r="T347" s="88"/>
      <c r="U347" s="93"/>
      <c r="V347" s="88"/>
      <c r="W347" s="88"/>
      <c r="X347" s="131"/>
      <c r="Y347" s="94"/>
    </row>
    <row r="348" spans="1:25" x14ac:dyDescent="0.25">
      <c r="A348" s="95"/>
      <c r="B348" s="86"/>
      <c r="C348" s="120"/>
      <c r="D348" s="88"/>
      <c r="E348" s="136"/>
      <c r="F348" s="88"/>
      <c r="G348" s="88"/>
      <c r="H348" s="93"/>
      <c r="I348" s="88"/>
      <c r="J348" s="93"/>
      <c r="K348" s="93" t="s">
        <v>1035</v>
      </c>
      <c r="L348" s="86"/>
      <c r="M348" s="93" t="s">
        <v>1033</v>
      </c>
      <c r="N348" s="93"/>
      <c r="O348" s="88"/>
      <c r="P348" s="86"/>
      <c r="Q348" s="93" t="s">
        <v>1032</v>
      </c>
      <c r="R348" s="86"/>
      <c r="S348" s="88"/>
      <c r="T348" s="86"/>
      <c r="U348" s="93" t="s">
        <v>1017</v>
      </c>
      <c r="V348" s="88"/>
      <c r="W348" s="88"/>
      <c r="X348" s="131"/>
      <c r="Y348" s="94"/>
    </row>
    <row r="349" spans="1:25" x14ac:dyDescent="0.25">
      <c r="A349" s="95"/>
      <c r="B349" s="86"/>
      <c r="C349" s="120"/>
      <c r="D349" s="88"/>
      <c r="E349" s="136"/>
      <c r="F349" s="88"/>
      <c r="G349" s="88"/>
      <c r="H349" s="93"/>
      <c r="I349" s="88"/>
      <c r="J349" s="93" t="s">
        <v>871</v>
      </c>
      <c r="K349" s="175">
        <v>-144</v>
      </c>
      <c r="L349" s="165" t="s">
        <v>671</v>
      </c>
      <c r="M349" s="88">
        <v>4113</v>
      </c>
      <c r="N349" s="97"/>
      <c r="O349" s="96"/>
      <c r="P349" s="165" t="s">
        <v>666</v>
      </c>
      <c r="Q349" s="88">
        <v>14561</v>
      </c>
      <c r="R349" s="97"/>
      <c r="S349" s="96"/>
      <c r="T349" s="165" t="s">
        <v>670</v>
      </c>
      <c r="U349" s="88">
        <v>-21676</v>
      </c>
      <c r="V349" s="88"/>
      <c r="W349" s="88"/>
      <c r="X349" s="131"/>
      <c r="Y349" s="94"/>
    </row>
    <row r="350" spans="1:25" x14ac:dyDescent="0.25">
      <c r="A350" s="95"/>
      <c r="B350" s="86"/>
      <c r="C350" s="120"/>
      <c r="D350" s="88"/>
      <c r="E350" s="136"/>
      <c r="F350" s="88"/>
      <c r="G350" s="88"/>
      <c r="H350" s="93"/>
      <c r="I350" s="88"/>
      <c r="J350" s="93"/>
      <c r="K350" s="88"/>
      <c r="L350" s="93"/>
      <c r="M350" s="88"/>
      <c r="N350" s="93"/>
      <c r="O350" s="88"/>
      <c r="P350" s="93"/>
      <c r="Q350" s="88"/>
      <c r="R350" s="93"/>
      <c r="S350" s="88"/>
      <c r="T350" s="93"/>
      <c r="U350" s="88"/>
      <c r="V350" s="88"/>
      <c r="W350" s="88"/>
      <c r="X350" s="131"/>
      <c r="Y350" s="94"/>
    </row>
    <row r="351" spans="1:25" ht="15.75" thickBot="1" x14ac:dyDescent="0.3">
      <c r="A351" s="98"/>
      <c r="B351" s="99"/>
      <c r="C351" s="121"/>
      <c r="D351" s="100"/>
      <c r="E351" s="140"/>
      <c r="F351" s="100"/>
      <c r="G351" s="100"/>
      <c r="H351" s="100"/>
      <c r="I351" s="100"/>
      <c r="J351" s="106"/>
      <c r="K351" s="100"/>
      <c r="L351" s="106"/>
      <c r="M351" s="100"/>
      <c r="N351" s="106"/>
      <c r="O351" s="100"/>
      <c r="P351" s="106"/>
      <c r="Q351" s="100"/>
      <c r="R351" s="106"/>
      <c r="S351" s="100"/>
      <c r="T351" s="106"/>
      <c r="U351" s="100"/>
      <c r="V351" s="100"/>
      <c r="W351" s="100"/>
      <c r="X351" s="132"/>
      <c r="Y351" s="107"/>
    </row>
    <row r="352" spans="1:25" x14ac:dyDescent="0.25">
      <c r="A352" s="73"/>
      <c r="C352" s="117"/>
      <c r="D352" s="7"/>
      <c r="E352" s="24"/>
      <c r="F352" s="7"/>
      <c r="G352" s="7"/>
      <c r="H352" s="7"/>
      <c r="I352" s="7"/>
      <c r="J352" s="33"/>
      <c r="K352" s="7"/>
      <c r="L352" s="33"/>
      <c r="M352" s="7"/>
      <c r="N352" s="33"/>
      <c r="O352" s="7"/>
      <c r="P352" s="33"/>
      <c r="Q352" s="7"/>
      <c r="R352" s="33"/>
      <c r="S352" s="7"/>
      <c r="T352" s="33"/>
      <c r="U352" s="7"/>
      <c r="V352" s="7"/>
      <c r="W352" s="7"/>
      <c r="X352" s="76"/>
      <c r="Y352" s="8"/>
    </row>
    <row r="353" spans="1:25" x14ac:dyDescent="0.25">
      <c r="A353" s="73"/>
      <c r="C353" s="117"/>
      <c r="D353" s="7"/>
      <c r="E353" s="24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6"/>
      <c r="Y353" s="8"/>
    </row>
    <row r="354" spans="1:25" x14ac:dyDescent="0.25">
      <c r="C354" s="117"/>
      <c r="D354" s="7" t="s">
        <v>1</v>
      </c>
      <c r="E354" s="24"/>
      <c r="F354" s="7"/>
      <c r="G354" s="7"/>
      <c r="H354" s="7"/>
      <c r="I354" s="29" t="s">
        <v>901</v>
      </c>
      <c r="J354" s="7"/>
      <c r="K354" s="29"/>
      <c r="L354" s="7"/>
      <c r="M354" s="9"/>
      <c r="N354" s="7"/>
      <c r="O354" s="33"/>
      <c r="P354" s="7"/>
      <c r="Q354" s="33"/>
      <c r="R354" s="7"/>
      <c r="S354" s="29" t="s">
        <v>975</v>
      </c>
      <c r="T354" s="7"/>
      <c r="U354" s="9"/>
      <c r="V354" s="7"/>
      <c r="W354" s="7" t="s">
        <v>1</v>
      </c>
      <c r="X354" s="76"/>
      <c r="Y354" s="8"/>
    </row>
    <row r="355" spans="1:25" x14ac:dyDescent="0.25">
      <c r="A355" t="s">
        <v>238</v>
      </c>
      <c r="C355" s="117" t="s">
        <v>239</v>
      </c>
      <c r="D355" s="7">
        <v>62847.19</v>
      </c>
      <c r="E355" s="24"/>
      <c r="F355" s="7">
        <v>66635.570000000007</v>
      </c>
      <c r="G355" s="7"/>
      <c r="H355" s="7" t="s">
        <v>352</v>
      </c>
      <c r="I355" s="7">
        <v>7</v>
      </c>
      <c r="J355" s="11"/>
      <c r="K355" s="11"/>
      <c r="L355" s="7"/>
      <c r="M355" s="7"/>
      <c r="N355" s="7"/>
      <c r="O355" s="7"/>
      <c r="P355" s="7"/>
      <c r="Q355" s="7"/>
      <c r="R355" s="11" t="s">
        <v>370</v>
      </c>
      <c r="S355" s="11">
        <v>-485.62</v>
      </c>
      <c r="T355" s="11"/>
      <c r="U355" s="7"/>
      <c r="V355" s="7"/>
      <c r="W355" s="7">
        <f>SUM(F355:V355)</f>
        <v>66156.950000000012</v>
      </c>
      <c r="X355" s="57" t="s">
        <v>1002</v>
      </c>
      <c r="Y355" s="8">
        <f>W355-(SUM(D355:D355))</f>
        <v>3309.7600000000093</v>
      </c>
    </row>
    <row r="356" spans="1:25" x14ac:dyDescent="0.25">
      <c r="C356" s="117"/>
      <c r="D356" s="7"/>
      <c r="E356" s="24"/>
      <c r="F356" s="7"/>
      <c r="G356" s="7"/>
      <c r="H356" s="7"/>
      <c r="I356" s="7"/>
      <c r="J356" s="11"/>
      <c r="K356" s="11"/>
      <c r="L356" s="7"/>
      <c r="M356" s="7"/>
      <c r="N356" s="7"/>
      <c r="O356" s="7"/>
      <c r="P356" s="7"/>
      <c r="Q356" s="7"/>
      <c r="R356" s="11"/>
      <c r="S356" s="11"/>
      <c r="T356" s="11"/>
      <c r="U356" s="7"/>
      <c r="V356" s="7"/>
      <c r="W356" s="7"/>
      <c r="X356" s="76"/>
      <c r="Y356" s="8"/>
    </row>
    <row r="357" spans="1:25" x14ac:dyDescent="0.25">
      <c r="A357" t="s">
        <v>889</v>
      </c>
      <c r="C357" s="117" t="s">
        <v>890</v>
      </c>
      <c r="D357" s="7">
        <v>0</v>
      </c>
      <c r="E357" s="24"/>
      <c r="F357" s="7">
        <v>25.75</v>
      </c>
      <c r="G357" s="7"/>
      <c r="H357" s="7"/>
      <c r="I357" s="7"/>
      <c r="J357" s="11"/>
      <c r="K357" s="11"/>
      <c r="L357" s="7"/>
      <c r="M357" s="7"/>
      <c r="N357" s="7"/>
      <c r="O357" s="7"/>
      <c r="P357" s="7"/>
      <c r="Q357" s="7"/>
      <c r="R357" s="11"/>
      <c r="S357" s="11"/>
      <c r="T357" s="11"/>
      <c r="U357" s="7"/>
      <c r="V357" s="7"/>
      <c r="W357" s="7">
        <f>SUM(F357:V357)</f>
        <v>25.75</v>
      </c>
      <c r="X357" s="76"/>
      <c r="Y357" s="8"/>
    </row>
    <row r="358" spans="1:25" x14ac:dyDescent="0.25">
      <c r="C358" s="117"/>
      <c r="D358" s="7" t="s">
        <v>1</v>
      </c>
      <c r="E358" s="24"/>
      <c r="F358" s="7"/>
      <c r="G358" s="7"/>
      <c r="H358" s="7"/>
      <c r="I358" s="29" t="s">
        <v>901</v>
      </c>
      <c r="J358" s="7"/>
      <c r="K358" s="9"/>
      <c r="L358" s="7"/>
      <c r="M358" s="9"/>
      <c r="N358" s="7"/>
      <c r="O358" s="33"/>
      <c r="P358" s="9"/>
      <c r="Q358" s="9"/>
      <c r="R358" s="7"/>
      <c r="S358" s="7"/>
      <c r="T358" s="7"/>
      <c r="U358" s="9"/>
      <c r="V358" s="7"/>
      <c r="W358" s="7" t="s">
        <v>1</v>
      </c>
      <c r="X358" s="76"/>
      <c r="Y358" s="8"/>
    </row>
    <row r="359" spans="1:25" x14ac:dyDescent="0.25">
      <c r="A359" t="s">
        <v>240</v>
      </c>
      <c r="C359" s="117" t="s">
        <v>241</v>
      </c>
      <c r="D359" s="7">
        <v>18852.46</v>
      </c>
      <c r="E359" s="24"/>
      <c r="F359" s="7">
        <v>20809.14</v>
      </c>
      <c r="G359" s="7"/>
      <c r="H359" s="7" t="s">
        <v>352</v>
      </c>
      <c r="I359" s="7">
        <v>-403.92</v>
      </c>
      <c r="J359" s="7"/>
      <c r="K359" s="7"/>
      <c r="L359" s="7"/>
      <c r="M359" s="7"/>
      <c r="N359" s="11"/>
      <c r="O359" s="7"/>
      <c r="P359" s="7"/>
      <c r="Q359" s="7"/>
      <c r="R359" s="7"/>
      <c r="S359" s="7"/>
      <c r="T359" s="7"/>
      <c r="U359" s="7"/>
      <c r="V359" s="7"/>
      <c r="W359" s="7">
        <f>SUM(F359:V359)</f>
        <v>20405.22</v>
      </c>
      <c r="X359" s="57" t="s">
        <v>437</v>
      </c>
      <c r="Y359" s="8">
        <f>W359-(SUM(D359:D359))</f>
        <v>1552.760000000002</v>
      </c>
    </row>
    <row r="360" spans="1:25" x14ac:dyDescent="0.25">
      <c r="C360" s="117"/>
      <c r="D360" s="7" t="s">
        <v>1</v>
      </c>
      <c r="E360" s="24"/>
      <c r="F360" s="7"/>
      <c r="G360" s="7"/>
      <c r="H360" s="7"/>
      <c r="I360" s="7"/>
      <c r="J360" s="7"/>
      <c r="K360" s="7"/>
      <c r="L360" s="7"/>
      <c r="M360" s="7"/>
      <c r="N360" s="11"/>
      <c r="O360" s="7"/>
      <c r="P360" s="7"/>
      <c r="Q360" s="7"/>
      <c r="R360" s="7"/>
      <c r="S360" s="7"/>
      <c r="T360" s="7"/>
      <c r="U360" s="7"/>
      <c r="V360" s="7"/>
      <c r="W360" s="7" t="s">
        <v>1</v>
      </c>
      <c r="X360" s="76"/>
      <c r="Y360" s="8"/>
    </row>
    <row r="361" spans="1:25" x14ac:dyDescent="0.25">
      <c r="A361" t="s">
        <v>349</v>
      </c>
      <c r="C361" s="117" t="s">
        <v>350</v>
      </c>
      <c r="D361" s="7">
        <v>0</v>
      </c>
      <c r="E361" s="24"/>
      <c r="F361" s="7"/>
      <c r="G361" s="7"/>
      <c r="H361" s="7"/>
      <c r="I361" s="7"/>
      <c r="J361" s="7"/>
      <c r="K361" s="7"/>
      <c r="L361" s="7"/>
      <c r="M361" s="7"/>
      <c r="N361" s="11"/>
      <c r="O361" s="7"/>
      <c r="P361" s="7"/>
      <c r="Q361" s="7"/>
      <c r="R361" s="7"/>
      <c r="S361" s="7"/>
      <c r="T361" s="7"/>
      <c r="U361" s="7"/>
      <c r="V361" s="7"/>
      <c r="W361" s="7">
        <f>SUM(F361:V361)</f>
        <v>0</v>
      </c>
      <c r="X361" s="76"/>
      <c r="Y361" s="8"/>
    </row>
    <row r="362" spans="1:25" x14ac:dyDescent="0.25">
      <c r="C362" s="117"/>
      <c r="D362" s="7" t="s">
        <v>1</v>
      </c>
      <c r="E362" s="24"/>
      <c r="F362" s="7"/>
      <c r="G362" s="7"/>
      <c r="H362" s="7"/>
      <c r="I362" s="29" t="s">
        <v>901</v>
      </c>
      <c r="J362" s="7"/>
      <c r="K362" s="9"/>
      <c r="L362" s="7"/>
      <c r="M362" s="9"/>
      <c r="N362" s="7"/>
      <c r="O362" s="33"/>
      <c r="P362" s="9"/>
      <c r="Q362" s="33" t="s">
        <v>955</v>
      </c>
      <c r="R362" s="7"/>
      <c r="S362" s="7"/>
      <c r="T362" s="7"/>
      <c r="U362" s="33"/>
      <c r="V362" s="7"/>
      <c r="W362" s="7" t="s">
        <v>1</v>
      </c>
      <c r="X362" s="76"/>
      <c r="Y362" s="8"/>
    </row>
    <row r="363" spans="1:25" x14ac:dyDescent="0.25">
      <c r="A363" t="s">
        <v>242</v>
      </c>
      <c r="C363" s="117" t="s">
        <v>243</v>
      </c>
      <c r="D363" s="7">
        <v>19505.27</v>
      </c>
      <c r="E363" s="24"/>
      <c r="F363" s="7">
        <v>17765.599999999999</v>
      </c>
      <c r="G363" s="7"/>
      <c r="H363" s="7" t="s">
        <v>352</v>
      </c>
      <c r="I363" s="7">
        <v>-303.31</v>
      </c>
      <c r="J363" s="7"/>
      <c r="K363" s="7"/>
      <c r="L363" s="11"/>
      <c r="M363" s="7"/>
      <c r="N363" s="11"/>
      <c r="O363" s="7"/>
      <c r="P363" s="7" t="s">
        <v>377</v>
      </c>
      <c r="Q363" s="7">
        <v>346.48</v>
      </c>
      <c r="R363" s="7"/>
      <c r="S363" s="7"/>
      <c r="T363" s="11"/>
      <c r="U363" s="142"/>
      <c r="V363" s="7"/>
      <c r="W363" s="7">
        <f>SUM(F363:V363)</f>
        <v>17808.769999999997</v>
      </c>
      <c r="X363" s="57" t="s">
        <v>437</v>
      </c>
      <c r="Y363" s="8">
        <f>W363-(SUM(D363:D363))</f>
        <v>-1696.5000000000036</v>
      </c>
    </row>
    <row r="364" spans="1:25" x14ac:dyDescent="0.25">
      <c r="C364" s="117"/>
      <c r="D364" s="7" t="s">
        <v>1</v>
      </c>
      <c r="E364" s="24"/>
      <c r="F364" s="7"/>
      <c r="G364" s="7"/>
      <c r="H364" s="7"/>
      <c r="I364" s="7"/>
      <c r="J364" s="7"/>
      <c r="K364" s="7"/>
      <c r="L364" s="11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 t="s">
        <v>1</v>
      </c>
      <c r="X364" s="76"/>
      <c r="Y364" s="8"/>
    </row>
    <row r="365" spans="1:25" x14ac:dyDescent="0.25">
      <c r="A365" t="s">
        <v>244</v>
      </c>
      <c r="C365" s="117" t="s">
        <v>245</v>
      </c>
      <c r="D365" s="7">
        <v>63</v>
      </c>
      <c r="E365" s="24"/>
      <c r="F365" s="7">
        <v>1875.5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>
        <f>SUM(F365:V365)</f>
        <v>1875.5</v>
      </c>
      <c r="X365" s="76"/>
      <c r="Y365" s="8">
        <f>W365-(SUM(D365:D365))</f>
        <v>1812.5</v>
      </c>
    </row>
    <row r="366" spans="1:25" x14ac:dyDescent="0.25">
      <c r="C366" s="117"/>
      <c r="D366" s="7"/>
      <c r="E366" s="24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6"/>
      <c r="Y366" s="8"/>
    </row>
    <row r="367" spans="1:25" x14ac:dyDescent="0.25">
      <c r="A367" t="s">
        <v>309</v>
      </c>
      <c r="C367" s="117" t="s">
        <v>462</v>
      </c>
      <c r="D367" s="7">
        <v>0</v>
      </c>
      <c r="E367" s="24"/>
      <c r="F367" s="7">
        <v>185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>
        <f>SUM(F367:V367)</f>
        <v>185</v>
      </c>
      <c r="X367" s="76"/>
      <c r="Y367" s="8"/>
    </row>
    <row r="368" spans="1:25" x14ac:dyDescent="0.25">
      <c r="C368" s="117"/>
      <c r="D368" s="7" t="s">
        <v>1</v>
      </c>
      <c r="E368" s="24"/>
      <c r="F368" s="7"/>
      <c r="G368" s="7"/>
      <c r="H368" s="7"/>
      <c r="I368" s="9"/>
      <c r="J368" s="7"/>
      <c r="K368" s="33" t="s">
        <v>971</v>
      </c>
      <c r="L368" s="9"/>
      <c r="M368" s="33" t="s">
        <v>907</v>
      </c>
      <c r="N368" s="7"/>
      <c r="O368" s="29"/>
      <c r="P368" s="29"/>
      <c r="Q368" s="29"/>
      <c r="R368" s="7"/>
      <c r="S368" s="33"/>
      <c r="T368" s="7"/>
      <c r="U368" s="29"/>
      <c r="V368" s="7"/>
      <c r="W368" s="7" t="s">
        <v>1</v>
      </c>
      <c r="X368" s="76"/>
      <c r="Y368" s="8"/>
    </row>
    <row r="369" spans="1:25" x14ac:dyDescent="0.25">
      <c r="A369" t="s">
        <v>246</v>
      </c>
      <c r="C369" s="117" t="s">
        <v>247</v>
      </c>
      <c r="D369" s="7">
        <v>6003.15</v>
      </c>
      <c r="E369" s="24"/>
      <c r="F369" s="7">
        <v>5009.96</v>
      </c>
      <c r="G369" s="7"/>
      <c r="H369" s="7"/>
      <c r="I369" s="7"/>
      <c r="J369" s="11" t="s">
        <v>364</v>
      </c>
      <c r="K369" s="37">
        <v>414.09</v>
      </c>
      <c r="L369" s="11" t="s">
        <v>357</v>
      </c>
      <c r="M369" s="7">
        <v>-513.6</v>
      </c>
      <c r="N369" s="11"/>
      <c r="O369" s="7"/>
      <c r="P369" s="11"/>
      <c r="Q369" s="7"/>
      <c r="R369" s="11"/>
      <c r="S369" s="141"/>
      <c r="T369" s="11"/>
      <c r="U369" s="7"/>
      <c r="V369" s="7"/>
      <c r="W369" s="7">
        <f>SUM(F369:V369)</f>
        <v>4910.45</v>
      </c>
      <c r="X369" s="76"/>
      <c r="Y369" s="8">
        <f>W369-(SUM(D369:D369))</f>
        <v>-1092.6999999999998</v>
      </c>
    </row>
    <row r="370" spans="1:25" x14ac:dyDescent="0.25">
      <c r="C370" s="117"/>
      <c r="D370" s="7" t="s">
        <v>1</v>
      </c>
      <c r="E370" s="24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 t="s">
        <v>1</v>
      </c>
      <c r="X370" s="76"/>
      <c r="Y370" s="8"/>
    </row>
    <row r="371" spans="1:25" x14ac:dyDescent="0.25">
      <c r="C371" s="117"/>
      <c r="D371" s="7" t="s">
        <v>1</v>
      </c>
      <c r="E371" s="24"/>
      <c r="F371" s="7"/>
      <c r="G371" s="7"/>
      <c r="H371" s="7"/>
      <c r="I371" s="9"/>
      <c r="J371" s="7"/>
      <c r="K371" s="33" t="s">
        <v>971</v>
      </c>
      <c r="L371" s="9"/>
      <c r="M371" s="33" t="s">
        <v>907</v>
      </c>
      <c r="N371" s="7"/>
      <c r="O371" s="29"/>
      <c r="P371" s="29"/>
      <c r="Q371" s="29"/>
      <c r="R371" s="7"/>
      <c r="S371" s="33"/>
      <c r="T371" s="7"/>
      <c r="U371" s="29"/>
      <c r="V371" s="7"/>
      <c r="W371" s="7" t="s">
        <v>1</v>
      </c>
      <c r="X371" s="76"/>
      <c r="Y371" s="8"/>
    </row>
    <row r="372" spans="1:25" x14ac:dyDescent="0.25">
      <c r="A372" t="s">
        <v>248</v>
      </c>
      <c r="C372" s="117" t="s">
        <v>249</v>
      </c>
      <c r="D372" s="7">
        <v>151373.09</v>
      </c>
      <c r="E372" s="24"/>
      <c r="F372" s="7">
        <v>161575.43</v>
      </c>
      <c r="G372" s="7"/>
      <c r="H372" s="7"/>
      <c r="I372" s="7"/>
      <c r="J372" s="11" t="s">
        <v>364</v>
      </c>
      <c r="K372" s="37">
        <v>15891.38</v>
      </c>
      <c r="L372" s="11" t="s">
        <v>357</v>
      </c>
      <c r="M372" s="7">
        <v>-13510.9</v>
      </c>
      <c r="N372" s="11"/>
      <c r="O372" s="7"/>
      <c r="P372" s="11"/>
      <c r="Q372" s="7"/>
      <c r="R372" s="11"/>
      <c r="S372" s="141"/>
      <c r="T372" s="11"/>
      <c r="U372" s="7"/>
      <c r="V372" s="7"/>
      <c r="W372" s="7">
        <f>SUM(F372:V372)</f>
        <v>163955.91</v>
      </c>
      <c r="X372" s="57" t="s">
        <v>441</v>
      </c>
      <c r="Y372" s="8">
        <f>W372-(SUM(D372:D372))</f>
        <v>12582.820000000007</v>
      </c>
    </row>
    <row r="373" spans="1:25" x14ac:dyDescent="0.25">
      <c r="C373" s="117"/>
      <c r="D373" s="7" t="s">
        <v>1</v>
      </c>
      <c r="E373" s="24"/>
      <c r="F373" s="7"/>
      <c r="G373" s="7"/>
      <c r="H373" s="7"/>
      <c r="I373" s="29" t="s">
        <v>901</v>
      </c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 t="s">
        <v>1</v>
      </c>
      <c r="X373" s="76" t="s">
        <v>616</v>
      </c>
      <c r="Y373" s="8"/>
    </row>
    <row r="374" spans="1:25" x14ac:dyDescent="0.25">
      <c r="A374" t="s">
        <v>461</v>
      </c>
      <c r="C374" s="117" t="s">
        <v>460</v>
      </c>
      <c r="D374" s="7">
        <v>895.77</v>
      </c>
      <c r="E374" s="24"/>
      <c r="F374" s="7">
        <v>1438.1</v>
      </c>
      <c r="G374" s="7"/>
      <c r="H374" s="7" t="s">
        <v>352</v>
      </c>
      <c r="I374" s="7">
        <v>31.03</v>
      </c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>
        <f>SUM(F374:V374)</f>
        <v>1469.1299999999999</v>
      </c>
      <c r="X374" s="76"/>
      <c r="Y374" s="8">
        <f>W374-(SUM(D374:D374))</f>
        <v>573.3599999999999</v>
      </c>
    </row>
    <row r="375" spans="1:25" x14ac:dyDescent="0.25">
      <c r="C375" s="117"/>
      <c r="D375" s="7" t="s">
        <v>1</v>
      </c>
      <c r="E375" s="24"/>
      <c r="F375" s="7"/>
      <c r="G375" s="7"/>
      <c r="H375" s="7"/>
      <c r="I375" s="29" t="s">
        <v>901</v>
      </c>
      <c r="J375" s="9"/>
      <c r="K375" s="9"/>
      <c r="L375" s="7"/>
      <c r="M375" s="7"/>
      <c r="N375" s="7"/>
      <c r="O375" s="9"/>
      <c r="P375" s="9"/>
      <c r="Q375" s="9"/>
      <c r="R375" s="7"/>
      <c r="S375" s="7"/>
      <c r="T375" s="7"/>
      <c r="U375" s="9"/>
      <c r="V375" s="7"/>
      <c r="W375" s="7" t="s">
        <v>1</v>
      </c>
      <c r="X375" s="76"/>
      <c r="Y375" s="8"/>
    </row>
    <row r="376" spans="1:25" x14ac:dyDescent="0.25">
      <c r="A376" t="s">
        <v>250</v>
      </c>
      <c r="C376" s="117" t="s">
        <v>251</v>
      </c>
      <c r="D376" s="7">
        <v>3969.68</v>
      </c>
      <c r="E376" s="24"/>
      <c r="F376" s="7">
        <v>4053.6</v>
      </c>
      <c r="G376" s="7"/>
      <c r="H376" s="7" t="s">
        <v>352</v>
      </c>
      <c r="I376" s="7">
        <v>51.12</v>
      </c>
      <c r="J376" s="11"/>
      <c r="K376" s="7"/>
      <c r="L376" s="7"/>
      <c r="M376" s="7"/>
      <c r="N376" s="7"/>
      <c r="O376" s="7"/>
      <c r="P376" s="11"/>
      <c r="Q376" s="7"/>
      <c r="R376" s="11"/>
      <c r="S376" s="11"/>
      <c r="T376" s="11"/>
      <c r="U376" s="7"/>
      <c r="V376" s="7"/>
      <c r="W376" s="7">
        <f>SUM(F376:V376)</f>
        <v>4104.72</v>
      </c>
      <c r="X376" s="76"/>
      <c r="Y376" s="8">
        <f>W376-(SUM(D376:D376))</f>
        <v>135.04000000000042</v>
      </c>
    </row>
    <row r="377" spans="1:25" x14ac:dyDescent="0.25">
      <c r="C377" s="117"/>
      <c r="D377" s="7" t="s">
        <v>1</v>
      </c>
      <c r="E377" s="24"/>
      <c r="F377" s="7"/>
      <c r="G377" s="7"/>
      <c r="H377" s="7"/>
      <c r="I377" s="9"/>
      <c r="J377" s="7"/>
      <c r="K377" s="33" t="s">
        <v>971</v>
      </c>
      <c r="L377" s="9"/>
      <c r="M377" s="33" t="s">
        <v>907</v>
      </c>
      <c r="N377" s="7"/>
      <c r="O377" s="29"/>
      <c r="P377" s="29"/>
      <c r="Q377" s="29"/>
      <c r="R377" s="7"/>
      <c r="S377" s="33"/>
      <c r="T377" s="7"/>
      <c r="U377" s="29"/>
      <c r="V377" s="7"/>
      <c r="W377" s="7" t="s">
        <v>1</v>
      </c>
      <c r="X377" s="76"/>
      <c r="Y377" s="8"/>
    </row>
    <row r="378" spans="1:25" x14ac:dyDescent="0.25">
      <c r="A378" t="s">
        <v>252</v>
      </c>
      <c r="C378" s="117" t="s">
        <v>253</v>
      </c>
      <c r="D378" s="7">
        <v>652.94000000000005</v>
      </c>
      <c r="E378" s="24"/>
      <c r="F378" s="7">
        <v>528.65</v>
      </c>
      <c r="G378" s="7"/>
      <c r="H378" s="7"/>
      <c r="I378" s="7"/>
      <c r="J378" s="11" t="s">
        <v>364</v>
      </c>
      <c r="K378" s="37">
        <v>105.63</v>
      </c>
      <c r="L378" s="11" t="s">
        <v>357</v>
      </c>
      <c r="M378" s="7">
        <v>-107.54</v>
      </c>
      <c r="N378" s="11"/>
      <c r="O378" s="7"/>
      <c r="P378" s="11"/>
      <c r="Q378" s="7"/>
      <c r="R378" s="11"/>
      <c r="S378" s="141"/>
      <c r="T378" s="11"/>
      <c r="U378" s="7"/>
      <c r="V378" s="7"/>
      <c r="W378" s="7">
        <f>SUM(F378:V378)</f>
        <v>526.74</v>
      </c>
      <c r="X378" s="76"/>
      <c r="Y378" s="8">
        <f>W378-(SUM(D378:D378))</f>
        <v>-126.20000000000005</v>
      </c>
    </row>
    <row r="379" spans="1:25" x14ac:dyDescent="0.25">
      <c r="C379" s="117"/>
      <c r="D379" s="7" t="s">
        <v>1</v>
      </c>
      <c r="E379" s="24"/>
      <c r="F379" s="7"/>
      <c r="G379" s="7"/>
      <c r="H379" s="7"/>
      <c r="I379" s="7"/>
      <c r="J379" s="7"/>
      <c r="K379" s="7"/>
      <c r="L379" s="9" t="s">
        <v>1</v>
      </c>
      <c r="M379" s="33" t="s">
        <v>1</v>
      </c>
      <c r="N379" s="7"/>
      <c r="O379" s="7"/>
      <c r="P379" s="7"/>
      <c r="Q379" s="7"/>
      <c r="R379" s="7"/>
      <c r="S379" s="7"/>
      <c r="T379" s="7"/>
      <c r="U379" s="7"/>
      <c r="V379" s="7"/>
      <c r="W379" s="7" t="s">
        <v>1</v>
      </c>
      <c r="X379" s="76"/>
      <c r="Y379" s="8"/>
    </row>
    <row r="380" spans="1:25" x14ac:dyDescent="0.25">
      <c r="A380" t="s">
        <v>463</v>
      </c>
      <c r="C380" s="117" t="s">
        <v>464</v>
      </c>
      <c r="D380" s="7">
        <v>0</v>
      </c>
      <c r="E380" s="24"/>
      <c r="F380" s="7"/>
      <c r="G380" s="7"/>
      <c r="H380" s="7"/>
      <c r="I380" s="7"/>
      <c r="J380" s="7"/>
      <c r="K380" s="7"/>
      <c r="L380" s="11" t="s">
        <v>1</v>
      </c>
      <c r="M380" s="7" t="s">
        <v>1</v>
      </c>
      <c r="N380" s="7"/>
      <c r="O380" s="7"/>
      <c r="P380" s="7"/>
      <c r="Q380" s="7"/>
      <c r="R380" s="7"/>
      <c r="S380" s="7"/>
      <c r="T380" s="7"/>
      <c r="U380" s="7"/>
      <c r="V380" s="7"/>
      <c r="W380" s="7">
        <f>SUM(F380:V380)</f>
        <v>0</v>
      </c>
      <c r="X380" s="76" t="s">
        <v>1</v>
      </c>
      <c r="Y380" s="8">
        <f>W380-(SUM(D380:D380))</f>
        <v>0</v>
      </c>
    </row>
    <row r="381" spans="1:25" x14ac:dyDescent="0.25">
      <c r="C381" s="117"/>
      <c r="D381" s="7"/>
      <c r="E381" s="24"/>
      <c r="F381" s="7"/>
      <c r="G381" s="7"/>
      <c r="H381" s="7"/>
      <c r="I381" s="7"/>
      <c r="J381" s="7"/>
      <c r="K381" s="33" t="s">
        <v>971</v>
      </c>
      <c r="L381" s="9"/>
      <c r="M381" s="33" t="s">
        <v>907</v>
      </c>
      <c r="N381" s="7"/>
      <c r="O381" s="29"/>
      <c r="P381" s="7"/>
      <c r="Q381" s="7"/>
      <c r="R381" s="7"/>
      <c r="S381" s="33"/>
      <c r="T381" s="7"/>
      <c r="U381" s="7"/>
      <c r="V381" s="7"/>
      <c r="W381" s="7"/>
      <c r="X381" s="76"/>
      <c r="Y381" s="8"/>
    </row>
    <row r="382" spans="1:25" x14ac:dyDescent="0.25">
      <c r="A382" t="s">
        <v>762</v>
      </c>
      <c r="C382" s="117" t="s">
        <v>254</v>
      </c>
      <c r="D382" s="7">
        <v>702.3</v>
      </c>
      <c r="E382" s="24"/>
      <c r="F382" s="7">
        <v>522.17999999999995</v>
      </c>
      <c r="G382" s="7"/>
      <c r="H382" s="7"/>
      <c r="I382" s="7"/>
      <c r="J382" s="11" t="s">
        <v>364</v>
      </c>
      <c r="K382" s="37">
        <v>104.45</v>
      </c>
      <c r="L382" s="11" t="s">
        <v>357</v>
      </c>
      <c r="M382" s="7">
        <v>-100.15</v>
      </c>
      <c r="N382" s="11"/>
      <c r="O382" s="7"/>
      <c r="P382" s="7"/>
      <c r="Q382" s="7"/>
      <c r="R382" s="11"/>
      <c r="S382" s="141"/>
      <c r="T382" s="7"/>
      <c r="U382" s="7"/>
      <c r="V382" s="7"/>
      <c r="W382" s="7">
        <f>SUM(F382:V382)</f>
        <v>526.48</v>
      </c>
      <c r="X382" s="76"/>
      <c r="Y382" s="8">
        <f>W382-(SUM(D382:D382))</f>
        <v>-175.81999999999994</v>
      </c>
    </row>
    <row r="383" spans="1:25" x14ac:dyDescent="0.25">
      <c r="C383" s="117"/>
      <c r="D383" s="7" t="s">
        <v>1</v>
      </c>
      <c r="E383" s="24"/>
      <c r="F383" s="7"/>
      <c r="G383" s="7"/>
      <c r="H383" s="7"/>
      <c r="I383" s="29"/>
      <c r="J383" s="7"/>
      <c r="K383" s="33"/>
      <c r="L383" s="7"/>
      <c r="M383" s="9"/>
      <c r="N383" s="7"/>
      <c r="O383" s="7"/>
      <c r="P383" s="7"/>
      <c r="Q383" s="9"/>
      <c r="R383" s="7"/>
      <c r="S383" s="7"/>
      <c r="T383" s="7"/>
      <c r="U383" s="29"/>
      <c r="V383" s="7"/>
      <c r="W383" s="7" t="s">
        <v>1</v>
      </c>
      <c r="X383" s="76"/>
      <c r="Y383" s="8"/>
    </row>
    <row r="384" spans="1:25" x14ac:dyDescent="0.25">
      <c r="A384" t="s">
        <v>255</v>
      </c>
      <c r="C384" s="117" t="s">
        <v>256</v>
      </c>
      <c r="D384" s="7">
        <v>2368</v>
      </c>
      <c r="E384" s="24"/>
      <c r="F384" s="7"/>
      <c r="G384" s="7"/>
      <c r="H384" s="7"/>
      <c r="I384" s="7"/>
      <c r="J384" s="11"/>
      <c r="K384" s="31"/>
      <c r="L384" s="7"/>
      <c r="M384" s="7"/>
      <c r="N384" s="7"/>
      <c r="O384" s="7"/>
      <c r="P384" s="7"/>
      <c r="Q384" s="7"/>
      <c r="R384" s="7"/>
      <c r="S384" s="7"/>
      <c r="T384" s="11"/>
      <c r="U384" s="7"/>
      <c r="V384" s="7"/>
      <c r="W384" s="7">
        <f>SUM(F384:V384)</f>
        <v>0</v>
      </c>
      <c r="X384" s="76"/>
      <c r="Y384" s="8">
        <f>W384-(SUM(D384:D384))</f>
        <v>-2368</v>
      </c>
    </row>
    <row r="385" spans="1:25" x14ac:dyDescent="0.25">
      <c r="C385" s="122"/>
      <c r="D385" s="7" t="s">
        <v>1</v>
      </c>
      <c r="E385" s="24"/>
      <c r="F385" s="7"/>
      <c r="G385" s="7"/>
      <c r="H385" s="7"/>
      <c r="I385" s="7"/>
      <c r="J385" s="9"/>
      <c r="K385" s="9"/>
      <c r="L385" s="7"/>
      <c r="M385" s="7"/>
      <c r="N385" s="12"/>
      <c r="O385" s="9"/>
      <c r="P385" s="7"/>
      <c r="Q385" s="7"/>
      <c r="R385" s="7"/>
      <c r="S385" s="14"/>
      <c r="T385" s="7"/>
      <c r="U385" s="9"/>
      <c r="V385" s="7"/>
      <c r="W385" s="7" t="s">
        <v>1</v>
      </c>
      <c r="X385" s="76"/>
      <c r="Y385" s="8"/>
    </row>
    <row r="386" spans="1:25" x14ac:dyDescent="0.25">
      <c r="A386" t="s">
        <v>257</v>
      </c>
      <c r="C386" s="123" t="s">
        <v>423</v>
      </c>
      <c r="D386" s="7">
        <v>0</v>
      </c>
      <c r="E386" s="24"/>
      <c r="F386" s="7"/>
      <c r="G386" s="7"/>
      <c r="H386" s="7"/>
      <c r="I386" s="7"/>
      <c r="J386" s="11"/>
      <c r="K386" s="7"/>
      <c r="L386" s="7"/>
      <c r="M386" s="7"/>
      <c r="N386" s="11"/>
      <c r="O386" s="7"/>
      <c r="P386" s="7"/>
      <c r="Q386" s="7"/>
      <c r="R386" s="11"/>
      <c r="S386" s="7"/>
      <c r="T386" s="11"/>
      <c r="U386" s="7"/>
      <c r="V386" s="7"/>
      <c r="W386" s="7">
        <f>SUM(F386:V386)</f>
        <v>0</v>
      </c>
      <c r="X386" s="76" t="s">
        <v>1</v>
      </c>
      <c r="Y386" s="8">
        <f>W386-(SUM(D386:D386))</f>
        <v>0</v>
      </c>
    </row>
    <row r="387" spans="1:25" x14ac:dyDescent="0.25">
      <c r="C387" s="117"/>
      <c r="D387" s="7" t="s">
        <v>1</v>
      </c>
      <c r="E387" s="24"/>
      <c r="F387" s="7"/>
      <c r="G387" s="7"/>
      <c r="H387" s="7"/>
      <c r="I387" s="9"/>
      <c r="J387" s="9"/>
      <c r="K387" s="9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 t="s">
        <v>1</v>
      </c>
      <c r="X387" s="76"/>
      <c r="Y387" s="8"/>
    </row>
    <row r="388" spans="1:25" x14ac:dyDescent="0.25">
      <c r="A388" t="s">
        <v>259</v>
      </c>
      <c r="C388" s="117" t="s">
        <v>260</v>
      </c>
      <c r="D388" s="7">
        <v>0</v>
      </c>
      <c r="E388" s="24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>
        <f>SUM(F388:V388)</f>
        <v>0</v>
      </c>
      <c r="X388" s="76"/>
      <c r="Y388" s="8">
        <f>W388-(SUM(D388:D388))</f>
        <v>0</v>
      </c>
    </row>
    <row r="389" spans="1:25" x14ac:dyDescent="0.25">
      <c r="C389" s="117"/>
      <c r="D389" s="7" t="s">
        <v>1</v>
      </c>
      <c r="E389" s="24"/>
      <c r="F389" s="7"/>
      <c r="G389" s="7"/>
      <c r="H389" s="7"/>
      <c r="I389" s="9"/>
      <c r="J389" s="7"/>
      <c r="K389" s="33"/>
      <c r="L389" s="7"/>
      <c r="M389" s="9"/>
      <c r="N389" s="7"/>
      <c r="O389" s="9"/>
      <c r="P389" s="7"/>
      <c r="Q389" s="7"/>
      <c r="R389" s="7"/>
      <c r="S389" s="7"/>
      <c r="T389" s="7"/>
      <c r="U389" s="29"/>
      <c r="V389" s="7"/>
      <c r="W389" s="7" t="s">
        <v>1</v>
      </c>
      <c r="X389" s="76"/>
      <c r="Y389" s="8"/>
    </row>
    <row r="390" spans="1:25" x14ac:dyDescent="0.25">
      <c r="A390" t="s">
        <v>261</v>
      </c>
      <c r="C390" s="117" t="s">
        <v>262</v>
      </c>
      <c r="D390" s="7">
        <v>7158.9</v>
      </c>
      <c r="E390" s="24"/>
      <c r="F390" s="7">
        <v>8134.1</v>
      </c>
      <c r="G390" s="7"/>
      <c r="H390" s="7"/>
      <c r="I390" s="7"/>
      <c r="J390" s="11"/>
      <c r="K390" s="31"/>
      <c r="L390" s="11"/>
      <c r="M390" s="7"/>
      <c r="N390" s="7"/>
      <c r="O390" s="7"/>
      <c r="P390" s="7"/>
      <c r="Q390" s="7"/>
      <c r="R390" s="7"/>
      <c r="S390" s="7"/>
      <c r="T390" s="11"/>
      <c r="U390" s="7"/>
      <c r="V390" s="7"/>
      <c r="W390" s="7">
        <f>SUM(F390:V390)</f>
        <v>8134.1</v>
      </c>
      <c r="X390" s="76"/>
      <c r="Y390" s="8">
        <f>W390-(SUM(D390:D390))</f>
        <v>975.20000000000073</v>
      </c>
    </row>
    <row r="391" spans="1:25" x14ac:dyDescent="0.25">
      <c r="C391" s="117"/>
      <c r="D391" s="7" t="s">
        <v>1</v>
      </c>
      <c r="E391" s="24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 t="s">
        <v>1</v>
      </c>
      <c r="X391" s="76"/>
      <c r="Y391" s="8"/>
    </row>
    <row r="392" spans="1:25" x14ac:dyDescent="0.25">
      <c r="C392" s="117"/>
      <c r="D392" s="7" t="s">
        <v>1</v>
      </c>
      <c r="E392" s="24"/>
      <c r="F392" s="7"/>
      <c r="G392" s="7"/>
      <c r="H392" s="7"/>
      <c r="I392" s="29"/>
      <c r="J392" s="7"/>
      <c r="K392" s="33" t="s">
        <v>971</v>
      </c>
      <c r="L392" s="9"/>
      <c r="M392" s="33"/>
      <c r="N392" s="7"/>
      <c r="O392" s="29"/>
      <c r="P392" s="9"/>
      <c r="Q392" s="33"/>
      <c r="R392" s="7"/>
      <c r="S392" s="9"/>
      <c r="T392" s="7"/>
      <c r="U392" s="7"/>
      <c r="V392" s="7"/>
      <c r="W392" s="7" t="s">
        <v>1</v>
      </c>
      <c r="X392" s="76"/>
      <c r="Y392" s="8"/>
    </row>
    <row r="393" spans="1:25" x14ac:dyDescent="0.25">
      <c r="A393" t="s">
        <v>564</v>
      </c>
      <c r="C393" s="117" t="s">
        <v>264</v>
      </c>
      <c r="D393" s="7">
        <v>33588.629999999997</v>
      </c>
      <c r="E393" s="24"/>
      <c r="F393" s="7">
        <v>10439.51</v>
      </c>
      <c r="G393" s="7"/>
      <c r="H393" s="7"/>
      <c r="I393" s="7"/>
      <c r="J393" s="11" t="s">
        <v>364</v>
      </c>
      <c r="K393" s="37">
        <v>2731</v>
      </c>
      <c r="L393" s="7"/>
      <c r="M393" s="7"/>
      <c r="N393" s="7"/>
      <c r="O393" s="7"/>
      <c r="P393" s="7"/>
      <c r="Q393" s="7"/>
      <c r="R393" s="11"/>
      <c r="S393" s="7"/>
      <c r="T393" s="7"/>
      <c r="U393" s="7"/>
      <c r="V393" s="7"/>
      <c r="W393" s="7">
        <f>SUM(F393:V393)</f>
        <v>13170.51</v>
      </c>
      <c r="X393" s="76"/>
      <c r="Y393" s="8">
        <f>W393-(SUM(D393:D393))</f>
        <v>-20418.119999999995</v>
      </c>
    </row>
    <row r="394" spans="1:25" x14ac:dyDescent="0.25">
      <c r="C394" s="117"/>
      <c r="D394" s="7"/>
      <c r="E394" s="24"/>
      <c r="F394" s="7"/>
      <c r="G394" s="7"/>
      <c r="H394" s="7"/>
      <c r="I394" s="7"/>
      <c r="J394" s="11"/>
      <c r="K394" s="7"/>
      <c r="L394" s="9"/>
      <c r="M394" s="33"/>
      <c r="N394" s="7"/>
      <c r="O394" s="7"/>
      <c r="P394" s="7"/>
      <c r="Q394" s="7"/>
      <c r="R394" s="11"/>
      <c r="S394" s="7"/>
      <c r="T394" s="7"/>
      <c r="U394" s="7"/>
      <c r="V394" s="7"/>
      <c r="W394" s="7"/>
      <c r="X394" s="76"/>
      <c r="Y394" s="8"/>
    </row>
    <row r="395" spans="1:25" x14ac:dyDescent="0.25">
      <c r="A395" t="s">
        <v>566</v>
      </c>
      <c r="C395" s="117" t="s">
        <v>565</v>
      </c>
      <c r="D395" s="7">
        <v>0</v>
      </c>
      <c r="E395" s="24"/>
      <c r="F395" s="7"/>
      <c r="G395" s="7"/>
      <c r="H395" s="7"/>
      <c r="I395" s="7"/>
      <c r="J395" s="11"/>
      <c r="K395" s="7"/>
      <c r="L395" s="7"/>
      <c r="M395" s="7"/>
      <c r="N395" s="7"/>
      <c r="O395" s="7"/>
      <c r="P395" s="7"/>
      <c r="Q395" s="7"/>
      <c r="R395" s="11"/>
      <c r="S395" s="7"/>
      <c r="T395" s="7"/>
      <c r="U395" s="7"/>
      <c r="V395" s="7"/>
      <c r="W395" s="7">
        <f>SUM(F395:V395)</f>
        <v>0</v>
      </c>
      <c r="X395" s="76"/>
      <c r="Y395" s="8">
        <f>W395-(SUM(D395:D395))</f>
        <v>0</v>
      </c>
    </row>
    <row r="396" spans="1:25" x14ac:dyDescent="0.25">
      <c r="C396" s="117"/>
      <c r="D396" s="7" t="s">
        <v>1</v>
      </c>
      <c r="E396" s="24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 t="s">
        <v>1</v>
      </c>
      <c r="X396" s="76"/>
      <c r="Y396" s="8"/>
    </row>
    <row r="397" spans="1:25" x14ac:dyDescent="0.25">
      <c r="A397" t="s">
        <v>422</v>
      </c>
      <c r="C397" s="117" t="s">
        <v>423</v>
      </c>
      <c r="D397" s="7">
        <v>0</v>
      </c>
      <c r="E397" s="24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>
        <f>SUM(F397:V397)</f>
        <v>0</v>
      </c>
      <c r="X397" s="76"/>
      <c r="Y397" s="8">
        <f>W397-(SUM(D397:D397))</f>
        <v>0</v>
      </c>
    </row>
    <row r="398" spans="1:25" x14ac:dyDescent="0.25">
      <c r="C398" s="117" t="s">
        <v>1</v>
      </c>
      <c r="D398" s="7" t="s">
        <v>1</v>
      </c>
      <c r="E398" s="24"/>
      <c r="F398" s="7"/>
      <c r="G398" s="7"/>
      <c r="H398" s="7"/>
      <c r="I398" s="9"/>
      <c r="J398" s="9"/>
      <c r="K398" s="9"/>
      <c r="L398" s="7"/>
      <c r="M398" s="9"/>
      <c r="N398" s="9"/>
      <c r="O398" s="9" t="s">
        <v>978</v>
      </c>
      <c r="P398" s="9"/>
      <c r="Q398" s="9"/>
      <c r="R398" s="9"/>
      <c r="S398" s="9"/>
      <c r="T398" s="9"/>
      <c r="U398" s="49"/>
      <c r="V398" s="7"/>
      <c r="W398" s="7" t="s">
        <v>1</v>
      </c>
      <c r="X398" s="76"/>
      <c r="Y398" s="8"/>
    </row>
    <row r="399" spans="1:25" x14ac:dyDescent="0.25">
      <c r="A399" t="s">
        <v>265</v>
      </c>
      <c r="C399" s="117" t="s">
        <v>266</v>
      </c>
      <c r="D399" s="7">
        <v>0</v>
      </c>
      <c r="E399" s="24"/>
      <c r="F399" s="7">
        <v>14165.56</v>
      </c>
      <c r="G399" s="7"/>
      <c r="H399" s="7"/>
      <c r="I399" s="7"/>
      <c r="J399" s="7"/>
      <c r="K399" s="7"/>
      <c r="L399" s="7"/>
      <c r="M399" s="7"/>
      <c r="N399" s="11" t="s">
        <v>374</v>
      </c>
      <c r="O399" s="7">
        <v>-14165.56</v>
      </c>
      <c r="P399" s="7"/>
      <c r="Q399" s="7"/>
      <c r="R399" s="11"/>
      <c r="S399" s="11"/>
      <c r="T399" s="11"/>
      <c r="U399" s="7"/>
      <c r="V399" s="7"/>
      <c r="W399" s="7">
        <f>SUM(F399:V399)</f>
        <v>0</v>
      </c>
      <c r="X399" s="76" t="s">
        <v>1</v>
      </c>
      <c r="Y399" s="8">
        <f>W399-(SUM(D399:D399))</f>
        <v>0</v>
      </c>
    </row>
    <row r="400" spans="1:25" x14ac:dyDescent="0.25">
      <c r="C400" s="117"/>
      <c r="D400" s="7" t="s">
        <v>1</v>
      </c>
      <c r="E400" s="24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 t="s">
        <v>1</v>
      </c>
      <c r="X400" s="76"/>
      <c r="Y400" s="8"/>
    </row>
    <row r="401" spans="1:25" x14ac:dyDescent="0.25">
      <c r="C401" s="117"/>
      <c r="D401" s="7" t="s">
        <v>1</v>
      </c>
      <c r="E401" s="24"/>
      <c r="F401" s="7"/>
      <c r="G401" s="7"/>
      <c r="H401" s="7"/>
      <c r="I401" s="9"/>
      <c r="J401" s="7"/>
      <c r="K401" s="33" t="s">
        <v>971</v>
      </c>
      <c r="L401" s="9"/>
      <c r="M401" s="33" t="s">
        <v>907</v>
      </c>
      <c r="N401" s="7"/>
      <c r="O401" s="29"/>
      <c r="P401" s="29"/>
      <c r="Q401" s="29"/>
      <c r="R401" s="7"/>
      <c r="S401" s="33"/>
      <c r="T401" s="7"/>
      <c r="U401" s="29"/>
      <c r="V401" s="7"/>
      <c r="W401" s="7" t="s">
        <v>1</v>
      </c>
      <c r="X401" s="76" t="s">
        <v>1</v>
      </c>
      <c r="Y401" s="8"/>
    </row>
    <row r="402" spans="1:25" x14ac:dyDescent="0.25">
      <c r="A402" t="s">
        <v>267</v>
      </c>
      <c r="C402" s="117" t="s">
        <v>268</v>
      </c>
      <c r="D402" s="7">
        <v>15871.89</v>
      </c>
      <c r="E402" s="24"/>
      <c r="F402" s="7">
        <v>15218.21</v>
      </c>
      <c r="G402" s="7"/>
      <c r="H402" s="7"/>
      <c r="I402" s="7"/>
      <c r="J402" s="11" t="s">
        <v>364</v>
      </c>
      <c r="K402" s="37">
        <v>359.31</v>
      </c>
      <c r="L402" s="11" t="s">
        <v>357</v>
      </c>
      <c r="M402" s="7">
        <v>-100</v>
      </c>
      <c r="N402" s="11"/>
      <c r="O402" s="7"/>
      <c r="P402" s="11"/>
      <c r="Q402" s="7"/>
      <c r="R402" s="11"/>
      <c r="S402" s="142"/>
      <c r="T402" s="11"/>
      <c r="U402" s="7"/>
      <c r="V402" s="7"/>
      <c r="W402" s="7">
        <f>SUM(F402:V402)</f>
        <v>15477.519999999999</v>
      </c>
      <c r="X402" s="76"/>
      <c r="Y402" s="8">
        <f>W402-(SUM(D402:D402))</f>
        <v>-394.3700000000008</v>
      </c>
    </row>
    <row r="403" spans="1:25" x14ac:dyDescent="0.25">
      <c r="C403" s="117"/>
      <c r="D403" s="7" t="s">
        <v>1</v>
      </c>
      <c r="E403" s="24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 t="s">
        <v>1</v>
      </c>
      <c r="X403" s="76"/>
      <c r="Y403" s="8"/>
    </row>
    <row r="404" spans="1:25" x14ac:dyDescent="0.25">
      <c r="C404" s="117"/>
      <c r="D404" s="7" t="s">
        <v>1</v>
      </c>
      <c r="E404" s="24"/>
      <c r="F404" s="7"/>
      <c r="G404" s="7"/>
      <c r="H404" s="7"/>
      <c r="I404" s="9"/>
      <c r="J404" s="7"/>
      <c r="K404" s="29"/>
      <c r="L404" s="7"/>
      <c r="M404" s="33"/>
      <c r="N404" s="9"/>
      <c r="O404" s="9" t="s">
        <v>977</v>
      </c>
      <c r="P404" s="9"/>
      <c r="Q404" s="33"/>
      <c r="R404" s="7"/>
      <c r="S404" s="29" t="s">
        <v>796</v>
      </c>
      <c r="T404" s="7"/>
      <c r="U404" s="7"/>
      <c r="V404" s="7"/>
      <c r="W404" s="7" t="s">
        <v>1</v>
      </c>
      <c r="X404" s="76"/>
      <c r="Y404" s="8"/>
    </row>
    <row r="405" spans="1:25" x14ac:dyDescent="0.25">
      <c r="A405" t="s">
        <v>269</v>
      </c>
      <c r="C405" s="117" t="s">
        <v>270</v>
      </c>
      <c r="D405" s="7">
        <v>7864.67</v>
      </c>
      <c r="E405" s="24"/>
      <c r="F405" s="21">
        <v>12141.02</v>
      </c>
      <c r="G405" s="7"/>
      <c r="H405" s="7"/>
      <c r="I405" s="7"/>
      <c r="J405" s="11"/>
      <c r="K405" s="11"/>
      <c r="L405" s="7"/>
      <c r="M405" s="7"/>
      <c r="N405" s="11" t="s">
        <v>373</v>
      </c>
      <c r="O405" s="7">
        <v>-2500</v>
      </c>
      <c r="P405" s="11"/>
      <c r="Q405" s="7"/>
      <c r="R405" s="11" t="s">
        <v>370</v>
      </c>
      <c r="S405" s="11">
        <v>-2081.25</v>
      </c>
      <c r="T405" s="7"/>
      <c r="U405" s="7"/>
      <c r="V405" s="7"/>
      <c r="W405" s="7">
        <f>SUM(F405:V405)</f>
        <v>7559.77</v>
      </c>
      <c r="X405" s="76"/>
      <c r="Y405" s="8">
        <f>W405-(SUM(D405:D405))</f>
        <v>-304.89999999999964</v>
      </c>
    </row>
    <row r="406" spans="1:25" x14ac:dyDescent="0.25">
      <c r="C406" s="117"/>
      <c r="D406" s="7"/>
      <c r="E406" s="24"/>
      <c r="F406" s="7"/>
      <c r="G406" s="7"/>
      <c r="H406" s="7"/>
      <c r="I406" s="29"/>
      <c r="L406" s="9"/>
      <c r="M406" s="33" t="s">
        <v>907</v>
      </c>
      <c r="N406" s="7"/>
      <c r="O406" s="29"/>
      <c r="P406" s="7"/>
      <c r="Q406" s="7"/>
      <c r="R406" s="7"/>
      <c r="S406" s="33"/>
      <c r="T406" s="7"/>
      <c r="U406" s="29"/>
      <c r="V406" s="7"/>
      <c r="W406" s="7"/>
      <c r="X406" s="76"/>
      <c r="Y406" s="8"/>
    </row>
    <row r="407" spans="1:25" x14ac:dyDescent="0.25">
      <c r="A407" t="s">
        <v>424</v>
      </c>
      <c r="C407" s="117" t="s">
        <v>425</v>
      </c>
      <c r="D407" s="7">
        <v>578.38</v>
      </c>
      <c r="E407" s="24"/>
      <c r="F407" s="7">
        <v>2322.71</v>
      </c>
      <c r="G407" s="7"/>
      <c r="H407" s="7"/>
      <c r="I407" s="7"/>
      <c r="L407" s="11" t="s">
        <v>357</v>
      </c>
      <c r="M407" s="7">
        <v>-52.99</v>
      </c>
      <c r="N407" s="11"/>
      <c r="O407" s="7"/>
      <c r="P407" s="7"/>
      <c r="Q407" s="7"/>
      <c r="R407" s="11"/>
      <c r="S407" s="141"/>
      <c r="T407" s="7"/>
      <c r="U407" s="142"/>
      <c r="V407" s="7"/>
      <c r="W407" s="7">
        <f>SUM(F407:V407)</f>
        <v>2269.7200000000003</v>
      </c>
      <c r="X407" s="76"/>
      <c r="Y407" s="8">
        <f>W407-(SUM(D407:D407))</f>
        <v>1691.3400000000001</v>
      </c>
    </row>
    <row r="408" spans="1:25" x14ac:dyDescent="0.25">
      <c r="C408" s="117"/>
      <c r="D408" s="7"/>
      <c r="E408" s="24"/>
      <c r="F408" s="7"/>
      <c r="G408" s="7"/>
      <c r="H408" s="7"/>
      <c r="I408" s="7"/>
      <c r="J408" s="7"/>
      <c r="K408" s="7"/>
      <c r="L408" s="7"/>
      <c r="M408" s="7"/>
      <c r="N408" s="7"/>
      <c r="O408" s="29"/>
      <c r="P408" s="7"/>
      <c r="Q408" s="7"/>
      <c r="R408" s="7"/>
      <c r="S408" s="7"/>
      <c r="T408" s="7"/>
      <c r="U408" s="7"/>
      <c r="V408" s="7"/>
      <c r="W408" s="7"/>
      <c r="X408" s="76"/>
      <c r="Y408" s="8"/>
    </row>
    <row r="409" spans="1:25" x14ac:dyDescent="0.25">
      <c r="C409" s="117"/>
      <c r="D409" s="7" t="s">
        <v>1</v>
      </c>
      <c r="E409" s="24"/>
      <c r="F409" s="7"/>
      <c r="G409" s="7"/>
      <c r="H409" s="7"/>
      <c r="I409" s="9" t="s">
        <v>488</v>
      </c>
      <c r="J409" s="7"/>
      <c r="K409" s="33" t="s">
        <v>971</v>
      </c>
      <c r="L409" s="9"/>
      <c r="M409" s="33" t="s">
        <v>907</v>
      </c>
      <c r="N409" s="7"/>
      <c r="O409" s="33" t="s">
        <v>984</v>
      </c>
      <c r="P409" s="7"/>
      <c r="Q409" s="29" t="s">
        <v>970</v>
      </c>
      <c r="R409" s="7"/>
      <c r="S409" s="33" t="s">
        <v>983</v>
      </c>
      <c r="T409" s="9"/>
      <c r="U409" s="9" t="s">
        <v>989</v>
      </c>
      <c r="W409" s="7" t="s">
        <v>1</v>
      </c>
      <c r="X409" s="76"/>
      <c r="Y409" s="8"/>
    </row>
    <row r="410" spans="1:25" x14ac:dyDescent="0.25">
      <c r="A410" t="s">
        <v>567</v>
      </c>
      <c r="C410" s="117" t="s">
        <v>272</v>
      </c>
      <c r="D410" s="7">
        <v>76220.919999999955</v>
      </c>
      <c r="E410" s="24"/>
      <c r="F410" s="47">
        <v>98180</v>
      </c>
      <c r="G410" s="7"/>
      <c r="H410" s="11" t="s">
        <v>445</v>
      </c>
      <c r="I410" s="7">
        <v>-7461.45</v>
      </c>
      <c r="J410" s="11" t="s">
        <v>364</v>
      </c>
      <c r="K410" s="37">
        <v>8325.61</v>
      </c>
      <c r="L410" s="11" t="s">
        <v>357</v>
      </c>
      <c r="M410" s="7">
        <v>-4051.86</v>
      </c>
      <c r="N410" s="11" t="s">
        <v>384</v>
      </c>
      <c r="O410" s="7">
        <v>-7160.51</v>
      </c>
      <c r="P410" s="11" t="s">
        <v>363</v>
      </c>
      <c r="Q410" s="7">
        <v>-55</v>
      </c>
      <c r="R410" s="7" t="s">
        <v>383</v>
      </c>
      <c r="S410" s="7">
        <v>-717.6</v>
      </c>
      <c r="T410" s="7" t="s">
        <v>444</v>
      </c>
      <c r="U410" s="7">
        <v>-4700</v>
      </c>
      <c r="W410" s="7">
        <f>SUM(F410:V412)</f>
        <v>51541.19</v>
      </c>
      <c r="X410" s="76" t="s">
        <v>1</v>
      </c>
      <c r="Y410" s="8">
        <f>W410-(SUM(D410:D410))</f>
        <v>-24679.729999999952</v>
      </c>
    </row>
    <row r="411" spans="1:25" x14ac:dyDescent="0.25">
      <c r="C411" s="117"/>
      <c r="D411" s="7" t="s">
        <v>1</v>
      </c>
      <c r="E411" s="24"/>
      <c r="F411" s="7"/>
      <c r="G411" s="7"/>
      <c r="H411" s="7"/>
      <c r="I411" s="29"/>
      <c r="J411" s="7"/>
      <c r="K411" s="33" t="s">
        <v>985</v>
      </c>
      <c r="L411" s="7"/>
      <c r="M411" s="33" t="s">
        <v>986</v>
      </c>
      <c r="N411" s="7"/>
      <c r="O411" s="9" t="s">
        <v>990</v>
      </c>
      <c r="P411" s="9"/>
      <c r="Q411" s="9" t="s">
        <v>987</v>
      </c>
      <c r="R411" s="9"/>
      <c r="S411" s="9" t="s">
        <v>988</v>
      </c>
      <c r="T411" s="11"/>
      <c r="U411" s="7"/>
      <c r="V411" s="7"/>
      <c r="W411" s="7" t="s">
        <v>1</v>
      </c>
      <c r="X411" s="76"/>
      <c r="Y411" s="8"/>
    </row>
    <row r="412" spans="1:25" x14ac:dyDescent="0.25">
      <c r="C412" s="117"/>
      <c r="D412" s="7"/>
      <c r="E412" s="24"/>
      <c r="F412" s="7"/>
      <c r="G412" s="7"/>
      <c r="H412" s="7"/>
      <c r="I412" s="7"/>
      <c r="J412" s="7" t="s">
        <v>387</v>
      </c>
      <c r="K412" s="7">
        <v>-16836</v>
      </c>
      <c r="L412" s="7" t="s">
        <v>393</v>
      </c>
      <c r="M412" s="7">
        <v>-4362</v>
      </c>
      <c r="N412" s="7" t="s">
        <v>442</v>
      </c>
      <c r="O412" s="37">
        <v>-3600</v>
      </c>
      <c r="P412" s="7" t="s">
        <v>396</v>
      </c>
      <c r="Q412" s="7">
        <v>-1565</v>
      </c>
      <c r="R412" s="7" t="s">
        <v>397</v>
      </c>
      <c r="S412" s="7">
        <v>-4455</v>
      </c>
      <c r="T412" s="7"/>
      <c r="U412" s="33"/>
      <c r="V412" s="7"/>
      <c r="W412" s="7"/>
      <c r="X412" s="76"/>
      <c r="Y412" s="8"/>
    </row>
    <row r="413" spans="1:25" x14ac:dyDescent="0.25">
      <c r="C413" s="117"/>
      <c r="D413" s="7"/>
      <c r="E413" s="24"/>
      <c r="F413" s="7"/>
      <c r="G413" s="7"/>
      <c r="H413" s="7"/>
      <c r="I413" s="9"/>
      <c r="J413" s="7"/>
      <c r="K413" s="7"/>
      <c r="L413" s="11"/>
      <c r="M413" s="142"/>
      <c r="N413" s="11"/>
      <c r="O413" s="11"/>
      <c r="P413" s="7"/>
      <c r="Q413" s="7"/>
      <c r="R413" s="7"/>
      <c r="S413" s="37"/>
      <c r="T413" s="7"/>
      <c r="U413" s="33"/>
      <c r="V413" s="7"/>
      <c r="W413" s="7"/>
      <c r="X413" s="76"/>
      <c r="Y413" s="8"/>
    </row>
    <row r="414" spans="1:25" x14ac:dyDescent="0.25">
      <c r="A414" t="s">
        <v>273</v>
      </c>
      <c r="C414" s="117" t="s">
        <v>274</v>
      </c>
      <c r="D414" s="7">
        <v>6471.8</v>
      </c>
      <c r="E414" s="24"/>
      <c r="F414" s="7">
        <v>10115.01</v>
      </c>
      <c r="G414" s="7"/>
      <c r="H414" s="7"/>
      <c r="I414" s="7"/>
      <c r="J414" s="7"/>
      <c r="K414" s="7"/>
      <c r="L414" s="11"/>
      <c r="M414" s="7"/>
      <c r="N414" s="11"/>
      <c r="O414" s="7"/>
      <c r="P414" s="11"/>
      <c r="Q414" s="7"/>
      <c r="R414" s="11"/>
      <c r="S414" s="142"/>
      <c r="T414" s="7"/>
      <c r="U414" s="7"/>
      <c r="V414" s="7"/>
      <c r="W414" s="7">
        <f>SUM(F414:V414)</f>
        <v>10115.01</v>
      </c>
      <c r="X414" s="76" t="s">
        <v>1</v>
      </c>
      <c r="Y414" s="8">
        <f>W414-(SUM(D414:D414))</f>
        <v>3643.21</v>
      </c>
    </row>
    <row r="415" spans="1:25" x14ac:dyDescent="0.25">
      <c r="C415" s="117"/>
      <c r="D415" s="7" t="s">
        <v>1</v>
      </c>
      <c r="E415" s="24"/>
      <c r="F415" s="7"/>
      <c r="G415" s="7"/>
      <c r="H415" s="7"/>
      <c r="I415" s="7"/>
      <c r="J415" s="7"/>
      <c r="K415" s="7"/>
      <c r="L415" s="7"/>
      <c r="M415" s="7"/>
      <c r="N415" s="7"/>
      <c r="O415" s="9"/>
      <c r="P415" s="7"/>
      <c r="Q415" s="7"/>
      <c r="R415" s="7"/>
      <c r="S415" s="7"/>
      <c r="T415" s="7"/>
      <c r="U415" s="7"/>
      <c r="V415" s="7"/>
      <c r="W415" s="7" t="s">
        <v>1</v>
      </c>
      <c r="X415" s="76"/>
      <c r="Y415" s="8"/>
    </row>
    <row r="416" spans="1:25" x14ac:dyDescent="0.25">
      <c r="A416" t="s">
        <v>275</v>
      </c>
      <c r="C416" s="117" t="s">
        <v>276</v>
      </c>
      <c r="D416" s="7">
        <v>1500</v>
      </c>
      <c r="E416" s="24"/>
      <c r="F416" s="7"/>
      <c r="G416" s="7"/>
      <c r="H416" s="7"/>
      <c r="I416" s="7"/>
      <c r="J416" s="7"/>
      <c r="K416" s="7"/>
      <c r="L416" s="7"/>
      <c r="M416" s="7"/>
      <c r="N416" s="11"/>
      <c r="O416" s="7"/>
      <c r="P416" s="7"/>
      <c r="Q416" s="7"/>
      <c r="R416" s="7"/>
      <c r="S416" s="7"/>
      <c r="T416" s="7"/>
      <c r="U416" s="7"/>
      <c r="V416" s="7"/>
      <c r="W416" s="7">
        <f>SUM(F416:V416)</f>
        <v>0</v>
      </c>
      <c r="X416" s="76" t="s">
        <v>277</v>
      </c>
      <c r="Y416" s="8">
        <f>W416-(SUM(D416:D416))</f>
        <v>-1500</v>
      </c>
    </row>
    <row r="417" spans="1:25" x14ac:dyDescent="0.25">
      <c r="C417" s="117"/>
      <c r="D417" s="7"/>
      <c r="E417" s="24"/>
      <c r="F417" s="7"/>
      <c r="G417" s="7"/>
      <c r="H417" s="7"/>
      <c r="I417" s="7"/>
      <c r="J417" s="7"/>
      <c r="K417" s="7"/>
      <c r="L417" s="7"/>
      <c r="M417" s="7"/>
      <c r="N417" s="11"/>
      <c r="O417" s="7"/>
      <c r="P417" s="7"/>
      <c r="Q417" s="7"/>
      <c r="R417" s="7"/>
      <c r="S417" s="7"/>
      <c r="T417" s="7"/>
      <c r="U417" s="7"/>
      <c r="V417" s="7"/>
      <c r="W417" s="7"/>
      <c r="X417" s="76"/>
      <c r="Y417" s="8"/>
    </row>
    <row r="418" spans="1:25" x14ac:dyDescent="0.25">
      <c r="A418" t="s">
        <v>278</v>
      </c>
      <c r="C418" s="117" t="s">
        <v>279</v>
      </c>
      <c r="D418" s="7">
        <v>12845</v>
      </c>
      <c r="E418" s="24"/>
      <c r="F418" s="7">
        <v>13220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>
        <f>SUM(F418:V418)</f>
        <v>13220</v>
      </c>
      <c r="X418" s="76"/>
      <c r="Y418" s="8">
        <f>W418-(SUM(D418:D418))</f>
        <v>375</v>
      </c>
    </row>
    <row r="419" spans="1:25" x14ac:dyDescent="0.25">
      <c r="C419" s="117"/>
      <c r="D419" s="7" t="s">
        <v>1</v>
      </c>
      <c r="E419" s="24"/>
      <c r="F419" s="7"/>
      <c r="G419" s="7"/>
      <c r="H419" s="7"/>
      <c r="I419" s="9"/>
      <c r="J419" s="9"/>
      <c r="K419" s="9"/>
      <c r="L419" s="7"/>
      <c r="M419" s="9"/>
      <c r="N419" s="7"/>
      <c r="O419" s="9"/>
      <c r="P419" s="7"/>
      <c r="Q419" s="7"/>
      <c r="R419" s="7"/>
      <c r="S419" s="7"/>
      <c r="T419" s="7"/>
      <c r="U419" s="7"/>
      <c r="V419" s="7"/>
      <c r="W419" s="7" t="s">
        <v>1</v>
      </c>
      <c r="X419" s="76"/>
      <c r="Y419" s="8"/>
    </row>
    <row r="420" spans="1:25" x14ac:dyDescent="0.25">
      <c r="A420" t="s">
        <v>569</v>
      </c>
      <c r="C420" s="117" t="s">
        <v>281</v>
      </c>
      <c r="D420" s="7">
        <v>2700.7</v>
      </c>
      <c r="E420" s="24"/>
      <c r="F420" s="7">
        <v>1290</v>
      </c>
      <c r="G420" s="7"/>
      <c r="H420" s="7"/>
      <c r="I420" s="7"/>
      <c r="J420" s="7"/>
      <c r="K420" s="7"/>
      <c r="L420" s="7"/>
      <c r="M420" s="7"/>
      <c r="N420" s="11"/>
      <c r="O420" s="7"/>
      <c r="P420" s="7"/>
      <c r="Q420" s="7"/>
      <c r="R420" s="7"/>
      <c r="S420" s="7"/>
      <c r="T420" s="7"/>
      <c r="U420" s="7"/>
      <c r="V420" s="7"/>
      <c r="W420" s="7">
        <f>SUM(F420:V420)</f>
        <v>1290</v>
      </c>
      <c r="X420" s="76" t="s">
        <v>1</v>
      </c>
      <c r="Y420" s="8">
        <f>W420-(SUM(D420:D420))</f>
        <v>-1410.6999999999998</v>
      </c>
    </row>
    <row r="421" spans="1:25" x14ac:dyDescent="0.25">
      <c r="C421" s="117"/>
      <c r="D421" s="7"/>
      <c r="E421" s="24"/>
      <c r="F421" s="7"/>
      <c r="G421" s="7"/>
      <c r="H421" s="7"/>
      <c r="I421" s="7"/>
      <c r="J421" s="7"/>
      <c r="K421" s="7"/>
      <c r="L421" s="7"/>
      <c r="M421" s="7"/>
      <c r="N421" s="11"/>
      <c r="O421" s="7"/>
      <c r="P421" s="7"/>
      <c r="Q421" s="7"/>
      <c r="R421" s="7"/>
      <c r="S421" s="7"/>
      <c r="T421" s="7"/>
      <c r="U421" s="7"/>
      <c r="V421" s="7"/>
      <c r="W421" s="7"/>
      <c r="X421" s="76"/>
      <c r="Y421" s="8"/>
    </row>
    <row r="422" spans="1:25" x14ac:dyDescent="0.25">
      <c r="A422" t="s">
        <v>570</v>
      </c>
      <c r="C422" s="117" t="s">
        <v>571</v>
      </c>
      <c r="D422" s="7">
        <v>0</v>
      </c>
      <c r="E422" s="24"/>
      <c r="F422" s="7"/>
      <c r="G422" s="7"/>
      <c r="H422" s="7"/>
      <c r="I422" s="7"/>
      <c r="J422" s="7"/>
      <c r="K422" s="7"/>
      <c r="L422" s="7"/>
      <c r="M422" s="7"/>
      <c r="N422" s="11"/>
      <c r="O422" s="7"/>
      <c r="P422" s="7"/>
      <c r="Q422" s="7"/>
      <c r="R422" s="7"/>
      <c r="S422" s="7"/>
      <c r="T422" s="7"/>
      <c r="U422" s="7"/>
      <c r="V422" s="7"/>
      <c r="W422" s="7">
        <f>SUM(F422:V422)</f>
        <v>0</v>
      </c>
      <c r="X422" s="76"/>
      <c r="Y422" s="8">
        <f>W422-(SUM(D422:D422))</f>
        <v>0</v>
      </c>
    </row>
    <row r="423" spans="1:25" x14ac:dyDescent="0.25">
      <c r="C423" s="117"/>
      <c r="D423" s="7" t="s">
        <v>1</v>
      </c>
      <c r="E423" s="24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 t="s">
        <v>1</v>
      </c>
      <c r="X423" s="76"/>
      <c r="Y423" s="8"/>
    </row>
    <row r="424" spans="1:25" x14ac:dyDescent="0.25">
      <c r="A424" t="s">
        <v>426</v>
      </c>
      <c r="C424" s="117" t="s">
        <v>427</v>
      </c>
      <c r="D424" s="7">
        <v>0</v>
      </c>
      <c r="E424" s="24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>
        <f>SUM(F424:V424)</f>
        <v>0</v>
      </c>
      <c r="X424" s="76"/>
      <c r="Y424" s="8">
        <f>W424-(SUM(D424:D424))</f>
        <v>0</v>
      </c>
    </row>
    <row r="425" spans="1:25" x14ac:dyDescent="0.25">
      <c r="C425" s="117"/>
      <c r="D425" s="7"/>
      <c r="E425" s="24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6"/>
      <c r="Y425" s="8"/>
    </row>
    <row r="426" spans="1:25" x14ac:dyDescent="0.25">
      <c r="C426" s="117"/>
      <c r="D426" s="7" t="s">
        <v>1</v>
      </c>
      <c r="E426" s="24"/>
      <c r="F426" s="7"/>
      <c r="G426" s="7"/>
      <c r="H426" s="7"/>
      <c r="I426" s="9"/>
      <c r="J426" s="7"/>
      <c r="K426" s="33" t="s">
        <v>971</v>
      </c>
      <c r="L426" s="7"/>
      <c r="M426" s="12"/>
      <c r="N426" s="7"/>
      <c r="O426" s="9"/>
      <c r="P426" s="9"/>
      <c r="Q426" s="9"/>
      <c r="R426" s="7"/>
      <c r="S426" s="33"/>
      <c r="T426" s="9"/>
      <c r="U426" s="9"/>
      <c r="V426" s="7"/>
      <c r="W426" s="7" t="s">
        <v>1</v>
      </c>
      <c r="X426" s="76"/>
      <c r="Y426" s="8"/>
    </row>
    <row r="427" spans="1:25" x14ac:dyDescent="0.25">
      <c r="A427" t="s">
        <v>282</v>
      </c>
      <c r="C427" s="117" t="s">
        <v>283</v>
      </c>
      <c r="D427" s="7">
        <v>646</v>
      </c>
      <c r="E427" s="24"/>
      <c r="F427" s="7">
        <v>3193</v>
      </c>
      <c r="G427" s="7"/>
      <c r="H427" s="7"/>
      <c r="I427" s="7"/>
      <c r="J427" s="11" t="s">
        <v>364</v>
      </c>
      <c r="K427" s="37">
        <v>152</v>
      </c>
      <c r="L427" s="7"/>
      <c r="M427" s="7"/>
      <c r="N427" s="11"/>
      <c r="O427" s="7"/>
      <c r="P427" s="11"/>
      <c r="Q427" s="7"/>
      <c r="R427" s="11"/>
      <c r="S427" s="141"/>
      <c r="T427" s="7"/>
      <c r="U427" s="7"/>
      <c r="V427" s="7"/>
      <c r="W427" s="7">
        <f>SUM(F427:V427)</f>
        <v>3345</v>
      </c>
      <c r="X427" s="76" t="s">
        <v>993</v>
      </c>
      <c r="Y427" s="8">
        <f>W427-(SUM(D427:D427))</f>
        <v>2699</v>
      </c>
    </row>
    <row r="428" spans="1:25" x14ac:dyDescent="0.25">
      <c r="C428" s="117"/>
      <c r="D428" s="7" t="s">
        <v>1</v>
      </c>
      <c r="E428" s="24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 t="s">
        <v>1</v>
      </c>
      <c r="X428" s="76" t="s">
        <v>994</v>
      </c>
      <c r="Y428" s="8"/>
    </row>
    <row r="429" spans="1:25" x14ac:dyDescent="0.25">
      <c r="C429" s="117"/>
      <c r="D429" s="7" t="s">
        <v>1</v>
      </c>
      <c r="E429" s="24"/>
      <c r="F429" s="11"/>
      <c r="G429" s="7"/>
      <c r="H429" s="7"/>
      <c r="I429" s="9"/>
      <c r="J429" s="9"/>
      <c r="K429" s="33" t="s">
        <v>981</v>
      </c>
      <c r="L429" s="7"/>
      <c r="M429" s="9"/>
      <c r="N429" s="9"/>
      <c r="O429" s="33"/>
      <c r="P429" s="7"/>
      <c r="Q429" s="9"/>
      <c r="R429" s="7"/>
      <c r="S429" s="9" t="s">
        <v>990</v>
      </c>
      <c r="T429" s="150"/>
      <c r="U429" s="152"/>
      <c r="V429" s="7"/>
      <c r="W429" s="7" t="s">
        <v>1</v>
      </c>
      <c r="X429" s="76"/>
      <c r="Y429" s="8"/>
    </row>
    <row r="430" spans="1:25" x14ac:dyDescent="0.25">
      <c r="A430" t="s">
        <v>284</v>
      </c>
      <c r="C430" s="117" t="s">
        <v>285</v>
      </c>
      <c r="D430" s="7">
        <v>147380.85999999999</v>
      </c>
      <c r="E430" s="24"/>
      <c r="F430" s="21">
        <v>-7068.07</v>
      </c>
      <c r="G430" s="7"/>
      <c r="H430" s="11"/>
      <c r="I430" s="7"/>
      <c r="J430" s="11" t="s">
        <v>376</v>
      </c>
      <c r="K430" s="15">
        <v>2900</v>
      </c>
      <c r="L430" s="11"/>
      <c r="M430" s="7"/>
      <c r="N430" s="7"/>
      <c r="O430" s="7"/>
      <c r="P430" s="11"/>
      <c r="Q430" s="22"/>
      <c r="R430" s="7" t="s">
        <v>442</v>
      </c>
      <c r="S430" s="37">
        <v>3600</v>
      </c>
      <c r="T430" s="11"/>
      <c r="U430" s="11"/>
      <c r="V430" s="7"/>
      <c r="W430" s="21">
        <f>SUM(F430:V430)</f>
        <v>-568.06999999999971</v>
      </c>
      <c r="X430" s="76" t="s">
        <v>991</v>
      </c>
      <c r="Y430" s="8">
        <f>W430-(SUM(D430:D430))</f>
        <v>-147948.93</v>
      </c>
    </row>
    <row r="431" spans="1:25" ht="15.75" thickBot="1" x14ac:dyDescent="0.3">
      <c r="C431" s="117"/>
      <c r="D431" s="7" t="s">
        <v>1</v>
      </c>
      <c r="E431" s="24"/>
      <c r="F431" s="7"/>
      <c r="G431" s="7"/>
      <c r="H431" s="7"/>
      <c r="I431" s="7"/>
      <c r="J431" s="11"/>
      <c r="K431" s="7"/>
      <c r="L431" s="11"/>
      <c r="M431" s="7"/>
      <c r="N431" s="11"/>
      <c r="O431" s="9"/>
      <c r="P431" s="11"/>
      <c r="Q431" s="22"/>
      <c r="R431" s="11"/>
      <c r="S431" s="7"/>
      <c r="T431" s="7"/>
      <c r="U431" s="7"/>
      <c r="V431" s="7"/>
      <c r="W431" s="7" t="s">
        <v>1</v>
      </c>
      <c r="X431" s="76" t="s">
        <v>992</v>
      </c>
      <c r="Y431" s="8"/>
    </row>
    <row r="432" spans="1:25" ht="15.75" thickBot="1" x14ac:dyDescent="0.3">
      <c r="A432" s="1" t="s">
        <v>286</v>
      </c>
      <c r="C432" s="124"/>
      <c r="D432" s="7">
        <v>0</v>
      </c>
      <c r="E432" s="24"/>
      <c r="F432" s="7"/>
      <c r="G432" s="7"/>
      <c r="H432" s="7"/>
      <c r="I432" s="7"/>
      <c r="J432" s="11"/>
      <c r="K432" s="7"/>
      <c r="L432" s="11"/>
      <c r="M432" s="7"/>
      <c r="N432" s="11"/>
      <c r="O432" s="7"/>
      <c r="P432" s="11"/>
      <c r="Q432" s="22"/>
      <c r="R432" s="11"/>
      <c r="S432" s="7"/>
      <c r="T432" s="7"/>
      <c r="U432" s="7"/>
      <c r="V432" s="7"/>
      <c r="W432" s="7">
        <f>SUM(F432:V432)</f>
        <v>0</v>
      </c>
      <c r="X432" s="76" t="s">
        <v>1003</v>
      </c>
      <c r="Y432" s="8">
        <f>W432-(SUM(D432:D432))</f>
        <v>0</v>
      </c>
    </row>
    <row r="433" spans="1:25" x14ac:dyDescent="0.25">
      <c r="C433" s="117"/>
      <c r="D433" s="7" t="s">
        <v>1</v>
      </c>
      <c r="E433" s="24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 t="s">
        <v>1</v>
      </c>
      <c r="X433" s="76" t="s">
        <v>1004</v>
      </c>
      <c r="Y433" s="8"/>
    </row>
    <row r="434" spans="1:25" x14ac:dyDescent="0.25">
      <c r="C434" s="117"/>
      <c r="D434" s="7" t="s">
        <v>1</v>
      </c>
      <c r="E434" s="24"/>
      <c r="F434" s="7"/>
      <c r="G434" s="7"/>
      <c r="H434" s="7"/>
      <c r="I434" s="9"/>
      <c r="J434" s="7"/>
      <c r="K434" s="33" t="s">
        <v>971</v>
      </c>
      <c r="L434" s="9"/>
      <c r="M434" s="33" t="s">
        <v>907</v>
      </c>
      <c r="N434" s="7"/>
      <c r="O434" s="29"/>
      <c r="P434" s="29"/>
      <c r="Q434" s="29"/>
      <c r="R434" s="7"/>
      <c r="S434" s="33"/>
      <c r="T434" s="9"/>
      <c r="U434" s="29"/>
      <c r="V434" s="7"/>
      <c r="W434" s="7" t="s">
        <v>1</v>
      </c>
      <c r="X434" s="76"/>
      <c r="Y434" s="8"/>
    </row>
    <row r="435" spans="1:25" x14ac:dyDescent="0.25">
      <c r="A435" t="s">
        <v>287</v>
      </c>
      <c r="C435" s="117" t="s">
        <v>288</v>
      </c>
      <c r="D435" s="7">
        <v>6222</v>
      </c>
      <c r="E435" s="24"/>
      <c r="F435" s="7">
        <v>11197</v>
      </c>
      <c r="G435" s="7"/>
      <c r="H435" s="7"/>
      <c r="I435" s="7"/>
      <c r="J435" s="11" t="s">
        <v>364</v>
      </c>
      <c r="K435" s="37">
        <v>365</v>
      </c>
      <c r="L435" s="11" t="s">
        <v>357</v>
      </c>
      <c r="M435" s="7">
        <v>-395</v>
      </c>
      <c r="N435" s="11"/>
      <c r="O435" s="7"/>
      <c r="P435" s="11"/>
      <c r="Q435" s="7"/>
      <c r="R435" s="11"/>
      <c r="S435" s="142"/>
      <c r="T435" s="7"/>
      <c r="U435" s="7"/>
      <c r="V435" s="7"/>
      <c r="W435" s="7">
        <f>SUM(F435:V435)</f>
        <v>11167</v>
      </c>
      <c r="X435" s="76" t="s">
        <v>1005</v>
      </c>
      <c r="Y435" s="8">
        <f>W435-(SUM(D435:D435))</f>
        <v>4945</v>
      </c>
    </row>
    <row r="436" spans="1:25" x14ac:dyDescent="0.25">
      <c r="C436" s="117"/>
      <c r="D436" s="7"/>
      <c r="E436" s="24"/>
      <c r="F436" s="7"/>
      <c r="G436" s="7"/>
      <c r="H436" s="7"/>
      <c r="I436" s="29"/>
      <c r="J436" s="11"/>
      <c r="K436" s="7"/>
      <c r="L436" s="9"/>
      <c r="M436" s="33"/>
      <c r="N436" s="11"/>
      <c r="O436" s="7"/>
      <c r="P436" s="11"/>
      <c r="Q436" s="7"/>
      <c r="R436" s="7"/>
      <c r="S436" s="33"/>
      <c r="T436" s="7"/>
      <c r="U436" s="7"/>
      <c r="V436" s="7"/>
      <c r="W436" s="7"/>
      <c r="X436" s="76" t="s">
        <v>1006</v>
      </c>
      <c r="Y436" s="8"/>
    </row>
    <row r="437" spans="1:25" x14ac:dyDescent="0.25">
      <c r="A437" t="s">
        <v>572</v>
      </c>
      <c r="C437" s="117" t="s">
        <v>737</v>
      </c>
      <c r="D437" s="7">
        <v>654</v>
      </c>
      <c r="E437" s="24"/>
      <c r="F437" s="7"/>
      <c r="G437" s="7"/>
      <c r="H437" s="7"/>
      <c r="I437" s="7"/>
      <c r="J437" s="11"/>
      <c r="K437" s="7"/>
      <c r="L437" s="7"/>
      <c r="M437" s="7"/>
      <c r="N437" s="11"/>
      <c r="O437" s="7"/>
      <c r="P437" s="11"/>
      <c r="Q437" s="7"/>
      <c r="R437" s="11"/>
      <c r="S437" s="141"/>
      <c r="T437" s="7"/>
      <c r="U437" s="7"/>
      <c r="V437" s="7"/>
      <c r="W437" s="7">
        <f>SUM(F437:V437)</f>
        <v>0</v>
      </c>
      <c r="X437" s="76"/>
      <c r="Y437" s="8">
        <f>W437-(SUM(D437:D437))</f>
        <v>-654</v>
      </c>
    </row>
    <row r="438" spans="1:25" x14ac:dyDescent="0.25">
      <c r="C438" s="117"/>
      <c r="D438" s="7"/>
      <c r="E438" s="24"/>
      <c r="F438" s="7"/>
      <c r="G438" s="7"/>
      <c r="H438" s="7"/>
      <c r="I438" s="7"/>
      <c r="J438" s="11"/>
      <c r="K438" s="7"/>
      <c r="L438" s="9"/>
      <c r="M438" s="33" t="s">
        <v>1</v>
      </c>
      <c r="N438" s="11"/>
      <c r="O438" s="7"/>
      <c r="P438" s="11"/>
      <c r="Q438" s="7"/>
      <c r="R438" s="11"/>
      <c r="S438" s="141"/>
      <c r="T438" s="7"/>
      <c r="U438" s="7"/>
      <c r="V438" s="7"/>
      <c r="W438" s="7"/>
      <c r="X438" s="76"/>
      <c r="Y438" s="8"/>
    </row>
    <row r="439" spans="1:25" x14ac:dyDescent="0.25">
      <c r="A439" t="s">
        <v>895</v>
      </c>
      <c r="C439" s="117" t="s">
        <v>896</v>
      </c>
      <c r="D439" s="7">
        <v>0</v>
      </c>
      <c r="E439" s="24"/>
      <c r="F439" s="7">
        <v>3380.6</v>
      </c>
      <c r="G439" s="7"/>
      <c r="H439" s="7"/>
      <c r="I439" s="7"/>
      <c r="J439" s="11"/>
      <c r="K439" s="7"/>
      <c r="L439" s="11" t="s">
        <v>1</v>
      </c>
      <c r="M439" s="7" t="s">
        <v>1</v>
      </c>
      <c r="N439" s="11"/>
      <c r="O439" s="7"/>
      <c r="P439" s="11"/>
      <c r="Q439" s="7"/>
      <c r="R439" s="11"/>
      <c r="S439" s="141"/>
      <c r="T439" s="7"/>
      <c r="U439" s="7"/>
      <c r="V439" s="7"/>
      <c r="W439" s="7">
        <f>SUM(F439:V439)</f>
        <v>3380.6</v>
      </c>
      <c r="X439" s="76"/>
      <c r="Y439" s="8"/>
    </row>
    <row r="440" spans="1:25" x14ac:dyDescent="0.25">
      <c r="C440" s="117"/>
      <c r="D440" s="7"/>
      <c r="E440" s="24"/>
      <c r="F440" s="7"/>
      <c r="G440" s="7"/>
      <c r="H440" s="7"/>
      <c r="I440" s="7"/>
      <c r="J440" s="11"/>
      <c r="K440" s="7"/>
      <c r="L440" s="7"/>
      <c r="M440" s="7"/>
      <c r="N440" s="11"/>
      <c r="O440" s="7"/>
      <c r="P440" s="11"/>
      <c r="Q440" s="7"/>
      <c r="R440" s="11"/>
      <c r="S440" s="141"/>
      <c r="T440" s="7"/>
      <c r="U440" s="7"/>
      <c r="V440" s="7"/>
      <c r="W440" s="7"/>
      <c r="X440" s="76"/>
      <c r="Y440" s="8"/>
    </row>
    <row r="441" spans="1:25" x14ac:dyDescent="0.25">
      <c r="A441" t="s">
        <v>897</v>
      </c>
      <c r="C441" s="117" t="s">
        <v>898</v>
      </c>
      <c r="D441" s="7">
        <v>0</v>
      </c>
      <c r="E441" s="24"/>
      <c r="F441" s="7">
        <v>2770.5</v>
      </c>
      <c r="G441" s="7"/>
      <c r="H441" s="7"/>
      <c r="I441" s="7"/>
      <c r="J441" s="11"/>
      <c r="K441" s="7"/>
      <c r="L441" s="7"/>
      <c r="M441" s="7"/>
      <c r="N441" s="11"/>
      <c r="O441" s="7"/>
      <c r="P441" s="11"/>
      <c r="Q441" s="7"/>
      <c r="R441" s="11"/>
      <c r="S441" s="141"/>
      <c r="T441" s="7"/>
      <c r="U441" s="7"/>
      <c r="V441" s="7"/>
      <c r="W441" s="7">
        <f>SUM(F441:V441)</f>
        <v>2770.5</v>
      </c>
      <c r="X441" s="76"/>
      <c r="Y441" s="8"/>
    </row>
    <row r="442" spans="1:25" x14ac:dyDescent="0.25">
      <c r="C442" s="117"/>
      <c r="D442" s="7" t="s">
        <v>1</v>
      </c>
      <c r="E442" s="24"/>
      <c r="F442" s="7"/>
      <c r="G442" s="7"/>
      <c r="H442" s="7"/>
      <c r="I442" s="7"/>
      <c r="J442" s="7"/>
      <c r="K442" s="7"/>
      <c r="L442" s="7"/>
      <c r="M442" s="7"/>
      <c r="N442" s="7"/>
      <c r="O442" s="29"/>
      <c r="P442" s="7"/>
      <c r="Q442" s="7"/>
      <c r="R442" s="7"/>
      <c r="S442" s="7"/>
      <c r="T442" s="7"/>
      <c r="U442" s="7"/>
      <c r="V442" s="7"/>
      <c r="W442" s="7" t="s">
        <v>1</v>
      </c>
      <c r="X442" s="76"/>
      <c r="Y442" s="8"/>
    </row>
    <row r="443" spans="1:25" x14ac:dyDescent="0.25">
      <c r="A443" t="s">
        <v>289</v>
      </c>
      <c r="C443" s="117" t="s">
        <v>290</v>
      </c>
      <c r="D443" s="7">
        <v>2475</v>
      </c>
      <c r="E443" s="24"/>
      <c r="F443" s="7">
        <v>240</v>
      </c>
      <c r="G443" s="7"/>
      <c r="H443" s="7"/>
      <c r="I443" s="7"/>
      <c r="J443" s="7"/>
      <c r="K443" s="7"/>
      <c r="L443" s="7"/>
      <c r="M443" s="7"/>
      <c r="N443" s="11"/>
      <c r="O443" s="7"/>
      <c r="P443" s="7"/>
      <c r="Q443" s="7"/>
      <c r="R443" s="7"/>
      <c r="S443" s="7"/>
      <c r="T443" s="7"/>
      <c r="U443" s="7"/>
      <c r="V443" s="7"/>
      <c r="W443" s="7">
        <f>SUM(F443:V443)</f>
        <v>240</v>
      </c>
      <c r="X443" s="76" t="s">
        <v>966</v>
      </c>
      <c r="Y443" s="8">
        <f>W443-(SUM(D443:D443))</f>
        <v>-2235</v>
      </c>
    </row>
    <row r="444" spans="1:25" x14ac:dyDescent="0.25">
      <c r="C444" s="117"/>
      <c r="D444" s="7" t="s">
        <v>1</v>
      </c>
      <c r="E444" s="24"/>
      <c r="F444" s="7"/>
      <c r="G444" s="7"/>
      <c r="H444" s="7"/>
      <c r="I444" s="7"/>
      <c r="J444" s="7"/>
      <c r="K444" s="7"/>
      <c r="L444" s="11"/>
      <c r="M444" s="29"/>
      <c r="N444" s="7"/>
      <c r="O444" s="9"/>
      <c r="P444" s="7"/>
      <c r="Q444" s="7"/>
      <c r="R444" s="9"/>
      <c r="S444" s="9"/>
      <c r="T444" s="9"/>
      <c r="U444" s="9"/>
      <c r="V444" s="7"/>
      <c r="W444" s="7" t="s">
        <v>1</v>
      </c>
      <c r="X444" s="76"/>
      <c r="Y444" s="8"/>
    </row>
    <row r="445" spans="1:25" x14ac:dyDescent="0.25">
      <c r="A445" t="s">
        <v>573</v>
      </c>
      <c r="C445" s="117" t="s">
        <v>292</v>
      </c>
      <c r="D445" s="7">
        <v>4600</v>
      </c>
      <c r="E445" s="24"/>
      <c r="F445" s="7">
        <v>4930</v>
      </c>
      <c r="G445" s="21"/>
      <c r="H445" s="7"/>
      <c r="I445" s="7"/>
      <c r="J445" s="7"/>
      <c r="K445" s="7"/>
      <c r="L445" s="11"/>
      <c r="M445" s="7"/>
      <c r="N445" s="11"/>
      <c r="O445" s="7"/>
      <c r="P445" s="7"/>
      <c r="Q445" s="7"/>
      <c r="R445" s="7"/>
      <c r="S445" s="7"/>
      <c r="T445" s="7"/>
      <c r="U445" s="7"/>
      <c r="V445" s="7"/>
      <c r="W445" s="7">
        <f>SUM(F445:V445)</f>
        <v>4930</v>
      </c>
      <c r="X445" s="76" t="s">
        <v>965</v>
      </c>
      <c r="Y445" s="8">
        <f>W445-(SUM(D445:D445))</f>
        <v>330</v>
      </c>
    </row>
    <row r="446" spans="1:25" x14ac:dyDescent="0.25">
      <c r="C446" s="117"/>
      <c r="D446" s="7" t="s">
        <v>1</v>
      </c>
      <c r="E446" s="24"/>
      <c r="F446" s="7"/>
      <c r="G446" s="7"/>
      <c r="H446" s="7"/>
      <c r="I446" s="9"/>
      <c r="J446" s="9"/>
      <c r="K446" s="9"/>
      <c r="L446" s="9" t="s">
        <v>1</v>
      </c>
      <c r="M446" s="33" t="s">
        <v>1</v>
      </c>
      <c r="N446" s="7"/>
      <c r="O446" s="9"/>
      <c r="P446" s="7"/>
      <c r="Q446" s="7"/>
      <c r="R446" s="7"/>
      <c r="S446" s="7"/>
      <c r="T446" s="7"/>
      <c r="U446" s="9"/>
      <c r="V446" s="7"/>
      <c r="W446" s="7" t="s">
        <v>1</v>
      </c>
      <c r="X446" s="76"/>
      <c r="Y446" s="8"/>
    </row>
    <row r="447" spans="1:25" x14ac:dyDescent="0.25">
      <c r="A447" t="s">
        <v>428</v>
      </c>
      <c r="C447" s="117" t="s">
        <v>293</v>
      </c>
      <c r="D447" s="7">
        <v>2056.39</v>
      </c>
      <c r="E447" s="24"/>
      <c r="F447" s="7">
        <v>1936.87</v>
      </c>
      <c r="G447" s="7"/>
      <c r="H447" s="7"/>
      <c r="I447" s="7"/>
      <c r="J447" s="7"/>
      <c r="K447" s="7"/>
      <c r="L447" s="11" t="s">
        <v>1</v>
      </c>
      <c r="M447" s="7" t="s">
        <v>1</v>
      </c>
      <c r="N447" s="7"/>
      <c r="O447" s="7"/>
      <c r="P447" s="7"/>
      <c r="Q447" s="7"/>
      <c r="R447" s="7"/>
      <c r="S447" s="7"/>
      <c r="T447" s="7"/>
      <c r="U447" s="7"/>
      <c r="V447" s="7"/>
      <c r="W447" s="7">
        <f>SUM(F447:V447)</f>
        <v>1936.87</v>
      </c>
      <c r="X447" s="76"/>
      <c r="Y447" s="8">
        <f>W447-(SUM(D447:D447))</f>
        <v>-119.51999999999998</v>
      </c>
    </row>
    <row r="448" spans="1:25" x14ac:dyDescent="0.25">
      <c r="C448" s="117"/>
      <c r="D448" s="7" t="s">
        <v>1</v>
      </c>
      <c r="E448" s="24"/>
      <c r="F448" s="7"/>
      <c r="G448" s="7"/>
      <c r="H448" s="7"/>
      <c r="I448" s="7"/>
      <c r="J448" s="7"/>
      <c r="K448" s="33"/>
      <c r="L448" s="7"/>
      <c r="M448" s="7"/>
      <c r="N448" s="7"/>
      <c r="O448" s="7"/>
      <c r="P448" s="7"/>
      <c r="Q448" s="7"/>
      <c r="R448" s="7"/>
      <c r="S448" s="33"/>
      <c r="T448" s="7"/>
      <c r="U448" s="7"/>
      <c r="V448" s="7"/>
      <c r="W448" s="7" t="s">
        <v>1</v>
      </c>
      <c r="X448" s="76"/>
      <c r="Y448" s="8"/>
    </row>
    <row r="449" spans="1:25" x14ac:dyDescent="0.25">
      <c r="A449" t="s">
        <v>294</v>
      </c>
      <c r="C449" s="117" t="s">
        <v>295</v>
      </c>
      <c r="D449" s="7">
        <v>4105.0600000000004</v>
      </c>
      <c r="E449" s="24"/>
      <c r="F449" s="7">
        <v>4668.1000000000004</v>
      </c>
      <c r="G449" s="7"/>
      <c r="H449" s="7"/>
      <c r="I449" s="7"/>
      <c r="J449" s="11"/>
      <c r="K449" s="147"/>
      <c r="L449" s="7"/>
      <c r="M449" s="7"/>
      <c r="N449" s="7"/>
      <c r="O449" s="7"/>
      <c r="P449" s="7"/>
      <c r="Q449" s="7"/>
      <c r="R449" s="11"/>
      <c r="S449" s="141"/>
      <c r="T449" s="7"/>
      <c r="U449" s="7"/>
      <c r="V449" s="7"/>
      <c r="W449" s="7">
        <f>SUM(F449:V449)</f>
        <v>4668.1000000000004</v>
      </c>
      <c r="X449" s="76" t="s">
        <v>764</v>
      </c>
      <c r="Y449" s="8">
        <f>W449-(SUM(D449:D449))</f>
        <v>563.04</v>
      </c>
    </row>
    <row r="450" spans="1:25" x14ac:dyDescent="0.25">
      <c r="C450" s="117"/>
      <c r="D450" s="7" t="s">
        <v>1</v>
      </c>
      <c r="E450" s="24"/>
      <c r="F450" s="7"/>
      <c r="G450" s="7"/>
      <c r="H450" s="7"/>
      <c r="I450" s="9"/>
      <c r="J450" s="7"/>
      <c r="K450" s="33" t="s">
        <v>973</v>
      </c>
      <c r="L450" s="7"/>
      <c r="M450" s="33"/>
      <c r="N450" s="7"/>
      <c r="O450" s="33"/>
      <c r="P450" s="7"/>
      <c r="Q450" s="9"/>
      <c r="R450" s="7"/>
      <c r="S450" s="7"/>
      <c r="T450" s="7"/>
      <c r="U450" s="9"/>
      <c r="V450" s="7"/>
      <c r="W450" s="7" t="s">
        <v>1</v>
      </c>
      <c r="X450" s="76" t="s">
        <v>964</v>
      </c>
      <c r="Y450" s="8"/>
    </row>
    <row r="451" spans="1:25" x14ac:dyDescent="0.25">
      <c r="A451" t="s">
        <v>388</v>
      </c>
      <c r="C451" s="117" t="s">
        <v>296</v>
      </c>
      <c r="D451" s="7">
        <v>151.51</v>
      </c>
      <c r="E451" s="24"/>
      <c r="F451" s="7"/>
      <c r="G451" s="7"/>
      <c r="H451" s="7"/>
      <c r="I451" s="7"/>
      <c r="J451" s="11" t="s">
        <v>366</v>
      </c>
      <c r="K451" s="7">
        <v>151.51</v>
      </c>
      <c r="L451" s="7"/>
      <c r="M451" s="7"/>
      <c r="N451" s="7"/>
      <c r="O451" s="7"/>
      <c r="P451" s="11"/>
      <c r="Q451" s="7"/>
      <c r="R451" s="11"/>
      <c r="S451" s="11"/>
      <c r="T451" s="11"/>
      <c r="U451" s="7"/>
      <c r="V451" s="7"/>
      <c r="W451" s="7">
        <f>SUM(F451:V451)</f>
        <v>151.51</v>
      </c>
      <c r="X451" s="76" t="s">
        <v>1</v>
      </c>
      <c r="Y451" s="8">
        <f>W451-(SUM(D451:D451))</f>
        <v>0</v>
      </c>
    </row>
    <row r="452" spans="1:25" x14ac:dyDescent="0.25">
      <c r="C452" s="117"/>
      <c r="D452" s="7"/>
      <c r="E452" s="24"/>
      <c r="F452" s="7"/>
      <c r="G452" s="7"/>
      <c r="H452" s="7"/>
      <c r="I452" s="7"/>
      <c r="J452" s="7"/>
      <c r="K452" s="33"/>
      <c r="L452" s="7"/>
      <c r="M452" s="7"/>
      <c r="N452" s="7"/>
      <c r="O452" s="7"/>
      <c r="P452" s="11"/>
      <c r="Q452" s="7"/>
      <c r="R452" s="7"/>
      <c r="S452" s="33"/>
      <c r="T452" s="11"/>
      <c r="U452" s="7"/>
      <c r="V452" s="7"/>
      <c r="W452" s="7"/>
      <c r="X452" s="76"/>
      <c r="Y452" s="8"/>
    </row>
    <row r="453" spans="1:25" x14ac:dyDescent="0.25">
      <c r="A453" t="s">
        <v>297</v>
      </c>
      <c r="C453" s="117" t="s">
        <v>298</v>
      </c>
      <c r="D453" s="7">
        <v>1275</v>
      </c>
      <c r="E453" s="24"/>
      <c r="F453" s="7">
        <v>1945.78</v>
      </c>
      <c r="G453" s="7"/>
      <c r="H453" s="11"/>
      <c r="I453" s="7"/>
      <c r="J453" s="11"/>
      <c r="K453" s="147"/>
      <c r="L453" s="11"/>
      <c r="M453" s="7"/>
      <c r="N453" s="11"/>
      <c r="O453" s="7"/>
      <c r="P453" s="11"/>
      <c r="Q453" s="7"/>
      <c r="R453" s="11"/>
      <c r="S453" s="141"/>
      <c r="T453" s="7"/>
      <c r="U453" s="7"/>
      <c r="V453" s="7"/>
      <c r="W453" s="7">
        <f>SUM(F453:V453)</f>
        <v>1945.78</v>
      </c>
      <c r="X453" s="76" t="s">
        <v>1</v>
      </c>
      <c r="Y453" s="8">
        <f>W453-(SUM(D453:D453))</f>
        <v>670.78</v>
      </c>
    </row>
    <row r="454" spans="1:25" x14ac:dyDescent="0.25">
      <c r="C454" s="117"/>
      <c r="D454" s="7"/>
      <c r="E454" s="24"/>
      <c r="F454" s="7"/>
      <c r="G454" s="7"/>
      <c r="H454" s="7"/>
      <c r="I454" s="7"/>
      <c r="J454" s="7"/>
      <c r="K454" s="33" t="s">
        <v>971</v>
      </c>
      <c r="L454" s="9"/>
      <c r="M454" s="33" t="s">
        <v>907</v>
      </c>
      <c r="N454" s="7"/>
      <c r="O454" s="29"/>
      <c r="P454" s="11"/>
      <c r="Q454" s="7"/>
      <c r="R454" s="7"/>
      <c r="S454" s="33"/>
      <c r="T454" s="9"/>
      <c r="U454" s="29"/>
      <c r="V454" s="7"/>
      <c r="W454" s="7"/>
      <c r="X454" s="76"/>
      <c r="Y454" s="8"/>
    </row>
    <row r="455" spans="1:25" x14ac:dyDescent="0.25">
      <c r="A455" t="s">
        <v>574</v>
      </c>
      <c r="C455" s="117" t="s">
        <v>466</v>
      </c>
      <c r="D455" s="7">
        <v>18927.900000000001</v>
      </c>
      <c r="E455" s="24"/>
      <c r="F455" s="7">
        <v>17868.38</v>
      </c>
      <c r="G455" s="7"/>
      <c r="H455" s="7"/>
      <c r="I455" s="7"/>
      <c r="J455" s="11" t="s">
        <v>364</v>
      </c>
      <c r="K455" s="37">
        <v>1666.41</v>
      </c>
      <c r="L455" s="11" t="s">
        <v>357</v>
      </c>
      <c r="M455" s="7">
        <v>-1742.74</v>
      </c>
      <c r="N455" s="11"/>
      <c r="O455" s="7"/>
      <c r="P455" s="7"/>
      <c r="Q455" s="7"/>
      <c r="R455" s="11"/>
      <c r="S455" s="141"/>
      <c r="T455" s="7"/>
      <c r="U455" s="7"/>
      <c r="V455" s="7"/>
      <c r="W455" s="7">
        <f>SUM(F455:V455)</f>
        <v>17792.05</v>
      </c>
      <c r="X455" s="76"/>
      <c r="Y455" s="8">
        <f>W455-(SUM(D455:D455))</f>
        <v>-1135.8500000000022</v>
      </c>
    </row>
    <row r="456" spans="1:25" x14ac:dyDescent="0.25">
      <c r="C456" s="117"/>
      <c r="D456" s="7"/>
      <c r="E456" s="24"/>
      <c r="F456" s="7"/>
      <c r="G456" s="7"/>
      <c r="H456" s="7"/>
      <c r="I456" s="7"/>
      <c r="J456" s="7"/>
      <c r="K456" s="33" t="s">
        <v>971</v>
      </c>
      <c r="L456" s="9"/>
      <c r="M456" s="33" t="s">
        <v>907</v>
      </c>
      <c r="N456" s="7"/>
      <c r="O456" s="29"/>
      <c r="P456" s="7"/>
      <c r="Q456" s="7"/>
      <c r="R456" s="7"/>
      <c r="S456" s="33"/>
      <c r="T456" s="7"/>
      <c r="U456" s="7"/>
      <c r="V456" s="7"/>
      <c r="W456" s="7"/>
      <c r="X456" s="76"/>
      <c r="Y456" s="8"/>
    </row>
    <row r="457" spans="1:25" x14ac:dyDescent="0.25">
      <c r="A457" t="s">
        <v>575</v>
      </c>
      <c r="C457" s="117" t="s">
        <v>576</v>
      </c>
      <c r="D457" s="7">
        <v>4734.8000000000011</v>
      </c>
      <c r="E457" s="24"/>
      <c r="F457" s="7">
        <v>1974.37</v>
      </c>
      <c r="G457" s="7"/>
      <c r="H457" s="7"/>
      <c r="I457" s="7"/>
      <c r="J457" s="11" t="s">
        <v>364</v>
      </c>
      <c r="K457" s="37">
        <v>211.99</v>
      </c>
      <c r="L457" s="11" t="s">
        <v>357</v>
      </c>
      <c r="M457" s="7">
        <v>-220.1</v>
      </c>
      <c r="N457" s="11"/>
      <c r="O457" s="7"/>
      <c r="P457" s="7"/>
      <c r="Q457" s="7"/>
      <c r="R457" s="11"/>
      <c r="S457" s="141"/>
      <c r="T457" s="7"/>
      <c r="U457" s="7"/>
      <c r="V457" s="7"/>
      <c r="W457" s="7">
        <f>SUM(F457:V457)</f>
        <v>1966.2599999999998</v>
      </c>
      <c r="X457" s="76"/>
      <c r="Y457" s="8">
        <f>W457-(SUM(D457:D457))</f>
        <v>-2768.5400000000013</v>
      </c>
    </row>
    <row r="458" spans="1:25" x14ac:dyDescent="0.25">
      <c r="C458" s="117"/>
      <c r="D458" s="7" t="s">
        <v>1</v>
      </c>
      <c r="E458" s="24"/>
      <c r="F458" s="7"/>
      <c r="G458" s="7"/>
      <c r="H458" s="7"/>
      <c r="I458" s="9"/>
      <c r="J458" s="7"/>
      <c r="K458" s="33"/>
      <c r="L458" s="7"/>
      <c r="M458" s="9"/>
      <c r="N458" s="7"/>
      <c r="O458" s="29"/>
      <c r="P458" s="29"/>
      <c r="Q458" s="29"/>
      <c r="R458" s="7"/>
      <c r="S458" s="33"/>
      <c r="T458" s="9"/>
      <c r="U458" s="29"/>
      <c r="V458" s="7"/>
      <c r="W458" s="7" t="s">
        <v>1</v>
      </c>
      <c r="X458" s="76"/>
      <c r="Y458" s="8"/>
    </row>
    <row r="459" spans="1:25" x14ac:dyDescent="0.25">
      <c r="A459" t="s">
        <v>577</v>
      </c>
      <c r="C459" s="117" t="s">
        <v>578</v>
      </c>
      <c r="D459" s="7">
        <v>0</v>
      </c>
      <c r="E459" s="24"/>
      <c r="F459" s="7"/>
      <c r="G459" s="7"/>
      <c r="H459" s="11"/>
      <c r="I459" s="7"/>
      <c r="J459" s="11"/>
      <c r="K459" s="7"/>
      <c r="L459" s="11"/>
      <c r="M459" s="7"/>
      <c r="N459" s="11"/>
      <c r="O459" s="7"/>
      <c r="P459" s="11"/>
      <c r="Q459" s="7"/>
      <c r="R459" s="11"/>
      <c r="S459" s="142"/>
      <c r="T459" s="7"/>
      <c r="U459" s="7"/>
      <c r="V459" s="7"/>
      <c r="W459" s="7">
        <f>SUM(F459:V459)</f>
        <v>0</v>
      </c>
      <c r="X459" s="76"/>
      <c r="Y459" s="8">
        <f>W459-(SUM(D459:D459))</f>
        <v>0</v>
      </c>
    </row>
    <row r="460" spans="1:25" x14ac:dyDescent="0.25">
      <c r="C460" s="117"/>
      <c r="D460" s="7" t="s">
        <v>1</v>
      </c>
      <c r="E460" s="24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9"/>
      <c r="R460" s="7"/>
      <c r="S460" s="7"/>
      <c r="T460" s="7"/>
      <c r="U460" s="7"/>
      <c r="V460" s="7"/>
      <c r="W460" s="7" t="s">
        <v>1</v>
      </c>
      <c r="X460" s="76"/>
      <c r="Y460" s="8"/>
    </row>
    <row r="461" spans="1:25" x14ac:dyDescent="0.25">
      <c r="A461" t="s">
        <v>299</v>
      </c>
      <c r="C461" s="117" t="s">
        <v>300</v>
      </c>
      <c r="D461" s="7">
        <v>1203.24</v>
      </c>
      <c r="E461" s="24"/>
      <c r="F461" s="7">
        <v>1275.4100000000001</v>
      </c>
      <c r="G461" s="7"/>
      <c r="H461" s="7"/>
      <c r="I461" s="7"/>
      <c r="J461" s="7"/>
      <c r="K461" s="7"/>
      <c r="L461" s="7"/>
      <c r="M461" s="7"/>
      <c r="N461" s="7"/>
      <c r="O461" s="7"/>
      <c r="P461" s="11"/>
      <c r="Q461" s="7"/>
      <c r="R461" s="7"/>
      <c r="S461" s="7"/>
      <c r="T461" s="7"/>
      <c r="U461" s="7"/>
      <c r="V461" s="7"/>
      <c r="W461" s="7">
        <f>SUM(F461:V461)</f>
        <v>1275.4100000000001</v>
      </c>
      <c r="X461" s="76"/>
      <c r="Y461" s="8">
        <f>W461-(SUM(D461:D461))</f>
        <v>72.170000000000073</v>
      </c>
    </row>
    <row r="462" spans="1:25" x14ac:dyDescent="0.25">
      <c r="C462" s="117"/>
      <c r="D462" s="7" t="s">
        <v>1</v>
      </c>
      <c r="E462" s="24"/>
      <c r="F462" s="7"/>
      <c r="G462" s="7"/>
      <c r="H462" s="7"/>
      <c r="I462" s="9"/>
      <c r="J462" s="9"/>
      <c r="K462" s="9"/>
      <c r="L462" s="7"/>
      <c r="M462" s="33" t="s">
        <v>378</v>
      </c>
      <c r="N462" s="7"/>
      <c r="O462" s="33"/>
      <c r="P462" s="9"/>
      <c r="Q462" s="33"/>
      <c r="R462" s="7"/>
      <c r="S462" s="29"/>
      <c r="T462" s="7"/>
      <c r="U462" s="9"/>
      <c r="V462" s="7"/>
      <c r="W462" s="7" t="s">
        <v>1</v>
      </c>
      <c r="X462" s="76"/>
      <c r="Y462" s="8"/>
    </row>
    <row r="463" spans="1:25" x14ac:dyDescent="0.25">
      <c r="A463" t="s">
        <v>301</v>
      </c>
      <c r="C463" s="117" t="s">
        <v>302</v>
      </c>
      <c r="D463" s="7">
        <v>26628.04</v>
      </c>
      <c r="E463" s="24"/>
      <c r="F463" s="47">
        <v>37547.21</v>
      </c>
      <c r="G463" s="7"/>
      <c r="H463" s="7"/>
      <c r="I463" s="7"/>
      <c r="J463" s="7"/>
      <c r="K463" s="7"/>
      <c r="L463" s="11" t="s">
        <v>368</v>
      </c>
      <c r="M463" s="7">
        <v>-12265.41</v>
      </c>
      <c r="N463" s="11"/>
      <c r="O463" s="142"/>
      <c r="P463" s="7"/>
      <c r="Q463" s="7"/>
      <c r="R463" s="7"/>
      <c r="S463" s="7"/>
      <c r="T463" s="7"/>
      <c r="U463" s="7"/>
      <c r="V463" s="7"/>
      <c r="W463" s="7">
        <f>SUM(F463:V463)</f>
        <v>25281.8</v>
      </c>
      <c r="X463" s="76" t="s">
        <v>795</v>
      </c>
      <c r="Y463" s="8">
        <f>W463-(SUM(D463:D463))</f>
        <v>-1346.2400000000016</v>
      </c>
    </row>
    <row r="464" spans="1:25" x14ac:dyDescent="0.25">
      <c r="C464" s="117"/>
      <c r="D464" s="7" t="s">
        <v>1</v>
      </c>
      <c r="E464" s="24"/>
      <c r="F464" s="7"/>
      <c r="G464" s="7"/>
      <c r="H464" s="7"/>
      <c r="I464" s="9"/>
      <c r="J464" s="9"/>
      <c r="K464" s="9"/>
      <c r="L464" s="7"/>
      <c r="M464" s="33" t="s">
        <v>378</v>
      </c>
      <c r="N464" s="7"/>
      <c r="O464" s="33"/>
      <c r="P464" s="9"/>
      <c r="Q464" s="33"/>
      <c r="R464" s="7"/>
      <c r="S464" s="29"/>
      <c r="T464" s="7"/>
      <c r="U464" s="33"/>
      <c r="V464" s="7"/>
      <c r="W464" s="7" t="s">
        <v>1</v>
      </c>
      <c r="X464" s="76"/>
      <c r="Y464" s="8"/>
    </row>
    <row r="465" spans="1:25" x14ac:dyDescent="0.25">
      <c r="A465" t="s">
        <v>303</v>
      </c>
      <c r="C465" s="117" t="s">
        <v>304</v>
      </c>
      <c r="D465" s="7">
        <v>7289.26</v>
      </c>
      <c r="E465" s="24"/>
      <c r="F465" s="47">
        <v>4323.84</v>
      </c>
      <c r="G465" s="7"/>
      <c r="H465" s="7"/>
      <c r="I465" s="7"/>
      <c r="J465" s="7"/>
      <c r="K465" s="7"/>
      <c r="L465" s="11" t="s">
        <v>368</v>
      </c>
      <c r="M465" s="7">
        <v>4096.0200000000004</v>
      </c>
      <c r="N465" s="11"/>
      <c r="O465" s="18"/>
      <c r="P465" s="7"/>
      <c r="Q465" s="7"/>
      <c r="R465" s="7"/>
      <c r="S465" s="18"/>
      <c r="T465" s="11"/>
      <c r="U465" s="142"/>
      <c r="V465" s="7"/>
      <c r="W465" s="7">
        <f>SUM(F465:V465)</f>
        <v>8419.86</v>
      </c>
      <c r="X465" s="76" t="s">
        <v>795</v>
      </c>
      <c r="Y465" s="8">
        <f>W465-(SUM(D465:D465))</f>
        <v>1130.6000000000004</v>
      </c>
    </row>
    <row r="466" spans="1:25" x14ac:dyDescent="0.25">
      <c r="C466" s="117"/>
      <c r="D466" s="7" t="s">
        <v>1</v>
      </c>
      <c r="E466" s="24"/>
      <c r="F466" s="7"/>
      <c r="G466" s="7"/>
      <c r="H466" s="7"/>
      <c r="I466" s="9"/>
      <c r="J466" s="9"/>
      <c r="K466" s="9"/>
      <c r="L466" s="7"/>
      <c r="M466" s="33" t="s">
        <v>378</v>
      </c>
      <c r="N466" s="7"/>
      <c r="O466" s="33"/>
      <c r="P466" s="9"/>
      <c r="Q466" s="33"/>
      <c r="R466" s="7"/>
      <c r="S466" s="7"/>
      <c r="T466" s="7"/>
      <c r="U466" s="9"/>
      <c r="V466" s="7"/>
      <c r="W466" s="7" t="s">
        <v>1</v>
      </c>
      <c r="X466" s="76"/>
      <c r="Y466" s="8"/>
    </row>
    <row r="467" spans="1:25" x14ac:dyDescent="0.25">
      <c r="A467" t="s">
        <v>305</v>
      </c>
      <c r="C467" s="117" t="s">
        <v>306</v>
      </c>
      <c r="D467" s="7">
        <v>2100.15</v>
      </c>
      <c r="E467" s="24"/>
      <c r="F467" s="7">
        <v>2175.96</v>
      </c>
      <c r="G467" s="7"/>
      <c r="H467" s="7"/>
      <c r="I467" s="7"/>
      <c r="J467" s="7"/>
      <c r="K467" s="7"/>
      <c r="L467" s="11" t="s">
        <v>368</v>
      </c>
      <c r="M467" s="7">
        <v>-74.81</v>
      </c>
      <c r="N467" s="11"/>
      <c r="O467" s="142"/>
      <c r="P467" s="7"/>
      <c r="Q467" s="7"/>
      <c r="R467" s="7"/>
      <c r="S467" s="7"/>
      <c r="T467" s="7"/>
      <c r="U467" s="7"/>
      <c r="V467" s="7"/>
      <c r="W467" s="7">
        <f>SUM(F467:V467)</f>
        <v>2101.15</v>
      </c>
      <c r="X467" s="76" t="s">
        <v>795</v>
      </c>
      <c r="Y467" s="8">
        <f>W467-(SUM(D467:D467))</f>
        <v>1</v>
      </c>
    </row>
    <row r="468" spans="1:25" x14ac:dyDescent="0.25">
      <c r="C468" s="117"/>
      <c r="D468" s="7" t="s">
        <v>1</v>
      </c>
      <c r="E468" s="24"/>
      <c r="F468" s="7"/>
      <c r="G468" s="7"/>
      <c r="H468" s="7"/>
      <c r="I468" s="9"/>
      <c r="J468" s="9"/>
      <c r="K468" s="9"/>
      <c r="L468" s="7"/>
      <c r="M468" s="9"/>
      <c r="N468" s="7"/>
      <c r="O468" s="9"/>
      <c r="P468" s="7"/>
      <c r="Q468" s="7"/>
      <c r="R468" s="9"/>
      <c r="S468" s="9"/>
      <c r="T468" s="9"/>
      <c r="U468" s="9"/>
      <c r="V468" s="7"/>
      <c r="W468" s="7" t="s">
        <v>1</v>
      </c>
      <c r="X468" s="76"/>
      <c r="Y468" s="8"/>
    </row>
    <row r="469" spans="1:25" x14ac:dyDescent="0.25">
      <c r="A469" t="s">
        <v>307</v>
      </c>
      <c r="C469" s="117" t="s">
        <v>308</v>
      </c>
      <c r="D469" s="7">
        <v>2345.4499999999998</v>
      </c>
      <c r="E469" s="24"/>
      <c r="F469" s="7"/>
      <c r="G469" s="7"/>
      <c r="H469" s="11"/>
      <c r="I469" s="7"/>
      <c r="J469" s="11"/>
      <c r="K469" s="7"/>
      <c r="L469" s="7"/>
      <c r="M469" s="7"/>
      <c r="N469" s="11"/>
      <c r="O469" s="7"/>
      <c r="P469" s="7"/>
      <c r="Q469" s="7"/>
      <c r="R469" s="7"/>
      <c r="S469" s="7"/>
      <c r="T469" s="7"/>
      <c r="U469" s="7"/>
      <c r="V469" s="7"/>
      <c r="W469" s="7">
        <f>SUM(F469:V469)</f>
        <v>0</v>
      </c>
      <c r="X469" s="76"/>
      <c r="Y469" s="8">
        <f>W469-(SUM(D469:D469))</f>
        <v>-2345.4499999999998</v>
      </c>
    </row>
    <row r="470" spans="1:25" x14ac:dyDescent="0.25">
      <c r="C470" s="117"/>
      <c r="D470" s="7" t="s">
        <v>1</v>
      </c>
      <c r="E470" s="24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 t="s">
        <v>1</v>
      </c>
      <c r="X470" s="76"/>
      <c r="Y470" s="8"/>
    </row>
    <row r="471" spans="1:25" x14ac:dyDescent="0.25">
      <c r="A471" t="s">
        <v>309</v>
      </c>
      <c r="C471" s="117" t="s">
        <v>310</v>
      </c>
      <c r="D471" s="7">
        <v>50</v>
      </c>
      <c r="E471" s="24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>
        <f>SUM(F471:V471)</f>
        <v>0</v>
      </c>
      <c r="X471" s="76"/>
      <c r="Y471" s="8">
        <f>W471-(SUM(D471:D471))</f>
        <v>-50</v>
      </c>
    </row>
    <row r="472" spans="1:25" x14ac:dyDescent="0.25">
      <c r="C472" s="117"/>
      <c r="D472" s="7" t="s">
        <v>1</v>
      </c>
      <c r="E472" s="24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 t="s">
        <v>1</v>
      </c>
      <c r="X472" s="76"/>
      <c r="Y472" s="8"/>
    </row>
    <row r="473" spans="1:25" x14ac:dyDescent="0.25">
      <c r="A473" t="s">
        <v>311</v>
      </c>
      <c r="C473" s="117" t="s">
        <v>560</v>
      </c>
      <c r="D473" s="7">
        <v>4422.7700000000004</v>
      </c>
      <c r="E473" s="24"/>
      <c r="F473" s="7">
        <v>3663.25</v>
      </c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>
        <f>SUM(F473:V473)</f>
        <v>3663.25</v>
      </c>
      <c r="X473" s="76" t="s">
        <v>1</v>
      </c>
      <c r="Y473" s="8">
        <f>W473-(SUM(D473:D473))</f>
        <v>-759.52000000000044</v>
      </c>
    </row>
    <row r="474" spans="1:25" x14ac:dyDescent="0.25">
      <c r="C474" s="117"/>
      <c r="D474" s="7"/>
      <c r="E474" s="24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6"/>
      <c r="Y474" s="8"/>
    </row>
    <row r="475" spans="1:25" x14ac:dyDescent="0.25">
      <c r="A475" t="s">
        <v>756</v>
      </c>
      <c r="C475" s="117" t="s">
        <v>757</v>
      </c>
      <c r="D475" s="7">
        <v>500</v>
      </c>
      <c r="E475" s="24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>
        <f>SUM(F475:V475)</f>
        <v>0</v>
      </c>
      <c r="X475" s="76" t="s">
        <v>1</v>
      </c>
      <c r="Y475" s="8">
        <f>W475-(SUM(D475:D475))</f>
        <v>-500</v>
      </c>
    </row>
    <row r="476" spans="1:25" x14ac:dyDescent="0.25">
      <c r="C476" s="117"/>
      <c r="D476" s="7" t="s">
        <v>1</v>
      </c>
      <c r="E476" s="24"/>
      <c r="F476" s="11"/>
      <c r="G476" s="7"/>
      <c r="H476" s="7"/>
      <c r="I476" s="7"/>
      <c r="J476" s="7"/>
      <c r="K476" s="9"/>
      <c r="L476" s="7"/>
      <c r="M476" s="7"/>
      <c r="N476" s="7"/>
      <c r="O476" s="9"/>
      <c r="P476" s="9"/>
      <c r="Q476" s="9"/>
      <c r="R476" s="7"/>
      <c r="S476" s="7"/>
      <c r="T476" s="7"/>
      <c r="U476" s="9"/>
      <c r="V476" s="7"/>
      <c r="W476" s="7" t="s">
        <v>1</v>
      </c>
      <c r="X476" s="76"/>
      <c r="Y476" s="8"/>
    </row>
    <row r="477" spans="1:25" x14ac:dyDescent="0.25">
      <c r="A477" t="s">
        <v>312</v>
      </c>
      <c r="C477" s="117" t="s">
        <v>313</v>
      </c>
      <c r="D477" s="7">
        <v>0</v>
      </c>
      <c r="E477" s="24"/>
      <c r="F477" s="7">
        <v>-50</v>
      </c>
      <c r="G477" s="7"/>
      <c r="H477" s="7"/>
      <c r="I477" s="7"/>
      <c r="J477" s="11"/>
      <c r="K477" s="7"/>
      <c r="L477" s="7"/>
      <c r="M477" s="7"/>
      <c r="N477" s="7"/>
      <c r="O477" s="7"/>
      <c r="P477" s="7"/>
      <c r="Q477" s="7"/>
      <c r="R477" s="7"/>
      <c r="S477" s="7"/>
      <c r="T477" s="11"/>
      <c r="U477" s="7"/>
      <c r="V477" s="7"/>
      <c r="W477" s="7">
        <f>SUM(F477:V477)</f>
        <v>-50</v>
      </c>
      <c r="X477" s="61" t="s">
        <v>1</v>
      </c>
      <c r="Y477" s="8">
        <f>W477-(SUM(D477:D477))</f>
        <v>-50</v>
      </c>
    </row>
    <row r="478" spans="1:25" x14ac:dyDescent="0.25">
      <c r="C478" s="117"/>
      <c r="D478" s="7"/>
      <c r="E478" s="24"/>
      <c r="F478" s="7"/>
      <c r="G478" s="7"/>
      <c r="H478" s="7"/>
      <c r="I478" s="7"/>
      <c r="J478" s="11"/>
      <c r="K478" s="7"/>
      <c r="L478" s="7"/>
      <c r="M478" s="7"/>
      <c r="N478" s="7"/>
      <c r="O478" s="7"/>
      <c r="P478" s="7"/>
      <c r="Q478" s="7"/>
      <c r="R478" s="7"/>
      <c r="S478" s="7"/>
      <c r="T478" s="11"/>
      <c r="U478" s="7"/>
      <c r="V478" s="7"/>
      <c r="W478" s="7"/>
      <c r="X478" s="76"/>
      <c r="Y478" s="8"/>
    </row>
    <row r="479" spans="1:25" x14ac:dyDescent="0.25">
      <c r="A479" t="s">
        <v>343</v>
      </c>
      <c r="C479" s="117" t="s">
        <v>344</v>
      </c>
      <c r="D479" s="7">
        <v>785.8</v>
      </c>
      <c r="E479" s="24"/>
      <c r="F479" s="7">
        <v>918.8</v>
      </c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>
        <f>SUM(F479:V479)</f>
        <v>918.8</v>
      </c>
      <c r="X479" s="76"/>
      <c r="Y479" s="8">
        <f>W479-(SUM(D479:D479))</f>
        <v>133</v>
      </c>
    </row>
    <row r="480" spans="1:25" x14ac:dyDescent="0.25">
      <c r="C480" s="117"/>
      <c r="D480" s="7"/>
      <c r="E480" s="24"/>
      <c r="F480" s="7"/>
      <c r="G480" s="7"/>
      <c r="H480" s="7"/>
      <c r="I480" s="7"/>
      <c r="J480" s="11"/>
      <c r="K480" s="7"/>
      <c r="L480" s="7"/>
      <c r="M480" s="7"/>
      <c r="N480" s="7"/>
      <c r="O480" s="7"/>
      <c r="P480" s="7"/>
      <c r="Q480" s="7"/>
      <c r="R480" s="7"/>
      <c r="S480" s="7"/>
      <c r="T480" s="11"/>
      <c r="U480" s="7"/>
      <c r="V480" s="7"/>
      <c r="W480" s="7"/>
      <c r="X480" s="76"/>
      <c r="Y480" s="8"/>
    </row>
    <row r="481" spans="1:25" x14ac:dyDescent="0.25">
      <c r="A481" t="s">
        <v>579</v>
      </c>
      <c r="C481" s="117" t="s">
        <v>580</v>
      </c>
      <c r="D481" s="7">
        <v>0</v>
      </c>
      <c r="E481" s="24"/>
      <c r="F481" s="7"/>
      <c r="G481" s="7"/>
      <c r="H481" s="7"/>
      <c r="I481" s="7"/>
      <c r="J481" s="11"/>
      <c r="K481" s="7"/>
      <c r="L481" s="7"/>
      <c r="M481" s="7"/>
      <c r="N481" s="7"/>
      <c r="O481" s="7"/>
      <c r="P481" s="7"/>
      <c r="Q481" s="7"/>
      <c r="R481" s="7"/>
      <c r="S481" s="7"/>
      <c r="T481" s="11"/>
      <c r="U481" s="7"/>
      <c r="V481" s="7"/>
      <c r="W481" s="7">
        <f>SUM(F481:V481)</f>
        <v>0</v>
      </c>
      <c r="X481" s="76"/>
      <c r="Y481" s="8">
        <f>W481-(SUM(D481:D481))</f>
        <v>0</v>
      </c>
    </row>
    <row r="482" spans="1:25" x14ac:dyDescent="0.25">
      <c r="C482" s="117"/>
      <c r="D482" s="7" t="s">
        <v>1</v>
      </c>
      <c r="E482" s="24"/>
      <c r="F482" s="7"/>
      <c r="G482" s="7"/>
      <c r="H482" s="7"/>
      <c r="I482" s="9"/>
      <c r="J482" s="7"/>
      <c r="K482" s="33" t="s">
        <v>971</v>
      </c>
      <c r="L482" s="9"/>
      <c r="M482" s="33" t="s">
        <v>907</v>
      </c>
      <c r="N482" s="7"/>
      <c r="O482" s="29"/>
      <c r="P482" s="29"/>
      <c r="Q482" s="29"/>
      <c r="R482" s="7"/>
      <c r="S482" s="33"/>
      <c r="T482" s="9"/>
      <c r="U482" s="29"/>
      <c r="V482" s="7"/>
      <c r="W482" s="7" t="s">
        <v>1</v>
      </c>
      <c r="X482" s="76"/>
      <c r="Y482" s="8"/>
    </row>
    <row r="483" spans="1:25" x14ac:dyDescent="0.25">
      <c r="A483" t="s">
        <v>314</v>
      </c>
      <c r="C483" s="117" t="s">
        <v>315</v>
      </c>
      <c r="D483" s="7">
        <v>13574.71</v>
      </c>
      <c r="E483" s="24"/>
      <c r="F483" s="7">
        <v>10280.91</v>
      </c>
      <c r="G483" s="7"/>
      <c r="H483" s="7"/>
      <c r="I483" s="7"/>
      <c r="J483" s="11" t="s">
        <v>364</v>
      </c>
      <c r="K483" s="37">
        <v>745.88</v>
      </c>
      <c r="L483" s="11" t="s">
        <v>357</v>
      </c>
      <c r="M483" s="7">
        <v>-932.35</v>
      </c>
      <c r="N483" s="11"/>
      <c r="O483" s="7"/>
      <c r="P483" s="11"/>
      <c r="Q483" s="7"/>
      <c r="R483" s="11"/>
      <c r="S483" s="141"/>
      <c r="T483" s="7"/>
      <c r="U483" s="7"/>
      <c r="V483" s="7"/>
      <c r="W483" s="7">
        <f>SUM(F483:V483)</f>
        <v>10094.439999999999</v>
      </c>
      <c r="X483" s="76" t="s">
        <v>1</v>
      </c>
      <c r="Y483" s="8">
        <f>W483-(SUM(D483:D483))</f>
        <v>-3480.2700000000004</v>
      </c>
    </row>
    <row r="484" spans="1:25" x14ac:dyDescent="0.25">
      <c r="C484" s="117"/>
      <c r="D484" s="7" t="s">
        <v>1</v>
      </c>
      <c r="E484" s="24"/>
      <c r="F484" s="7"/>
      <c r="G484" s="7"/>
      <c r="H484" s="7"/>
      <c r="I484" s="9"/>
      <c r="J484" s="7"/>
      <c r="K484" s="33"/>
      <c r="L484" s="7"/>
      <c r="M484" s="33"/>
      <c r="N484" s="7"/>
      <c r="O484" s="29"/>
      <c r="P484" s="9"/>
      <c r="Q484" s="33"/>
      <c r="R484" s="7"/>
      <c r="S484" s="29" t="s">
        <v>974</v>
      </c>
      <c r="T484" s="7"/>
      <c r="U484" s="9"/>
      <c r="V484" s="7"/>
      <c r="W484" s="7" t="s">
        <v>1</v>
      </c>
      <c r="X484" s="76"/>
      <c r="Y484" s="8"/>
    </row>
    <row r="485" spans="1:25" x14ac:dyDescent="0.25">
      <c r="A485" t="s">
        <v>316</v>
      </c>
      <c r="C485" s="117" t="s">
        <v>317</v>
      </c>
      <c r="D485" s="7">
        <v>1550</v>
      </c>
      <c r="E485" s="24"/>
      <c r="F485" s="7">
        <v>1940.99</v>
      </c>
      <c r="G485" s="7"/>
      <c r="H485" s="7"/>
      <c r="I485" s="7"/>
      <c r="J485" s="11"/>
      <c r="K485" s="7"/>
      <c r="L485" s="7"/>
      <c r="M485" s="7"/>
      <c r="N485" s="11"/>
      <c r="O485" s="11"/>
      <c r="P485" s="11"/>
      <c r="Q485" s="7"/>
      <c r="R485" s="11" t="s">
        <v>370</v>
      </c>
      <c r="S485" s="11">
        <v>641</v>
      </c>
      <c r="T485" s="11"/>
      <c r="U485" s="7"/>
      <c r="V485" s="7"/>
      <c r="W485" s="7">
        <f>SUM(F485:V485)</f>
        <v>2581.9899999999998</v>
      </c>
      <c r="X485" s="76"/>
      <c r="Y485" s="8">
        <f>W485-(SUM(D485:D485))</f>
        <v>1031.9899999999998</v>
      </c>
    </row>
    <row r="486" spans="1:25" x14ac:dyDescent="0.25">
      <c r="C486" s="117"/>
      <c r="D486" s="7" t="s">
        <v>1</v>
      </c>
      <c r="E486" s="24"/>
      <c r="F486" s="7"/>
      <c r="G486" s="7"/>
      <c r="H486" s="7"/>
      <c r="I486" s="9"/>
      <c r="J486" s="7"/>
      <c r="K486" s="33"/>
      <c r="L486" s="9"/>
      <c r="M486" s="33" t="s">
        <v>907</v>
      </c>
      <c r="N486" s="7"/>
      <c r="O486" s="29"/>
      <c r="P486" s="7"/>
      <c r="Q486" s="29"/>
      <c r="R486" s="7"/>
      <c r="S486" s="33"/>
      <c r="T486" s="9"/>
      <c r="U486" s="29"/>
      <c r="V486" s="7"/>
      <c r="W486" s="7" t="s">
        <v>1</v>
      </c>
      <c r="X486" s="76"/>
      <c r="Y486" s="8"/>
    </row>
    <row r="487" spans="1:25" x14ac:dyDescent="0.25">
      <c r="A487" t="s">
        <v>318</v>
      </c>
      <c r="C487" s="117" t="s">
        <v>319</v>
      </c>
      <c r="D487" s="7">
        <v>10088.030000000001</v>
      </c>
      <c r="E487" s="24"/>
      <c r="F487" s="7">
        <v>8613.4699999999993</v>
      </c>
      <c r="G487" s="7"/>
      <c r="H487" s="7"/>
      <c r="I487" s="7"/>
      <c r="J487" s="11"/>
      <c r="K487" s="147"/>
      <c r="L487" s="11" t="s">
        <v>357</v>
      </c>
      <c r="M487" s="7">
        <v>-738.7</v>
      </c>
      <c r="N487" s="11"/>
      <c r="O487" s="7"/>
      <c r="P487" s="11"/>
      <c r="Q487" s="7"/>
      <c r="R487" s="11"/>
      <c r="S487" s="141"/>
      <c r="T487" s="7"/>
      <c r="U487" s="7"/>
      <c r="V487" s="7"/>
      <c r="W487" s="7">
        <f>SUM(F487:V487)</f>
        <v>7874.7699999999995</v>
      </c>
      <c r="X487" s="76"/>
      <c r="Y487" s="8">
        <f>W487-(SUM(D487:D487))</f>
        <v>-2213.2600000000011</v>
      </c>
    </row>
    <row r="488" spans="1:25" x14ac:dyDescent="0.25">
      <c r="C488" s="117"/>
      <c r="D488" s="7" t="s">
        <v>1</v>
      </c>
      <c r="E488" s="24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 t="s">
        <v>1</v>
      </c>
      <c r="X488" s="76"/>
      <c r="Y488" s="8"/>
    </row>
    <row r="489" spans="1:25" x14ac:dyDescent="0.25">
      <c r="C489" s="117"/>
      <c r="D489" s="7" t="s">
        <v>1</v>
      </c>
      <c r="E489" s="24"/>
      <c r="F489" s="7"/>
      <c r="G489" s="7"/>
      <c r="H489" s="7"/>
      <c r="I489" s="9"/>
      <c r="J489" s="7"/>
      <c r="K489" s="33" t="s">
        <v>971</v>
      </c>
      <c r="L489" s="9"/>
      <c r="M489" s="33" t="s">
        <v>907</v>
      </c>
      <c r="N489" s="7"/>
      <c r="O489" s="29"/>
      <c r="P489" s="29"/>
      <c r="Q489" s="29"/>
      <c r="R489" s="7"/>
      <c r="S489" s="33"/>
      <c r="T489" s="9"/>
      <c r="U489" s="29"/>
      <c r="V489" s="7"/>
      <c r="W489" s="7" t="s">
        <v>1</v>
      </c>
      <c r="X489" s="76"/>
      <c r="Y489" s="8"/>
    </row>
    <row r="490" spans="1:25" x14ac:dyDescent="0.25">
      <c r="A490" t="s">
        <v>320</v>
      </c>
      <c r="C490" s="117" t="s">
        <v>321</v>
      </c>
      <c r="D490" s="7">
        <v>15066.54</v>
      </c>
      <c r="E490" s="24"/>
      <c r="F490" s="115">
        <v>13718.08</v>
      </c>
      <c r="G490" s="7"/>
      <c r="H490" s="7"/>
      <c r="I490" s="7"/>
      <c r="J490" s="11" t="s">
        <v>364</v>
      </c>
      <c r="K490" s="37">
        <v>509.82</v>
      </c>
      <c r="L490" s="11" t="s">
        <v>357</v>
      </c>
      <c r="M490" s="7">
        <v>-720.51</v>
      </c>
      <c r="N490" s="11"/>
      <c r="O490" s="7"/>
      <c r="P490" s="11"/>
      <c r="Q490" s="7"/>
      <c r="R490" s="11"/>
      <c r="S490" s="141"/>
      <c r="T490" s="7"/>
      <c r="U490" s="7"/>
      <c r="V490" s="7"/>
      <c r="W490" s="7">
        <f>SUM(F490:V490)</f>
        <v>13507.39</v>
      </c>
      <c r="X490" s="76" t="s">
        <v>1</v>
      </c>
      <c r="Y490" s="8">
        <f>W490-(SUM(D490:D490))</f>
        <v>-1559.1500000000015</v>
      </c>
    </row>
    <row r="491" spans="1:25" x14ac:dyDescent="0.25">
      <c r="C491" s="117"/>
      <c r="D491" s="7" t="s">
        <v>1</v>
      </c>
      <c r="E491" s="24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 t="s">
        <v>1</v>
      </c>
      <c r="X491" s="76"/>
      <c r="Y491" s="8"/>
    </row>
    <row r="492" spans="1:25" x14ac:dyDescent="0.25">
      <c r="C492" s="117"/>
      <c r="D492" s="7" t="s">
        <v>1</v>
      </c>
      <c r="E492" s="24"/>
      <c r="F492" s="7"/>
      <c r="G492" s="7"/>
      <c r="H492" s="7"/>
      <c r="I492" s="9"/>
      <c r="J492" s="7"/>
      <c r="K492" s="33" t="s">
        <v>971</v>
      </c>
      <c r="L492" s="9"/>
      <c r="M492" s="33" t="s">
        <v>907</v>
      </c>
      <c r="N492" s="7"/>
      <c r="O492" s="29"/>
      <c r="P492" s="29"/>
      <c r="Q492" s="29"/>
      <c r="R492" s="7"/>
      <c r="S492" s="33"/>
      <c r="T492" s="9"/>
      <c r="U492" s="29"/>
      <c r="V492" s="7"/>
      <c r="W492" s="7" t="s">
        <v>1</v>
      </c>
      <c r="X492" s="76"/>
      <c r="Y492" s="8"/>
    </row>
    <row r="493" spans="1:25" x14ac:dyDescent="0.25">
      <c r="A493" t="s">
        <v>322</v>
      </c>
      <c r="C493" s="117" t="s">
        <v>323</v>
      </c>
      <c r="D493" s="7">
        <v>350.81</v>
      </c>
      <c r="E493" s="24"/>
      <c r="F493" s="7">
        <v>234.95</v>
      </c>
      <c r="G493" s="7"/>
      <c r="H493" s="7"/>
      <c r="I493" s="7"/>
      <c r="J493" s="11" t="s">
        <v>364</v>
      </c>
      <c r="K493" s="37">
        <v>13.21</v>
      </c>
      <c r="L493" s="11" t="s">
        <v>357</v>
      </c>
      <c r="M493" s="7">
        <v>-12.7</v>
      </c>
      <c r="N493" s="11"/>
      <c r="O493" s="7"/>
      <c r="P493" s="11"/>
      <c r="Q493" s="7"/>
      <c r="R493" s="11"/>
      <c r="S493" s="141"/>
      <c r="T493" s="7"/>
      <c r="U493" s="7"/>
      <c r="V493" s="7"/>
      <c r="W493" s="7">
        <f>SUM(F493:V493)</f>
        <v>235.46</v>
      </c>
      <c r="X493" s="76"/>
      <c r="Y493" s="8">
        <f>W493-(SUM(D493:D493))</f>
        <v>-115.35</v>
      </c>
    </row>
    <row r="494" spans="1:25" x14ac:dyDescent="0.25">
      <c r="C494" s="117"/>
      <c r="D494" s="7" t="s">
        <v>1</v>
      </c>
      <c r="E494" s="24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9"/>
      <c r="R494" s="7"/>
      <c r="S494" s="7"/>
      <c r="T494" s="7"/>
      <c r="U494" s="7"/>
      <c r="V494" s="7"/>
      <c r="W494" s="7" t="s">
        <v>1</v>
      </c>
      <c r="X494" s="76"/>
      <c r="Y494" s="8"/>
    </row>
    <row r="495" spans="1:25" x14ac:dyDescent="0.25">
      <c r="A495" t="s">
        <v>324</v>
      </c>
      <c r="C495" s="117" t="s">
        <v>325</v>
      </c>
      <c r="D495" s="7">
        <v>0</v>
      </c>
      <c r="E495" s="24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>
        <f>SUM(F495:V495)</f>
        <v>0</v>
      </c>
      <c r="X495" s="76"/>
      <c r="Y495" s="8">
        <f>W495-(SUM(D495:D495))</f>
        <v>0</v>
      </c>
    </row>
    <row r="496" spans="1:25" x14ac:dyDescent="0.25">
      <c r="C496" s="117"/>
      <c r="D496" s="7" t="s">
        <v>1</v>
      </c>
      <c r="E496" s="24"/>
      <c r="F496" s="7"/>
      <c r="G496" s="7"/>
      <c r="H496" s="7"/>
      <c r="I496" s="7"/>
      <c r="J496" s="7"/>
      <c r="K496" s="29"/>
      <c r="L496" s="9"/>
      <c r="M496" s="33" t="s">
        <v>907</v>
      </c>
      <c r="N496" s="7"/>
      <c r="O496" s="33"/>
      <c r="P496" s="9"/>
      <c r="Q496" s="9"/>
      <c r="R496" s="7"/>
      <c r="S496" s="29" t="s">
        <v>974</v>
      </c>
      <c r="T496" s="7"/>
      <c r="U496" s="9"/>
      <c r="V496" s="7"/>
      <c r="W496" s="7" t="s">
        <v>1</v>
      </c>
      <c r="X496" s="76"/>
      <c r="Y496" s="8"/>
    </row>
    <row r="497" spans="1:25" x14ac:dyDescent="0.25">
      <c r="A497" t="s">
        <v>326</v>
      </c>
      <c r="C497" s="117" t="s">
        <v>327</v>
      </c>
      <c r="D497" s="7">
        <v>6546.9400000000005</v>
      </c>
      <c r="E497" s="24"/>
      <c r="F497" s="7">
        <v>5363.57</v>
      </c>
      <c r="G497" s="7"/>
      <c r="H497" s="7"/>
      <c r="I497" s="7"/>
      <c r="J497" s="11"/>
      <c r="K497" s="11"/>
      <c r="L497" s="11" t="s">
        <v>357</v>
      </c>
      <c r="M497" s="7">
        <v>-2220</v>
      </c>
      <c r="N497" s="7"/>
      <c r="O497" s="7"/>
      <c r="P497" s="11"/>
      <c r="Q497" s="7"/>
      <c r="R497" s="11" t="s">
        <v>370</v>
      </c>
      <c r="S497" s="11">
        <v>-1817</v>
      </c>
      <c r="T497" s="7"/>
      <c r="U497" s="7"/>
      <c r="V497" s="7"/>
      <c r="W497" s="7">
        <f>SUM(F497:V497)</f>
        <v>1326.5699999999997</v>
      </c>
      <c r="X497" s="76"/>
      <c r="Y497" s="8">
        <f>W497-(SUM(D497:D497))</f>
        <v>-5220.3700000000008</v>
      </c>
    </row>
    <row r="498" spans="1:25" x14ac:dyDescent="0.25">
      <c r="C498" s="117"/>
      <c r="D498" s="7"/>
      <c r="E498" s="24"/>
      <c r="F498" s="7"/>
      <c r="G498" s="7"/>
      <c r="H498" s="7"/>
      <c r="I498" s="7"/>
      <c r="J498" s="11"/>
      <c r="K498" s="7"/>
      <c r="L498" s="7"/>
      <c r="M498" s="7"/>
      <c r="N498" s="7"/>
      <c r="O498" s="7"/>
      <c r="P498" s="11"/>
      <c r="Q498" s="7"/>
      <c r="R498" s="7"/>
      <c r="S498" s="7"/>
      <c r="T498" s="7"/>
      <c r="U498" s="7"/>
      <c r="V498" s="7"/>
      <c r="W498" s="7"/>
      <c r="X498" s="76"/>
      <c r="Y498" s="8"/>
    </row>
    <row r="499" spans="1:25" x14ac:dyDescent="0.25">
      <c r="A499" t="s">
        <v>581</v>
      </c>
      <c r="C499" s="117" t="s">
        <v>582</v>
      </c>
      <c r="D499" s="7">
        <v>5700.95</v>
      </c>
      <c r="E499" s="24"/>
      <c r="F499" s="7">
        <v>150</v>
      </c>
      <c r="G499" s="7"/>
      <c r="H499" s="7"/>
      <c r="I499" s="7"/>
      <c r="J499" s="11"/>
      <c r="K499" s="7"/>
      <c r="L499" s="7"/>
      <c r="M499" s="7"/>
      <c r="N499" s="7"/>
      <c r="O499" s="7"/>
      <c r="P499" s="11"/>
      <c r="Q499" s="7"/>
      <c r="R499" s="7"/>
      <c r="S499" s="7"/>
      <c r="T499" s="7"/>
      <c r="U499" s="7"/>
      <c r="V499" s="7"/>
      <c r="W499" s="7">
        <f>SUM(F499:V499)</f>
        <v>150</v>
      </c>
      <c r="X499" s="76"/>
      <c r="Y499" s="8">
        <f>W499-(SUM(D499:D499))</f>
        <v>-5550.95</v>
      </c>
    </row>
    <row r="500" spans="1:25" x14ac:dyDescent="0.25">
      <c r="C500" s="117"/>
      <c r="D500" s="7" t="s">
        <v>1</v>
      </c>
      <c r="E500" s="24"/>
      <c r="F500" s="7"/>
      <c r="G500" s="7"/>
      <c r="H500" s="7"/>
      <c r="I500" s="9"/>
      <c r="J500" s="9"/>
      <c r="K500" s="9"/>
      <c r="L500" s="7"/>
      <c r="M500" s="29"/>
      <c r="N500" s="7"/>
      <c r="O500" s="29" t="s">
        <v>1065</v>
      </c>
      <c r="P500" s="7"/>
      <c r="Q500" s="33" t="s">
        <v>474</v>
      </c>
      <c r="R500" s="7"/>
      <c r="S500" s="29" t="s">
        <v>959</v>
      </c>
      <c r="T500" s="7"/>
      <c r="U500" s="29"/>
      <c r="V500" s="7"/>
      <c r="W500" s="7" t="s">
        <v>1</v>
      </c>
      <c r="X500" s="76"/>
      <c r="Y500" s="8"/>
    </row>
    <row r="501" spans="1:25" x14ac:dyDescent="0.25">
      <c r="A501" t="s">
        <v>328</v>
      </c>
      <c r="C501" s="117" t="s">
        <v>329</v>
      </c>
      <c r="D501" s="7">
        <v>194043.78999999995</v>
      </c>
      <c r="E501" s="24"/>
      <c r="F501" s="7">
        <v>285000</v>
      </c>
      <c r="G501" s="7"/>
      <c r="H501" s="7"/>
      <c r="I501" s="7"/>
      <c r="J501" s="11"/>
      <c r="K501" s="7"/>
      <c r="L501" s="7"/>
      <c r="M501" s="7"/>
      <c r="N501" s="7" t="s">
        <v>447</v>
      </c>
      <c r="O501" s="7">
        <v>584.27</v>
      </c>
      <c r="P501" s="11" t="s">
        <v>359</v>
      </c>
      <c r="Q501" s="7">
        <v>-102</v>
      </c>
      <c r="R501" s="11" t="s">
        <v>360</v>
      </c>
      <c r="S501" s="7">
        <v>-97569.27</v>
      </c>
      <c r="T501" s="7"/>
      <c r="U501" s="7"/>
      <c r="V501" s="7"/>
      <c r="W501" s="7">
        <f>SUM(F501:V501)</f>
        <v>187913</v>
      </c>
      <c r="X501" s="57" t="s">
        <v>832</v>
      </c>
      <c r="Y501" s="8">
        <f>W501-(SUM(D501:D501))</f>
        <v>-6130.7899999999499</v>
      </c>
    </row>
    <row r="502" spans="1:25" x14ac:dyDescent="0.25">
      <c r="C502" s="117"/>
      <c r="D502" s="7" t="s">
        <v>1</v>
      </c>
      <c r="E502" s="24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 t="s">
        <v>1</v>
      </c>
      <c r="X502" s="76"/>
      <c r="Y502" s="8"/>
    </row>
    <row r="503" spans="1:25" x14ac:dyDescent="0.25">
      <c r="A503" t="s">
        <v>330</v>
      </c>
      <c r="C503" s="117" t="s">
        <v>331</v>
      </c>
      <c r="D503" s="7">
        <v>0.3</v>
      </c>
      <c r="E503" s="24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>
        <f>SUM(F503:V503)</f>
        <v>0</v>
      </c>
      <c r="X503" s="76"/>
      <c r="Y503" s="8">
        <f>W503-(SUM(D503:D503))</f>
        <v>-0.3</v>
      </c>
    </row>
    <row r="504" spans="1:25" x14ac:dyDescent="0.25">
      <c r="C504" s="117"/>
      <c r="D504" s="7" t="s">
        <v>1</v>
      </c>
      <c r="E504" s="24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 t="s">
        <v>1</v>
      </c>
      <c r="X504" s="76"/>
      <c r="Y504" s="8"/>
    </row>
    <row r="505" spans="1:25" x14ac:dyDescent="0.25">
      <c r="A505" t="s">
        <v>332</v>
      </c>
      <c r="C505" s="117" t="s">
        <v>333</v>
      </c>
      <c r="D505" s="7">
        <v>106.54</v>
      </c>
      <c r="E505" s="24"/>
      <c r="F505" s="7">
        <v>141.19999999999999</v>
      </c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>
        <f>SUM(F505:V505)</f>
        <v>141.19999999999999</v>
      </c>
      <c r="X505" s="76"/>
      <c r="Y505" s="8">
        <f>W505-(SUM(D505:D505))</f>
        <v>34.659999999999982</v>
      </c>
    </row>
    <row r="506" spans="1:25" x14ac:dyDescent="0.25">
      <c r="C506" s="117"/>
      <c r="D506" s="7" t="s">
        <v>1</v>
      </c>
      <c r="E506" s="24"/>
      <c r="F506" s="7"/>
      <c r="G506" s="7"/>
      <c r="H506" s="7"/>
      <c r="I506" s="33" t="s">
        <v>766</v>
      </c>
      <c r="J506" s="7"/>
      <c r="K506" s="29"/>
      <c r="L506" s="7"/>
      <c r="M506" s="9"/>
      <c r="N506" s="7"/>
      <c r="O506" s="33"/>
      <c r="P506" s="9"/>
      <c r="Q506" s="9"/>
      <c r="R506" s="9"/>
      <c r="S506" s="9"/>
      <c r="T506" s="9"/>
      <c r="U506" s="9"/>
      <c r="V506" s="7"/>
      <c r="W506" s="7" t="s">
        <v>1</v>
      </c>
      <c r="X506" s="76"/>
      <c r="Y506" s="8"/>
    </row>
    <row r="507" spans="1:25" x14ac:dyDescent="0.25">
      <c r="A507" t="s">
        <v>334</v>
      </c>
      <c r="C507" s="117" t="s">
        <v>335</v>
      </c>
      <c r="D507" s="7">
        <v>0</v>
      </c>
      <c r="E507" s="24"/>
      <c r="F507" s="21">
        <v>7752</v>
      </c>
      <c r="G507" s="7"/>
      <c r="H507" s="11" t="s">
        <v>355</v>
      </c>
      <c r="I507" s="7">
        <v>-7752</v>
      </c>
      <c r="J507" s="7"/>
      <c r="K507" s="7"/>
      <c r="L507" s="11"/>
      <c r="M507" s="7"/>
      <c r="N507" s="11"/>
      <c r="O507" s="7"/>
      <c r="P507" s="11"/>
      <c r="Q507" s="7"/>
      <c r="R507" s="7"/>
      <c r="S507" s="7"/>
      <c r="T507" s="7"/>
      <c r="U507" s="7"/>
      <c r="V507" s="7"/>
      <c r="W507" s="7">
        <f>SUM(F507:V507)</f>
        <v>0</v>
      </c>
      <c r="X507" s="76"/>
      <c r="Y507" s="8">
        <f>W507-(SUM(D507:D507))</f>
        <v>0</v>
      </c>
    </row>
    <row r="508" spans="1:25" x14ac:dyDescent="0.25">
      <c r="C508" s="117"/>
      <c r="D508" s="7" t="s">
        <v>1</v>
      </c>
      <c r="E508" s="24"/>
      <c r="F508" s="7"/>
      <c r="G508" s="7"/>
      <c r="H508" s="7"/>
      <c r="I508" s="7"/>
      <c r="J508" s="7"/>
      <c r="K508" s="7"/>
      <c r="L508" s="7"/>
      <c r="M508" s="7"/>
      <c r="N508" s="9"/>
      <c r="O508" s="9"/>
      <c r="P508" s="9"/>
      <c r="Q508" s="9"/>
      <c r="R508" s="7"/>
      <c r="S508" s="29" t="s">
        <v>996</v>
      </c>
      <c r="T508" s="7"/>
      <c r="U508" s="9"/>
      <c r="V508" s="7"/>
      <c r="W508" s="7" t="s">
        <v>1</v>
      </c>
      <c r="X508" s="76"/>
      <c r="Y508" s="8"/>
    </row>
    <row r="509" spans="1:25" x14ac:dyDescent="0.25">
      <c r="A509" t="s">
        <v>336</v>
      </c>
      <c r="C509" s="117" t="s">
        <v>337</v>
      </c>
      <c r="D509" s="7">
        <v>439365</v>
      </c>
      <c r="E509" s="24"/>
      <c r="F509" s="7">
        <v>480396</v>
      </c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 t="s">
        <v>443</v>
      </c>
      <c r="S509" s="7">
        <v>-36791</v>
      </c>
      <c r="T509" s="7"/>
      <c r="U509" s="22"/>
      <c r="V509" s="7"/>
      <c r="W509" s="7">
        <f>SUM(F509:V509)</f>
        <v>443605</v>
      </c>
      <c r="X509" s="57" t="s">
        <v>338</v>
      </c>
      <c r="Y509" s="8">
        <f>W509-(SUM(D509:D509))</f>
        <v>4240</v>
      </c>
    </row>
    <row r="510" spans="1:25" x14ac:dyDescent="0.25">
      <c r="C510" s="117"/>
      <c r="D510" s="7" t="s">
        <v>1</v>
      </c>
      <c r="E510" s="24"/>
      <c r="F510" s="7"/>
      <c r="G510" s="7"/>
      <c r="H510" s="7"/>
      <c r="I510" s="9"/>
      <c r="J510" s="9"/>
      <c r="K510" s="9"/>
      <c r="L510" s="9"/>
      <c r="M510" s="7"/>
      <c r="N510" s="7"/>
      <c r="O510" s="9"/>
      <c r="P510" s="9"/>
      <c r="Q510" s="9"/>
      <c r="R510" s="9"/>
      <c r="S510" s="9"/>
      <c r="T510" s="9"/>
      <c r="U510" s="9"/>
      <c r="V510" s="7"/>
      <c r="W510" s="7" t="s">
        <v>1</v>
      </c>
      <c r="X510" s="76"/>
      <c r="Y510" s="8"/>
    </row>
    <row r="511" spans="1:25" x14ac:dyDescent="0.25">
      <c r="A511" t="s">
        <v>339</v>
      </c>
      <c r="C511" s="117" t="s">
        <v>340</v>
      </c>
      <c r="D511" s="7">
        <v>0</v>
      </c>
      <c r="E511" s="24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11"/>
      <c r="Q511" s="7"/>
      <c r="R511" s="7"/>
      <c r="S511" s="7"/>
      <c r="T511" s="7"/>
      <c r="U511" s="7"/>
      <c r="V511" s="7"/>
      <c r="W511" s="7">
        <f>SUM(F511:V511)</f>
        <v>0</v>
      </c>
      <c r="X511" s="76"/>
      <c r="Y511" s="8">
        <f>W511-(SUM(D511:D511))</f>
        <v>0</v>
      </c>
    </row>
    <row r="512" spans="1:25" x14ac:dyDescent="0.25">
      <c r="C512" s="117"/>
      <c r="D512" s="7" t="s">
        <v>1</v>
      </c>
      <c r="E512" s="24"/>
      <c r="F512" s="7"/>
      <c r="G512" s="7"/>
      <c r="H512" s="7"/>
      <c r="I512" s="7"/>
      <c r="J512" s="7"/>
      <c r="K512" s="7"/>
      <c r="L512" s="7"/>
      <c r="M512" s="9"/>
      <c r="N512" s="7"/>
      <c r="O512" s="33" t="s">
        <v>1043</v>
      </c>
      <c r="P512" s="7"/>
      <c r="Q512" s="33"/>
      <c r="R512" s="9"/>
      <c r="S512" s="9"/>
      <c r="T512" s="7"/>
      <c r="U512" s="33"/>
      <c r="V512" s="7"/>
      <c r="W512" s="7" t="s">
        <v>1</v>
      </c>
      <c r="X512" s="76"/>
      <c r="Y512" s="8"/>
    </row>
    <row r="513" spans="1:25" x14ac:dyDescent="0.25">
      <c r="A513" t="s">
        <v>341</v>
      </c>
      <c r="C513" s="117" t="s">
        <v>342</v>
      </c>
      <c r="D513" s="7">
        <v>20110.43</v>
      </c>
      <c r="E513" s="24"/>
      <c r="F513" s="7"/>
      <c r="G513" s="7"/>
      <c r="H513" s="7"/>
      <c r="I513" s="7"/>
      <c r="J513" s="7"/>
      <c r="K513" s="7"/>
      <c r="L513" s="11"/>
      <c r="M513" s="7"/>
      <c r="N513" s="7" t="s">
        <v>446</v>
      </c>
      <c r="O513" s="7">
        <v>22771.71</v>
      </c>
      <c r="P513" s="11"/>
      <c r="Q513" s="7"/>
      <c r="R513" s="11"/>
      <c r="S513" s="7"/>
      <c r="T513" s="7"/>
      <c r="U513" s="7"/>
      <c r="V513" s="7"/>
      <c r="W513" s="7">
        <f>SUM(F513:V513)</f>
        <v>22771.71</v>
      </c>
      <c r="X513" s="76" t="s">
        <v>831</v>
      </c>
      <c r="Y513" s="8">
        <f>W513-(SUM(D513:D513))</f>
        <v>2661.2799999999988</v>
      </c>
    </row>
    <row r="514" spans="1:25" x14ac:dyDescent="0.25">
      <c r="C514" s="117"/>
      <c r="D514" s="7" t="s">
        <v>1</v>
      </c>
      <c r="E514" s="24"/>
      <c r="F514" s="7"/>
      <c r="G514" s="7"/>
      <c r="H514" s="7"/>
      <c r="I514" s="29"/>
      <c r="J514" s="7"/>
      <c r="K514" s="33"/>
      <c r="L514" s="7"/>
      <c r="M514" s="33"/>
      <c r="N514" s="7"/>
      <c r="O514" s="9"/>
      <c r="P514" s="33"/>
      <c r="Q514" s="33"/>
      <c r="R514" s="150"/>
      <c r="S514" s="33"/>
      <c r="T514" s="7"/>
      <c r="U514" s="7"/>
      <c r="V514" s="7"/>
      <c r="W514" s="7" t="s">
        <v>1</v>
      </c>
      <c r="X514" s="76"/>
      <c r="Y514" s="8"/>
    </row>
    <row r="515" spans="1:25" x14ac:dyDescent="0.25">
      <c r="A515" t="s">
        <v>800</v>
      </c>
      <c r="C515" s="117"/>
      <c r="D515" s="7">
        <v>0</v>
      </c>
      <c r="E515" s="24"/>
      <c r="F515" s="7"/>
      <c r="G515" s="7"/>
      <c r="H515" s="7"/>
      <c r="I515" s="7"/>
      <c r="J515" s="11"/>
      <c r="K515" s="7"/>
      <c r="L515" s="7"/>
      <c r="M515" s="7"/>
      <c r="N515" s="7"/>
      <c r="O515" s="9"/>
      <c r="P515" s="33"/>
      <c r="Q515" s="33"/>
      <c r="R515" s="11"/>
      <c r="S515" s="151"/>
      <c r="T515" s="7"/>
      <c r="U515" s="7"/>
      <c r="V515" s="7"/>
      <c r="W515" s="7">
        <f>SUM(F515:V515)</f>
        <v>0</v>
      </c>
      <c r="X515" s="76"/>
      <c r="Y515" s="8"/>
    </row>
    <row r="516" spans="1:25" x14ac:dyDescent="0.25">
      <c r="C516" s="117"/>
      <c r="D516" s="7">
        <v>0</v>
      </c>
      <c r="E516" s="24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>
        <f>SUM(F516:V516)</f>
        <v>0</v>
      </c>
      <c r="X516" s="115"/>
      <c r="Y516" s="8"/>
    </row>
    <row r="517" spans="1:25" x14ac:dyDescent="0.25">
      <c r="A517" t="s">
        <v>345</v>
      </c>
      <c r="D517" s="7"/>
      <c r="E517" s="24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115"/>
      <c r="Y517" s="8" t="s">
        <v>1</v>
      </c>
    </row>
    <row r="518" spans="1:25" x14ac:dyDescent="0.25">
      <c r="D518" s="7"/>
      <c r="E518" s="24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115"/>
      <c r="Y518" s="8"/>
    </row>
    <row r="519" spans="1:25" x14ac:dyDescent="0.25">
      <c r="D519" s="7">
        <f>SUM(D9:D518)</f>
        <v>107306.70000000083</v>
      </c>
      <c r="E519" s="24"/>
      <c r="F519" s="7">
        <f>SUM(F9:F518)</f>
        <v>1.1059455573558807E-9</v>
      </c>
      <c r="G519" s="7">
        <f t="shared" ref="G519:U519" si="0">SUM(G9:G518)</f>
        <v>0</v>
      </c>
      <c r="H519" s="7"/>
      <c r="I519" s="7">
        <f t="shared" si="0"/>
        <v>-7461.4500000000135</v>
      </c>
      <c r="J519" s="7"/>
      <c r="K519" s="7">
        <f t="shared" si="0"/>
        <v>-1519.8000000000045</v>
      </c>
      <c r="L519" s="7"/>
      <c r="M519" s="7">
        <f t="shared" si="0"/>
        <v>-40869.209999999992</v>
      </c>
      <c r="N519" s="7" t="s">
        <v>1</v>
      </c>
      <c r="O519" s="7">
        <f t="shared" si="0"/>
        <v>-2987.8000000000065</v>
      </c>
      <c r="P519" s="7"/>
      <c r="Q519" s="7">
        <f t="shared" si="0"/>
        <v>152058.16</v>
      </c>
      <c r="R519" s="7"/>
      <c r="S519" s="7">
        <f t="shared" si="0"/>
        <v>-73390.900000000023</v>
      </c>
      <c r="T519" s="7"/>
      <c r="U519" s="7">
        <f t="shared" si="0"/>
        <v>-25829</v>
      </c>
      <c r="V519" s="7" t="s">
        <v>1</v>
      </c>
      <c r="W519" s="7">
        <f>SUM(W9:W518)</f>
        <v>1.6079866327345371E-9</v>
      </c>
      <c r="X519" s="115"/>
      <c r="Y519" s="8" t="s">
        <v>1</v>
      </c>
    </row>
    <row r="520" spans="1:25" x14ac:dyDescent="0.25">
      <c r="D520" s="7" t="s">
        <v>1</v>
      </c>
      <c r="E520" s="24"/>
      <c r="F520" s="7"/>
      <c r="G520" s="7">
        <f>F519+G519</f>
        <v>1.1059455573558807E-9</v>
      </c>
      <c r="H520" s="7"/>
      <c r="I520" s="7">
        <f>SUM(I519:V519)</f>
        <v>-2.9103830456733704E-11</v>
      </c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>
        <f>SUM(W259:W516)</f>
        <v>112474.13999999987</v>
      </c>
      <c r="X520" s="133" t="s">
        <v>346</v>
      </c>
      <c r="Y520" s="8"/>
    </row>
    <row r="521" spans="1:25" x14ac:dyDescent="0.25">
      <c r="C521" s="122" t="s">
        <v>429</v>
      </c>
      <c r="D521" s="7" t="s">
        <v>1</v>
      </c>
      <c r="E521" s="24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>
        <f>SUM(I519:U519)</f>
        <v>-2.9103830456733704E-11</v>
      </c>
      <c r="V521" s="7"/>
      <c r="W521" s="7" t="s">
        <v>1</v>
      </c>
      <c r="X521" s="115"/>
      <c r="Y521" s="8"/>
    </row>
    <row r="522" spans="1:25" x14ac:dyDescent="0.25">
      <c r="C522" s="122" t="s">
        <v>454</v>
      </c>
      <c r="D522" s="7">
        <v>107306.7</v>
      </c>
      <c r="E522" s="24"/>
      <c r="F522" s="7"/>
      <c r="G522" s="7" t="s">
        <v>1</v>
      </c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W522" s="13" t="s">
        <v>1</v>
      </c>
      <c r="X522" s="115">
        <f>SUM(W9:W519)</f>
        <v>3.2159732654690742E-9</v>
      </c>
      <c r="Y522" s="8"/>
    </row>
    <row r="523" spans="1:25" ht="15.75" thickBot="1" x14ac:dyDescent="0.3">
      <c r="D523" s="7" t="s">
        <v>1</v>
      </c>
      <c r="E523" s="24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 t="s">
        <v>647</v>
      </c>
      <c r="T523" s="7"/>
      <c r="W523" s="26">
        <f>SUM(W520:W522)</f>
        <v>112474.13999999987</v>
      </c>
      <c r="X523" s="115"/>
      <c r="Y523" s="8"/>
    </row>
    <row r="524" spans="1:25" ht="15.75" thickTop="1" x14ac:dyDescent="0.25">
      <c r="C524" s="122" t="s">
        <v>1</v>
      </c>
      <c r="D524" s="7"/>
      <c r="E524" s="24"/>
      <c r="R524" s="7"/>
      <c r="S524" s="7"/>
      <c r="T524" s="7"/>
      <c r="X524" s="115"/>
      <c r="Y524" s="7"/>
    </row>
    <row r="525" spans="1:25" x14ac:dyDescent="0.25"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X525" s="115"/>
      <c r="Y525" s="7"/>
    </row>
    <row r="526" spans="1:25" x14ac:dyDescent="0.25"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115"/>
      <c r="Y526" s="7"/>
    </row>
    <row r="527" spans="1:25" x14ac:dyDescent="0.25">
      <c r="D527" s="7"/>
      <c r="E527" s="24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115"/>
      <c r="Y527" s="7"/>
    </row>
    <row r="528" spans="1:25" x14ac:dyDescent="0.25"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115"/>
      <c r="Y528" s="7"/>
    </row>
    <row r="529" spans="4:25" x14ac:dyDescent="0.25">
      <c r="D529" s="7"/>
      <c r="E529" s="24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115"/>
      <c r="Y529" s="7"/>
    </row>
    <row r="530" spans="4:25" x14ac:dyDescent="0.25">
      <c r="D530" s="7"/>
      <c r="E530" s="24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115"/>
      <c r="Y530" s="7"/>
    </row>
    <row r="531" spans="4:25" x14ac:dyDescent="0.25">
      <c r="D531" s="7"/>
      <c r="E531" s="24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115"/>
      <c r="Y531" s="7"/>
    </row>
    <row r="532" spans="4:25" x14ac:dyDescent="0.25">
      <c r="X532" s="73"/>
    </row>
    <row r="533" spans="4:25" x14ac:dyDescent="0.25">
      <c r="X533" s="73"/>
    </row>
    <row r="534" spans="4:25" x14ac:dyDescent="0.25">
      <c r="X534" s="73"/>
    </row>
    <row r="535" spans="4:25" x14ac:dyDescent="0.25">
      <c r="X535" s="73"/>
    </row>
    <row r="536" spans="4:25" x14ac:dyDescent="0.25">
      <c r="X536" s="73"/>
    </row>
    <row r="537" spans="4:25" x14ac:dyDescent="0.25">
      <c r="X537" s="73"/>
    </row>
    <row r="538" spans="4:25" x14ac:dyDescent="0.25">
      <c r="X538" s="73"/>
    </row>
    <row r="539" spans="4:25" x14ac:dyDescent="0.25">
      <c r="X539" s="73"/>
    </row>
    <row r="540" spans="4:25" x14ac:dyDescent="0.25">
      <c r="X540" s="73"/>
    </row>
    <row r="541" spans="4:25" x14ac:dyDescent="0.25">
      <c r="X541" s="73"/>
    </row>
    <row r="542" spans="4:25" x14ac:dyDescent="0.25">
      <c r="X542" s="73"/>
    </row>
    <row r="543" spans="4:25" x14ac:dyDescent="0.25">
      <c r="X543" s="73"/>
    </row>
    <row r="544" spans="4:25" x14ac:dyDescent="0.25">
      <c r="X544" s="73"/>
    </row>
  </sheetData>
  <printOptions gridLines="1"/>
  <pageMargins left="0.2" right="0.2" top="0.5" bottom="0.5" header="0.3" footer="0.3"/>
  <pageSetup paperSize="5" scale="65" orientation="landscape" r:id="rId1"/>
  <headerFooter>
    <oddHeader>Page &amp;P of &amp;N</oddHeader>
    <oddFooter>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4F359-087C-4751-BE07-EF2F6C37E2C9}">
  <dimension ref="A1:J493"/>
  <sheetViews>
    <sheetView topLeftCell="A453" workbookViewId="0">
      <selection activeCell="J492" sqref="J492"/>
    </sheetView>
  </sheetViews>
  <sheetFormatPr defaultRowHeight="15" x14ac:dyDescent="0.25"/>
  <cols>
    <col min="1" max="1" width="29.5703125" customWidth="1"/>
    <col min="2" max="2" width="4.28515625" customWidth="1"/>
    <col min="4" max="4" width="17.28515625" customWidth="1"/>
    <col min="5" max="5" width="5.85546875" customWidth="1"/>
    <col min="6" max="6" width="16.5703125" customWidth="1"/>
    <col min="7" max="7" width="5.85546875" customWidth="1"/>
    <col min="8" max="8" width="13" customWidth="1"/>
    <col min="9" max="9" width="4.85546875" customWidth="1"/>
    <col min="10" max="10" width="22.42578125" style="38" customWidth="1"/>
  </cols>
  <sheetData>
    <row r="1" spans="1:8" x14ac:dyDescent="0.25">
      <c r="A1" t="s">
        <v>0</v>
      </c>
      <c r="D1" s="113" t="s">
        <v>707</v>
      </c>
    </row>
    <row r="2" spans="1:8" x14ac:dyDescent="0.25">
      <c r="A2" s="1" t="s">
        <v>1</v>
      </c>
    </row>
    <row r="3" spans="1:8" x14ac:dyDescent="0.25">
      <c r="A3" s="1" t="s">
        <v>548</v>
      </c>
    </row>
    <row r="5" spans="1:8" x14ac:dyDescent="0.25">
      <c r="D5" s="34" t="s">
        <v>2</v>
      </c>
      <c r="F5" s="7" t="s">
        <v>3</v>
      </c>
    </row>
    <row r="6" spans="1:8" x14ac:dyDescent="0.25">
      <c r="A6" s="1" t="s">
        <v>5</v>
      </c>
      <c r="B6" s="1"/>
      <c r="C6" s="39" t="s">
        <v>6</v>
      </c>
      <c r="D6" s="2" t="s">
        <v>549</v>
      </c>
      <c r="F6" s="7" t="s">
        <v>612</v>
      </c>
    </row>
    <row r="7" spans="1:8" x14ac:dyDescent="0.25">
      <c r="C7" s="40"/>
      <c r="F7" s="7"/>
    </row>
    <row r="8" spans="1:8" x14ac:dyDescent="0.25">
      <c r="C8" s="40"/>
      <c r="F8" s="7"/>
    </row>
    <row r="9" spans="1:8" x14ac:dyDescent="0.25">
      <c r="A9" t="s">
        <v>10</v>
      </c>
      <c r="C9" s="40" t="s">
        <v>11</v>
      </c>
      <c r="D9" s="7">
        <v>517966.99</v>
      </c>
      <c r="F9" s="7">
        <v>526023.93999999994</v>
      </c>
      <c r="H9" s="7">
        <f>F9-D9</f>
        <v>8056.9499999999534</v>
      </c>
    </row>
    <row r="10" spans="1:8" x14ac:dyDescent="0.25">
      <c r="C10" s="40"/>
      <c r="D10" s="7"/>
      <c r="F10" s="7"/>
      <c r="H10" s="7" t="s">
        <v>1</v>
      </c>
    </row>
    <row r="11" spans="1:8" x14ac:dyDescent="0.25">
      <c r="A11" t="s">
        <v>12</v>
      </c>
      <c r="C11" s="40" t="s">
        <v>13</v>
      </c>
      <c r="D11" s="7">
        <v>176375.28</v>
      </c>
      <c r="F11" s="7">
        <v>182013.8</v>
      </c>
      <c r="H11" s="7">
        <f t="shared" ref="H11:H72" si="0">F11-D11</f>
        <v>5638.5199999999895</v>
      </c>
    </row>
    <row r="12" spans="1:8" x14ac:dyDescent="0.25">
      <c r="C12" s="40"/>
      <c r="D12" s="7" t="s">
        <v>1</v>
      </c>
      <c r="F12" s="7" t="s">
        <v>1</v>
      </c>
      <c r="H12" s="7" t="s">
        <v>1</v>
      </c>
    </row>
    <row r="13" spans="1:8" x14ac:dyDescent="0.25">
      <c r="A13" t="s">
        <v>15</v>
      </c>
      <c r="C13" s="40" t="s">
        <v>16</v>
      </c>
      <c r="D13" s="7">
        <v>502890.22</v>
      </c>
      <c r="F13" s="7">
        <v>517769.57</v>
      </c>
      <c r="H13" s="7">
        <f t="shared" si="0"/>
        <v>14879.350000000035</v>
      </c>
    </row>
    <row r="14" spans="1:8" x14ac:dyDescent="0.25">
      <c r="C14" s="40"/>
      <c r="D14" s="7" t="s">
        <v>1</v>
      </c>
      <c r="F14" s="7" t="s">
        <v>1</v>
      </c>
      <c r="H14" s="7" t="s">
        <v>1</v>
      </c>
    </row>
    <row r="15" spans="1:8" x14ac:dyDescent="0.25">
      <c r="A15" s="1" t="s">
        <v>18</v>
      </c>
      <c r="C15" s="40" t="s">
        <v>19</v>
      </c>
      <c r="D15" s="7">
        <v>176944.3</v>
      </c>
      <c r="F15" s="7">
        <v>181587.72</v>
      </c>
      <c r="H15" s="7">
        <f t="shared" si="0"/>
        <v>4643.4200000000128</v>
      </c>
    </row>
    <row r="16" spans="1:8" x14ac:dyDescent="0.25">
      <c r="C16" s="40"/>
      <c r="D16" s="7" t="s">
        <v>1</v>
      </c>
      <c r="F16" s="7" t="s">
        <v>1</v>
      </c>
      <c r="H16" s="7" t="s">
        <v>1</v>
      </c>
    </row>
    <row r="17" spans="1:8" x14ac:dyDescent="0.25">
      <c r="A17" t="s">
        <v>20</v>
      </c>
      <c r="C17" s="40" t="s">
        <v>21</v>
      </c>
      <c r="D17" s="7">
        <v>22609.58</v>
      </c>
      <c r="F17" s="7">
        <v>25865.58</v>
      </c>
      <c r="H17" s="7">
        <f t="shared" si="0"/>
        <v>3256</v>
      </c>
    </row>
    <row r="18" spans="1:8" x14ac:dyDescent="0.25">
      <c r="C18" s="40"/>
      <c r="D18" s="7" t="s">
        <v>1</v>
      </c>
      <c r="F18" s="7" t="s">
        <v>1</v>
      </c>
      <c r="H18" s="7" t="s">
        <v>1</v>
      </c>
    </row>
    <row r="19" spans="1:8" x14ac:dyDescent="0.25">
      <c r="A19" t="s">
        <v>418</v>
      </c>
      <c r="C19" s="40" t="s">
        <v>419</v>
      </c>
      <c r="D19" s="7">
        <v>7498.04</v>
      </c>
      <c r="F19" s="7">
        <v>7535.35</v>
      </c>
      <c r="H19" s="7">
        <f t="shared" si="0"/>
        <v>37.3100000000004</v>
      </c>
    </row>
    <row r="20" spans="1:8" x14ac:dyDescent="0.25">
      <c r="C20" s="40"/>
      <c r="D20" s="7" t="s">
        <v>1</v>
      </c>
      <c r="F20" s="7" t="s">
        <v>1</v>
      </c>
      <c r="H20" s="7" t="s">
        <v>1</v>
      </c>
    </row>
    <row r="21" spans="1:8" x14ac:dyDescent="0.25">
      <c r="A21" t="s">
        <v>15</v>
      </c>
      <c r="C21" s="40" t="s">
        <v>24</v>
      </c>
      <c r="D21" s="7">
        <v>471895.18</v>
      </c>
      <c r="F21" s="7">
        <v>479235.49</v>
      </c>
      <c r="H21" s="7">
        <f t="shared" si="0"/>
        <v>7340.3099999999977</v>
      </c>
    </row>
    <row r="22" spans="1:8" x14ac:dyDescent="0.25">
      <c r="C22" s="40"/>
      <c r="D22" s="7" t="s">
        <v>1</v>
      </c>
      <c r="F22" s="7" t="s">
        <v>1</v>
      </c>
      <c r="H22" s="7" t="s">
        <v>1</v>
      </c>
    </row>
    <row r="23" spans="1:8" x14ac:dyDescent="0.25">
      <c r="A23" t="s">
        <v>26</v>
      </c>
      <c r="C23" s="40" t="s">
        <v>27</v>
      </c>
      <c r="D23" s="7">
        <v>100</v>
      </c>
      <c r="F23" s="7">
        <v>100</v>
      </c>
      <c r="H23" s="7">
        <f t="shared" si="0"/>
        <v>0</v>
      </c>
    </row>
    <row r="24" spans="1:8" x14ac:dyDescent="0.25">
      <c r="C24" s="40"/>
      <c r="D24" s="7" t="s">
        <v>1</v>
      </c>
      <c r="F24" s="7" t="s">
        <v>1</v>
      </c>
      <c r="H24" s="7" t="s">
        <v>1</v>
      </c>
    </row>
    <row r="25" spans="1:8" x14ac:dyDescent="0.25">
      <c r="A25" t="s">
        <v>28</v>
      </c>
      <c r="C25" s="40" t="s">
        <v>29</v>
      </c>
      <c r="D25" s="7">
        <v>1050480.46</v>
      </c>
      <c r="F25" s="7">
        <v>993530.54</v>
      </c>
      <c r="H25" s="7">
        <f t="shared" si="0"/>
        <v>-56949.919999999925</v>
      </c>
    </row>
    <row r="26" spans="1:8" x14ac:dyDescent="0.25">
      <c r="C26" s="40"/>
      <c r="D26" s="7" t="s">
        <v>1</v>
      </c>
      <c r="F26" s="7" t="s">
        <v>1</v>
      </c>
      <c r="H26" s="7" t="s">
        <v>1</v>
      </c>
    </row>
    <row r="27" spans="1:8" x14ac:dyDescent="0.25">
      <c r="A27" t="s">
        <v>31</v>
      </c>
      <c r="C27" s="40" t="s">
        <v>32</v>
      </c>
      <c r="D27" s="7">
        <v>484757.72</v>
      </c>
      <c r="F27" s="7">
        <v>507623.73</v>
      </c>
      <c r="H27" s="7">
        <f t="shared" si="0"/>
        <v>22866.010000000009</v>
      </c>
    </row>
    <row r="28" spans="1:8" x14ac:dyDescent="0.25">
      <c r="C28" s="40"/>
      <c r="D28" s="7" t="s">
        <v>1</v>
      </c>
      <c r="F28" s="7" t="s">
        <v>1</v>
      </c>
      <c r="H28" s="7" t="s">
        <v>1</v>
      </c>
    </row>
    <row r="29" spans="1:8" x14ac:dyDescent="0.25">
      <c r="A29" t="s">
        <v>33</v>
      </c>
      <c r="C29" s="40" t="s">
        <v>34</v>
      </c>
      <c r="D29" s="7">
        <v>0</v>
      </c>
      <c r="F29" s="7">
        <v>0</v>
      </c>
      <c r="H29" s="7">
        <f t="shared" si="0"/>
        <v>0</v>
      </c>
    </row>
    <row r="30" spans="1:8" x14ac:dyDescent="0.25">
      <c r="C30" s="40"/>
      <c r="D30" s="7" t="s">
        <v>1</v>
      </c>
      <c r="F30" s="7" t="s">
        <v>1</v>
      </c>
      <c r="H30" s="7" t="s">
        <v>1</v>
      </c>
    </row>
    <row r="31" spans="1:8" x14ac:dyDescent="0.25">
      <c r="A31" t="s">
        <v>35</v>
      </c>
      <c r="C31" s="40" t="s">
        <v>36</v>
      </c>
      <c r="D31" s="7">
        <v>21556</v>
      </c>
      <c r="F31" s="7">
        <v>125498.71000000002</v>
      </c>
      <c r="H31" s="7">
        <f t="shared" si="0"/>
        <v>103942.71000000002</v>
      </c>
    </row>
    <row r="32" spans="1:8" x14ac:dyDescent="0.25">
      <c r="C32" s="40"/>
      <c r="D32" s="7" t="s">
        <v>1</v>
      </c>
      <c r="F32" s="7" t="s">
        <v>1</v>
      </c>
      <c r="H32" s="7" t="s">
        <v>1</v>
      </c>
    </row>
    <row r="33" spans="1:8" x14ac:dyDescent="0.25">
      <c r="C33" s="40"/>
      <c r="D33" s="7" t="s">
        <v>1</v>
      </c>
      <c r="F33" s="7" t="s">
        <v>1</v>
      </c>
      <c r="H33" s="7" t="s">
        <v>1</v>
      </c>
    </row>
    <row r="34" spans="1:8" x14ac:dyDescent="0.25">
      <c r="A34" t="s">
        <v>37</v>
      </c>
      <c r="C34" s="40" t="s">
        <v>38</v>
      </c>
      <c r="D34" s="7">
        <v>-317859.47000000003</v>
      </c>
      <c r="F34" s="7">
        <v>-332759.84999999998</v>
      </c>
      <c r="H34" s="7">
        <f t="shared" si="0"/>
        <v>-14900.379999999946</v>
      </c>
    </row>
    <row r="35" spans="1:8" x14ac:dyDescent="0.25">
      <c r="C35" s="40"/>
      <c r="D35" s="7" t="s">
        <v>1</v>
      </c>
      <c r="F35" s="7" t="s">
        <v>1</v>
      </c>
      <c r="H35" s="7" t="s">
        <v>1</v>
      </c>
    </row>
    <row r="36" spans="1:8" x14ac:dyDescent="0.25">
      <c r="A36" t="s">
        <v>39</v>
      </c>
      <c r="C36" s="40" t="s">
        <v>40</v>
      </c>
      <c r="D36" s="7">
        <v>203.39000000000001</v>
      </c>
      <c r="F36" s="7">
        <v>4566.45</v>
      </c>
      <c r="H36" s="7">
        <f t="shared" si="0"/>
        <v>4363.0599999999995</v>
      </c>
    </row>
    <row r="37" spans="1:8" x14ac:dyDescent="0.25">
      <c r="C37" s="40"/>
      <c r="D37" s="7" t="s">
        <v>1</v>
      </c>
      <c r="F37" s="7" t="s">
        <v>1</v>
      </c>
      <c r="H37" s="7" t="s">
        <v>1</v>
      </c>
    </row>
    <row r="38" spans="1:8" x14ac:dyDescent="0.25">
      <c r="A38" t="s">
        <v>41</v>
      </c>
      <c r="C38" s="40" t="s">
        <v>42</v>
      </c>
      <c r="D38" s="7">
        <v>178522.74</v>
      </c>
      <c r="F38" s="7">
        <v>210302.81</v>
      </c>
      <c r="H38" s="7">
        <f t="shared" si="0"/>
        <v>31780.070000000007</v>
      </c>
    </row>
    <row r="39" spans="1:8" x14ac:dyDescent="0.25">
      <c r="C39" s="40"/>
      <c r="D39" s="7" t="s">
        <v>1</v>
      </c>
      <c r="F39" s="7" t="s">
        <v>1</v>
      </c>
      <c r="H39" s="7" t="s">
        <v>1</v>
      </c>
    </row>
    <row r="40" spans="1:8" x14ac:dyDescent="0.25">
      <c r="A40" t="s">
        <v>43</v>
      </c>
      <c r="C40" s="40" t="s">
        <v>44</v>
      </c>
      <c r="D40" s="7">
        <v>0</v>
      </c>
      <c r="F40" s="7">
        <v>0</v>
      </c>
      <c r="H40" s="7">
        <f t="shared" si="0"/>
        <v>0</v>
      </c>
    </row>
    <row r="41" spans="1:8" x14ac:dyDescent="0.25">
      <c r="C41" s="40"/>
      <c r="D41" s="7" t="s">
        <v>1</v>
      </c>
      <c r="F41" s="7" t="s">
        <v>1</v>
      </c>
      <c r="H41" s="7" t="s">
        <v>1</v>
      </c>
    </row>
    <row r="42" spans="1:8" x14ac:dyDescent="0.25">
      <c r="A42" t="s">
        <v>45</v>
      </c>
      <c r="C42" s="40" t="s">
        <v>46</v>
      </c>
      <c r="D42" s="7">
        <v>19179.650000000001</v>
      </c>
      <c r="F42" s="7">
        <v>20366.16</v>
      </c>
      <c r="H42" s="7">
        <f t="shared" si="0"/>
        <v>1186.5099999999984</v>
      </c>
    </row>
    <row r="43" spans="1:8" x14ac:dyDescent="0.25">
      <c r="C43" s="40"/>
      <c r="D43" s="7" t="s">
        <v>1</v>
      </c>
      <c r="F43" s="7" t="s">
        <v>1</v>
      </c>
      <c r="H43" s="7" t="s">
        <v>1</v>
      </c>
    </row>
    <row r="44" spans="1:8" x14ac:dyDescent="0.25">
      <c r="A44" t="s">
        <v>47</v>
      </c>
      <c r="C44" s="40" t="s">
        <v>48</v>
      </c>
      <c r="D44" s="7">
        <v>20948.39</v>
      </c>
      <c r="F44" s="7">
        <v>23990.629999999997</v>
      </c>
      <c r="H44" s="7">
        <f t="shared" si="0"/>
        <v>3042.239999999998</v>
      </c>
    </row>
    <row r="45" spans="1:8" x14ac:dyDescent="0.25">
      <c r="C45" s="40"/>
      <c r="D45" s="7" t="s">
        <v>1</v>
      </c>
      <c r="F45" s="7" t="s">
        <v>1</v>
      </c>
      <c r="H45" s="7" t="s">
        <v>1</v>
      </c>
    </row>
    <row r="46" spans="1:8" x14ac:dyDescent="0.25">
      <c r="A46" t="s">
        <v>49</v>
      </c>
      <c r="C46" s="40" t="s">
        <v>50</v>
      </c>
      <c r="D46" s="7">
        <v>3</v>
      </c>
      <c r="F46" s="7">
        <v>3</v>
      </c>
      <c r="H46" s="7">
        <f t="shared" si="0"/>
        <v>0</v>
      </c>
    </row>
    <row r="47" spans="1:8" x14ac:dyDescent="0.25">
      <c r="C47" s="40"/>
      <c r="D47" s="7" t="s">
        <v>1</v>
      </c>
      <c r="F47" s="7" t="s">
        <v>1</v>
      </c>
      <c r="H47" s="7" t="s">
        <v>1</v>
      </c>
    </row>
    <row r="48" spans="1:8" x14ac:dyDescent="0.25">
      <c r="A48" s="1" t="s">
        <v>510</v>
      </c>
      <c r="C48" s="40" t="s">
        <v>459</v>
      </c>
      <c r="D48" s="7">
        <v>0</v>
      </c>
      <c r="F48" s="7">
        <v>0</v>
      </c>
      <c r="H48" s="7">
        <f t="shared" si="0"/>
        <v>0</v>
      </c>
    </row>
    <row r="49" spans="1:8" x14ac:dyDescent="0.25">
      <c r="C49" s="40"/>
      <c r="D49" s="7" t="s">
        <v>1</v>
      </c>
      <c r="F49" s="7" t="s">
        <v>1</v>
      </c>
      <c r="H49" s="7" t="s">
        <v>1</v>
      </c>
    </row>
    <row r="50" spans="1:8" x14ac:dyDescent="0.25">
      <c r="A50" t="s">
        <v>555</v>
      </c>
      <c r="C50" s="40" t="s">
        <v>556</v>
      </c>
      <c r="D50" s="7">
        <v>0</v>
      </c>
      <c r="F50" s="7">
        <v>0</v>
      </c>
      <c r="H50" s="7">
        <f t="shared" si="0"/>
        <v>0</v>
      </c>
    </row>
    <row r="51" spans="1:8" x14ac:dyDescent="0.25">
      <c r="C51" s="40"/>
      <c r="D51" s="7"/>
      <c r="F51" s="7"/>
      <c r="H51" s="7" t="s">
        <v>1</v>
      </c>
    </row>
    <row r="52" spans="1:8" x14ac:dyDescent="0.25">
      <c r="A52" t="s">
        <v>416</v>
      </c>
      <c r="C52" s="40" t="s">
        <v>417</v>
      </c>
      <c r="D52" s="7">
        <v>0</v>
      </c>
      <c r="F52" s="7">
        <v>0</v>
      </c>
      <c r="H52" s="7">
        <f t="shared" si="0"/>
        <v>0</v>
      </c>
    </row>
    <row r="53" spans="1:8" x14ac:dyDescent="0.25">
      <c r="C53" s="40"/>
      <c r="D53" s="7" t="s">
        <v>1</v>
      </c>
      <c r="F53" s="7" t="s">
        <v>1</v>
      </c>
      <c r="H53" s="7" t="s">
        <v>1</v>
      </c>
    </row>
    <row r="54" spans="1:8" x14ac:dyDescent="0.25">
      <c r="A54" t="s">
        <v>53</v>
      </c>
      <c r="C54" s="40" t="s">
        <v>54</v>
      </c>
      <c r="D54" s="7">
        <v>0</v>
      </c>
      <c r="F54" s="7">
        <v>0</v>
      </c>
      <c r="H54" s="7">
        <f t="shared" si="0"/>
        <v>0</v>
      </c>
    </row>
    <row r="55" spans="1:8" x14ac:dyDescent="0.25">
      <c r="C55" s="40"/>
      <c r="D55" s="7" t="s">
        <v>1</v>
      </c>
      <c r="F55" s="7" t="s">
        <v>1</v>
      </c>
      <c r="H55" s="7" t="s">
        <v>1</v>
      </c>
    </row>
    <row r="56" spans="1:8" x14ac:dyDescent="0.25">
      <c r="A56" t="s">
        <v>56</v>
      </c>
      <c r="C56" s="40" t="s">
        <v>57</v>
      </c>
      <c r="D56" s="7">
        <v>311459.96000000002</v>
      </c>
      <c r="F56" s="7">
        <v>311459.96000000002</v>
      </c>
      <c r="H56" s="7">
        <f t="shared" si="0"/>
        <v>0</v>
      </c>
    </row>
    <row r="57" spans="1:8" x14ac:dyDescent="0.25">
      <c r="C57" s="40"/>
      <c r="D57" s="7" t="s">
        <v>1</v>
      </c>
      <c r="F57" s="7" t="s">
        <v>1</v>
      </c>
      <c r="H57" s="7" t="s">
        <v>1</v>
      </c>
    </row>
    <row r="58" spans="1:8" x14ac:dyDescent="0.25">
      <c r="A58" t="s">
        <v>59</v>
      </c>
      <c r="C58" s="40" t="s">
        <v>60</v>
      </c>
      <c r="D58" s="7">
        <v>325926.64</v>
      </c>
      <c r="F58" s="7">
        <v>325926.64</v>
      </c>
      <c r="H58" s="7">
        <f t="shared" si="0"/>
        <v>0</v>
      </c>
    </row>
    <row r="59" spans="1:8" x14ac:dyDescent="0.25">
      <c r="C59" s="40"/>
      <c r="D59" s="7" t="s">
        <v>1</v>
      </c>
      <c r="F59" s="7" t="s">
        <v>1</v>
      </c>
      <c r="H59" s="7" t="s">
        <v>1</v>
      </c>
    </row>
    <row r="60" spans="1:8" x14ac:dyDescent="0.25">
      <c r="A60" t="s">
        <v>62</v>
      </c>
      <c r="C60" s="40" t="s">
        <v>63</v>
      </c>
      <c r="D60" s="7">
        <v>525978.21</v>
      </c>
      <c r="F60" s="7">
        <v>539912.21</v>
      </c>
      <c r="H60" s="7">
        <f t="shared" si="0"/>
        <v>13934</v>
      </c>
    </row>
    <row r="61" spans="1:8" x14ac:dyDescent="0.25">
      <c r="C61" s="40"/>
      <c r="D61" s="7" t="s">
        <v>1</v>
      </c>
      <c r="F61" s="7" t="s">
        <v>1</v>
      </c>
      <c r="H61" s="7" t="s">
        <v>1</v>
      </c>
    </row>
    <row r="62" spans="1:8" x14ac:dyDescent="0.25">
      <c r="A62" t="s">
        <v>64</v>
      </c>
      <c r="C62" s="40" t="s">
        <v>65</v>
      </c>
      <c r="D62" s="7">
        <v>1145627.53</v>
      </c>
      <c r="F62" s="7">
        <v>1145627.53</v>
      </c>
      <c r="H62" s="7">
        <f t="shared" si="0"/>
        <v>0</v>
      </c>
    </row>
    <row r="63" spans="1:8" x14ac:dyDescent="0.25">
      <c r="C63" s="40"/>
      <c r="D63" s="7" t="s">
        <v>1</v>
      </c>
      <c r="F63" s="7" t="s">
        <v>1</v>
      </c>
      <c r="H63" s="7" t="s">
        <v>1</v>
      </c>
    </row>
    <row r="64" spans="1:8" x14ac:dyDescent="0.25">
      <c r="A64" t="s">
        <v>66</v>
      </c>
      <c r="C64" s="40" t="s">
        <v>67</v>
      </c>
      <c r="D64" s="7">
        <v>690271.38</v>
      </c>
      <c r="F64" s="7">
        <v>690271.38</v>
      </c>
      <c r="H64" s="7">
        <f t="shared" si="0"/>
        <v>0</v>
      </c>
    </row>
    <row r="65" spans="1:10" x14ac:dyDescent="0.25">
      <c r="C65" s="40"/>
      <c r="D65" s="7" t="s">
        <v>1</v>
      </c>
      <c r="F65" s="7" t="s">
        <v>1</v>
      </c>
      <c r="H65" s="7" t="s">
        <v>1</v>
      </c>
    </row>
    <row r="66" spans="1:10" x14ac:dyDescent="0.25">
      <c r="A66" t="s">
        <v>68</v>
      </c>
      <c r="C66" s="40" t="s">
        <v>69</v>
      </c>
      <c r="D66" s="7">
        <v>2576262.4300000002</v>
      </c>
      <c r="F66" s="7">
        <v>2576262.4300000002</v>
      </c>
      <c r="H66" s="7">
        <f t="shared" si="0"/>
        <v>0</v>
      </c>
    </row>
    <row r="67" spans="1:10" x14ac:dyDescent="0.25">
      <c r="C67" s="40"/>
      <c r="D67" s="7" t="s">
        <v>1</v>
      </c>
      <c r="F67" s="7" t="s">
        <v>1</v>
      </c>
      <c r="H67" s="7" t="s">
        <v>1</v>
      </c>
    </row>
    <row r="68" spans="1:10" x14ac:dyDescent="0.25">
      <c r="C68" s="40"/>
      <c r="D68" s="7" t="s">
        <v>1</v>
      </c>
      <c r="F68" s="7" t="s">
        <v>1</v>
      </c>
      <c r="H68" s="7" t="s">
        <v>1</v>
      </c>
    </row>
    <row r="69" spans="1:10" x14ac:dyDescent="0.25">
      <c r="A69" t="s">
        <v>70</v>
      </c>
      <c r="C69" s="40" t="s">
        <v>71</v>
      </c>
      <c r="D69" s="7">
        <v>9286426.3100000005</v>
      </c>
      <c r="F69" s="7">
        <v>9293475.5800000001</v>
      </c>
      <c r="H69" s="7">
        <f t="shared" si="0"/>
        <v>7049.269999999553</v>
      </c>
    </row>
    <row r="70" spans="1:10" x14ac:dyDescent="0.25">
      <c r="C70" s="40"/>
      <c r="D70" s="7" t="s">
        <v>1</v>
      </c>
      <c r="F70" s="7" t="s">
        <v>1</v>
      </c>
      <c r="H70" s="7" t="s">
        <v>1</v>
      </c>
    </row>
    <row r="71" spans="1:10" x14ac:dyDescent="0.25">
      <c r="C71" s="40"/>
      <c r="D71" s="7" t="s">
        <v>1</v>
      </c>
      <c r="F71" s="7" t="s">
        <v>1</v>
      </c>
      <c r="H71" s="7" t="s">
        <v>1</v>
      </c>
    </row>
    <row r="72" spans="1:10" x14ac:dyDescent="0.25">
      <c r="A72" t="s">
        <v>72</v>
      </c>
      <c r="C72" s="40" t="s">
        <v>73</v>
      </c>
      <c r="D72" s="7">
        <v>385108.10000000003</v>
      </c>
      <c r="F72" s="7">
        <v>392357.62999999995</v>
      </c>
      <c r="H72" s="7">
        <f t="shared" si="0"/>
        <v>7249.5299999999115</v>
      </c>
    </row>
    <row r="73" spans="1:10" x14ac:dyDescent="0.25">
      <c r="C73" s="40"/>
      <c r="D73" s="7" t="s">
        <v>1</v>
      </c>
      <c r="F73" s="7" t="s">
        <v>1</v>
      </c>
      <c r="H73" s="7" t="s">
        <v>1</v>
      </c>
    </row>
    <row r="74" spans="1:10" x14ac:dyDescent="0.25">
      <c r="C74" s="40"/>
      <c r="D74" s="7" t="s">
        <v>1</v>
      </c>
      <c r="F74" s="7" t="s">
        <v>1</v>
      </c>
      <c r="H74" s="7" t="s">
        <v>1</v>
      </c>
    </row>
    <row r="75" spans="1:10" x14ac:dyDescent="0.25">
      <c r="A75" t="s">
        <v>74</v>
      </c>
      <c r="C75" s="40" t="s">
        <v>75</v>
      </c>
      <c r="D75" s="7">
        <v>931848.67999999993</v>
      </c>
      <c r="F75" s="7">
        <v>988833.83</v>
      </c>
      <c r="H75" s="7">
        <f t="shared" ref="H75:H137" si="1">F75-D75</f>
        <v>56985.150000000023</v>
      </c>
      <c r="J75" s="38" t="s">
        <v>709</v>
      </c>
    </row>
    <row r="76" spans="1:10" x14ac:dyDescent="0.25">
      <c r="C76" s="40"/>
      <c r="D76" s="7" t="s">
        <v>1</v>
      </c>
      <c r="F76" s="7" t="s">
        <v>1</v>
      </c>
      <c r="H76" s="7" t="s">
        <v>1</v>
      </c>
      <c r="J76" s="38" t="s">
        <v>708</v>
      </c>
    </row>
    <row r="77" spans="1:10" x14ac:dyDescent="0.25">
      <c r="A77" t="s">
        <v>76</v>
      </c>
      <c r="C77" s="40" t="s">
        <v>77</v>
      </c>
      <c r="D77" s="7">
        <v>19654.09</v>
      </c>
      <c r="F77" s="7">
        <v>19654.09</v>
      </c>
      <c r="H77" s="7">
        <f t="shared" si="1"/>
        <v>0</v>
      </c>
    </row>
    <row r="78" spans="1:10" x14ac:dyDescent="0.25">
      <c r="C78" s="40"/>
      <c r="D78" s="7" t="s">
        <v>1</v>
      </c>
      <c r="F78" s="7" t="s">
        <v>1</v>
      </c>
      <c r="H78" s="7" t="s">
        <v>1</v>
      </c>
    </row>
    <row r="79" spans="1:10" x14ac:dyDescent="0.25">
      <c r="A79" t="s">
        <v>372</v>
      </c>
      <c r="C79" s="40" t="s">
        <v>78</v>
      </c>
      <c r="D79" s="7">
        <v>84842.25</v>
      </c>
      <c r="F79" s="7">
        <v>65830.25</v>
      </c>
      <c r="H79" s="7">
        <f t="shared" si="1"/>
        <v>-19012</v>
      </c>
      <c r="J79" s="38" t="s">
        <v>710</v>
      </c>
    </row>
    <row r="80" spans="1:10" x14ac:dyDescent="0.25">
      <c r="C80" s="40"/>
      <c r="D80" s="7" t="s">
        <v>1</v>
      </c>
      <c r="F80" s="7" t="s">
        <v>1</v>
      </c>
      <c r="H80" s="7" t="s">
        <v>1</v>
      </c>
      <c r="J80" s="38" t="s">
        <v>712</v>
      </c>
    </row>
    <row r="81" spans="1:10" x14ac:dyDescent="0.25">
      <c r="A81" t="s">
        <v>79</v>
      </c>
      <c r="C81" s="40" t="s">
        <v>80</v>
      </c>
      <c r="D81" s="7">
        <v>231142.02000000002</v>
      </c>
      <c r="F81" s="7">
        <v>288439.02</v>
      </c>
      <c r="H81" s="7">
        <f t="shared" si="1"/>
        <v>57297</v>
      </c>
      <c r="J81" s="38" t="s">
        <v>711</v>
      </c>
    </row>
    <row r="82" spans="1:10" x14ac:dyDescent="0.25">
      <c r="C82" s="40"/>
      <c r="D82" s="7" t="s">
        <v>1</v>
      </c>
      <c r="F82" s="7" t="s">
        <v>1</v>
      </c>
      <c r="H82" s="7" t="s">
        <v>1</v>
      </c>
    </row>
    <row r="83" spans="1:10" x14ac:dyDescent="0.25">
      <c r="A83" t="s">
        <v>81</v>
      </c>
      <c r="C83" s="40" t="s">
        <v>82</v>
      </c>
      <c r="D83" s="7">
        <v>0</v>
      </c>
      <c r="F83" s="7">
        <v>0</v>
      </c>
      <c r="H83" s="7">
        <f t="shared" si="1"/>
        <v>0</v>
      </c>
    </row>
    <row r="84" spans="1:10" x14ac:dyDescent="0.25">
      <c r="C84" s="40"/>
      <c r="D84" s="7" t="s">
        <v>1</v>
      </c>
      <c r="F84" s="7" t="s">
        <v>1</v>
      </c>
      <c r="H84" s="7" t="s">
        <v>1</v>
      </c>
    </row>
    <row r="85" spans="1:10" x14ac:dyDescent="0.25">
      <c r="A85" t="s">
        <v>83</v>
      </c>
      <c r="C85" s="40" t="s">
        <v>84</v>
      </c>
      <c r="D85" s="7">
        <v>185539.6</v>
      </c>
      <c r="F85" s="7">
        <v>185539.6</v>
      </c>
      <c r="H85" s="7">
        <f t="shared" si="1"/>
        <v>0</v>
      </c>
    </row>
    <row r="86" spans="1:10" x14ac:dyDescent="0.25">
      <c r="C86" s="40"/>
      <c r="D86" s="7" t="s">
        <v>1</v>
      </c>
      <c r="F86" s="7" t="s">
        <v>1</v>
      </c>
      <c r="H86" s="7" t="s">
        <v>1</v>
      </c>
    </row>
    <row r="87" spans="1:10" x14ac:dyDescent="0.25">
      <c r="A87" t="s">
        <v>85</v>
      </c>
      <c r="C87" s="40" t="s">
        <v>86</v>
      </c>
      <c r="D87" s="7">
        <v>301286.96999999997</v>
      </c>
      <c r="F87" s="7">
        <v>301286.96999999997</v>
      </c>
      <c r="H87" s="7">
        <f t="shared" si="1"/>
        <v>0</v>
      </c>
    </row>
    <row r="88" spans="1:10" x14ac:dyDescent="0.25">
      <c r="C88" s="40"/>
      <c r="D88" s="7" t="s">
        <v>1</v>
      </c>
      <c r="F88" s="7" t="s">
        <v>1</v>
      </c>
      <c r="H88" s="7" t="s">
        <v>1</v>
      </c>
    </row>
    <row r="89" spans="1:10" x14ac:dyDescent="0.25">
      <c r="A89" t="s">
        <v>87</v>
      </c>
      <c r="C89" s="40" t="s">
        <v>88</v>
      </c>
      <c r="D89" s="7">
        <v>-7307690</v>
      </c>
      <c r="F89" s="7">
        <v>-7719225</v>
      </c>
      <c r="H89" s="7">
        <f t="shared" si="1"/>
        <v>-411535</v>
      </c>
    </row>
    <row r="90" spans="1:10" x14ac:dyDescent="0.25">
      <c r="C90" s="40"/>
      <c r="D90" s="7" t="s">
        <v>1</v>
      </c>
      <c r="F90" s="7" t="s">
        <v>1</v>
      </c>
      <c r="H90" s="7" t="s">
        <v>1</v>
      </c>
    </row>
    <row r="91" spans="1:10" x14ac:dyDescent="0.25">
      <c r="A91" t="s">
        <v>89</v>
      </c>
      <c r="C91" s="40" t="s">
        <v>90</v>
      </c>
      <c r="D91" s="7">
        <v>100</v>
      </c>
      <c r="F91" s="7">
        <v>100</v>
      </c>
      <c r="H91" s="7">
        <f t="shared" si="1"/>
        <v>0</v>
      </c>
    </row>
    <row r="92" spans="1:10" x14ac:dyDescent="0.25">
      <c r="C92" s="40"/>
      <c r="D92" s="7" t="s">
        <v>1</v>
      </c>
      <c r="F92" s="7" t="s">
        <v>1</v>
      </c>
      <c r="H92" s="7" t="s">
        <v>1</v>
      </c>
    </row>
    <row r="93" spans="1:10" x14ac:dyDescent="0.25">
      <c r="A93" t="s">
        <v>92</v>
      </c>
      <c r="C93" s="40" t="s">
        <v>93</v>
      </c>
      <c r="D93" s="7">
        <v>0</v>
      </c>
      <c r="F93" s="7">
        <v>0</v>
      </c>
      <c r="H93" s="7">
        <f t="shared" si="1"/>
        <v>0</v>
      </c>
    </row>
    <row r="94" spans="1:10" x14ac:dyDescent="0.25">
      <c r="C94" s="40"/>
      <c r="D94" s="7"/>
      <c r="F94" s="7"/>
      <c r="H94" s="7" t="s">
        <v>1</v>
      </c>
    </row>
    <row r="95" spans="1:10" x14ac:dyDescent="0.25">
      <c r="A95" s="71" t="s">
        <v>599</v>
      </c>
      <c r="C95" s="40"/>
      <c r="D95" s="7"/>
      <c r="F95" s="7"/>
      <c r="H95" s="7" t="s">
        <v>1</v>
      </c>
    </row>
    <row r="96" spans="1:10" x14ac:dyDescent="0.25">
      <c r="A96" s="44" t="s">
        <v>1</v>
      </c>
      <c r="C96" s="40"/>
      <c r="D96" s="7" t="s">
        <v>1</v>
      </c>
      <c r="F96" s="7">
        <v>0</v>
      </c>
      <c r="H96" s="7" t="s">
        <v>1</v>
      </c>
    </row>
    <row r="97" spans="1:8" x14ac:dyDescent="0.25">
      <c r="A97" s="44" t="s">
        <v>545</v>
      </c>
      <c r="C97" s="40"/>
      <c r="D97" s="7">
        <v>21404</v>
      </c>
      <c r="F97" s="7">
        <v>36972</v>
      </c>
      <c r="H97" s="7">
        <f t="shared" si="1"/>
        <v>15568</v>
      </c>
    </row>
    <row r="98" spans="1:8" x14ac:dyDescent="0.25">
      <c r="A98" s="44"/>
      <c r="C98" s="40"/>
      <c r="D98" s="7"/>
      <c r="F98" s="7"/>
      <c r="H98" s="7" t="s">
        <v>1</v>
      </c>
    </row>
    <row r="99" spans="1:8" x14ac:dyDescent="0.25">
      <c r="A99" s="44" t="s">
        <v>400</v>
      </c>
      <c r="C99" s="40"/>
      <c r="D99" s="7" t="s">
        <v>1</v>
      </c>
      <c r="F99" s="7" t="s">
        <v>1</v>
      </c>
      <c r="H99" s="7" t="s">
        <v>1</v>
      </c>
    </row>
    <row r="100" spans="1:8" x14ac:dyDescent="0.25">
      <c r="A100" s="44" t="s">
        <v>410</v>
      </c>
      <c r="C100" s="40"/>
      <c r="D100" s="7">
        <v>0</v>
      </c>
      <c r="F100" s="7">
        <v>35701</v>
      </c>
      <c r="H100" s="7">
        <f t="shared" si="1"/>
        <v>35701</v>
      </c>
    </row>
    <row r="101" spans="1:8" x14ac:dyDescent="0.25">
      <c r="A101" s="44"/>
      <c r="C101" s="40"/>
      <c r="D101" s="7"/>
      <c r="F101" s="7"/>
      <c r="H101" s="7" t="s">
        <v>1</v>
      </c>
    </row>
    <row r="102" spans="1:8" x14ac:dyDescent="0.25">
      <c r="A102" s="44" t="s">
        <v>409</v>
      </c>
      <c r="C102" s="40" t="s">
        <v>557</v>
      </c>
      <c r="D102" s="7">
        <v>180192</v>
      </c>
      <c r="F102" s="7">
        <v>106969</v>
      </c>
      <c r="H102" s="7">
        <f t="shared" si="1"/>
        <v>-73223</v>
      </c>
    </row>
    <row r="103" spans="1:8" x14ac:dyDescent="0.25">
      <c r="A103" s="44" t="s">
        <v>1</v>
      </c>
      <c r="C103" s="40"/>
      <c r="D103" s="7"/>
      <c r="F103" s="7"/>
      <c r="H103" s="7" t="s">
        <v>1</v>
      </c>
    </row>
    <row r="104" spans="1:8" x14ac:dyDescent="0.25">
      <c r="A104" s="44" t="s">
        <v>401</v>
      </c>
      <c r="C104" s="40"/>
      <c r="D104" s="7" t="s">
        <v>1</v>
      </c>
      <c r="F104" s="7" t="s">
        <v>1</v>
      </c>
      <c r="H104" s="7" t="s">
        <v>1</v>
      </c>
    </row>
    <row r="105" spans="1:8" x14ac:dyDescent="0.25">
      <c r="A105" s="44" t="s">
        <v>402</v>
      </c>
      <c r="C105" s="40"/>
      <c r="D105" s="7" t="s">
        <v>1</v>
      </c>
      <c r="F105" s="7" t="s">
        <v>1</v>
      </c>
      <c r="H105" s="7" t="s">
        <v>1</v>
      </c>
    </row>
    <row r="106" spans="1:8" x14ac:dyDescent="0.25">
      <c r="A106" s="44" t="s">
        <v>407</v>
      </c>
      <c r="C106" s="40" t="s">
        <v>558</v>
      </c>
      <c r="D106" s="7">
        <v>8223</v>
      </c>
      <c r="F106" s="7">
        <v>48933</v>
      </c>
      <c r="H106" s="7">
        <f t="shared" si="1"/>
        <v>40710</v>
      </c>
    </row>
    <row r="107" spans="1:8" x14ac:dyDescent="0.25">
      <c r="A107" s="44"/>
      <c r="C107" s="40"/>
      <c r="D107" s="7"/>
      <c r="F107" s="7"/>
      <c r="H107" s="7" t="s">
        <v>1</v>
      </c>
    </row>
    <row r="108" spans="1:8" x14ac:dyDescent="0.25">
      <c r="A108" s="44" t="s">
        <v>403</v>
      </c>
      <c r="C108" s="40"/>
      <c r="D108" s="7" t="s">
        <v>1</v>
      </c>
      <c r="F108" s="7" t="s">
        <v>1</v>
      </c>
      <c r="H108" s="7" t="s">
        <v>1</v>
      </c>
    </row>
    <row r="109" spans="1:8" x14ac:dyDescent="0.25">
      <c r="A109" s="44" t="s">
        <v>404</v>
      </c>
      <c r="C109" s="40"/>
      <c r="D109" s="7" t="s">
        <v>1</v>
      </c>
      <c r="F109" s="7" t="s">
        <v>1</v>
      </c>
      <c r="H109" s="7" t="s">
        <v>1</v>
      </c>
    </row>
    <row r="110" spans="1:8" x14ac:dyDescent="0.25">
      <c r="A110" s="44" t="s">
        <v>408</v>
      </c>
      <c r="C110" s="40" t="s">
        <v>559</v>
      </c>
      <c r="D110" s="7">
        <v>12078</v>
      </c>
      <c r="F110" s="7">
        <v>50897</v>
      </c>
      <c r="H110" s="7">
        <f t="shared" si="1"/>
        <v>38819</v>
      </c>
    </row>
    <row r="111" spans="1:8" x14ac:dyDescent="0.25">
      <c r="A111" s="44"/>
      <c r="C111" s="40"/>
      <c r="D111" s="7"/>
      <c r="F111" s="7"/>
      <c r="H111" s="7" t="s">
        <v>1</v>
      </c>
    </row>
    <row r="112" spans="1:8" x14ac:dyDescent="0.25">
      <c r="A112" s="44"/>
      <c r="C112" s="40"/>
      <c r="D112" s="7"/>
      <c r="F112" s="7"/>
      <c r="H112" s="7" t="s">
        <v>1</v>
      </c>
    </row>
    <row r="113" spans="1:8" x14ac:dyDescent="0.25">
      <c r="A113" s="71" t="s">
        <v>600</v>
      </c>
      <c r="C113" s="40"/>
      <c r="D113" s="7"/>
      <c r="F113" s="7"/>
      <c r="H113" s="7" t="s">
        <v>1</v>
      </c>
    </row>
    <row r="114" spans="1:8" x14ac:dyDescent="0.25">
      <c r="A114" s="44" t="s">
        <v>1</v>
      </c>
      <c r="C114" s="40"/>
      <c r="D114" s="7"/>
      <c r="F114" s="7"/>
      <c r="H114" s="7" t="s">
        <v>1</v>
      </c>
    </row>
    <row r="115" spans="1:8" x14ac:dyDescent="0.25">
      <c r="A115" s="44" t="s">
        <v>648</v>
      </c>
      <c r="C115" s="40"/>
      <c r="D115" s="7">
        <v>10981</v>
      </c>
      <c r="F115" s="7">
        <v>12000</v>
      </c>
      <c r="H115" s="7">
        <f t="shared" si="1"/>
        <v>1019</v>
      </c>
    </row>
    <row r="116" spans="1:8" x14ac:dyDescent="0.25">
      <c r="A116" s="44"/>
      <c r="C116" s="40"/>
      <c r="D116" s="7"/>
      <c r="F116" s="7"/>
      <c r="H116" s="7" t="s">
        <v>1</v>
      </c>
    </row>
    <row r="117" spans="1:8" x14ac:dyDescent="0.25">
      <c r="A117" s="44" t="s">
        <v>400</v>
      </c>
      <c r="C117" s="40"/>
      <c r="D117" s="7"/>
      <c r="F117" s="7"/>
      <c r="H117" s="7" t="s">
        <v>1</v>
      </c>
    </row>
    <row r="118" spans="1:8" x14ac:dyDescent="0.25">
      <c r="A118" s="44" t="s">
        <v>649</v>
      </c>
      <c r="C118" s="40"/>
      <c r="D118" s="7">
        <v>0</v>
      </c>
      <c r="F118" s="7">
        <v>0</v>
      </c>
      <c r="H118" s="7">
        <f t="shared" si="1"/>
        <v>0</v>
      </c>
    </row>
    <row r="119" spans="1:8" x14ac:dyDescent="0.25">
      <c r="A119" s="44"/>
      <c r="C119" s="40"/>
      <c r="D119" s="7"/>
      <c r="F119" s="7"/>
      <c r="H119" s="7" t="s">
        <v>1</v>
      </c>
    </row>
    <row r="120" spans="1:8" x14ac:dyDescent="0.25">
      <c r="A120" s="44" t="s">
        <v>650</v>
      </c>
      <c r="C120" s="40"/>
      <c r="D120" s="7">
        <v>72978</v>
      </c>
      <c r="F120" s="7">
        <v>63727</v>
      </c>
      <c r="H120" s="7">
        <f t="shared" si="1"/>
        <v>-9251</v>
      </c>
    </row>
    <row r="121" spans="1:8" x14ac:dyDescent="0.25">
      <c r="A121" s="44" t="s">
        <v>1</v>
      </c>
      <c r="C121" s="40"/>
      <c r="D121" s="7"/>
      <c r="F121" s="7"/>
      <c r="H121" s="7" t="s">
        <v>1</v>
      </c>
    </row>
    <row r="122" spans="1:8" x14ac:dyDescent="0.25">
      <c r="A122" s="44" t="s">
        <v>401</v>
      </c>
      <c r="C122" s="40"/>
      <c r="D122" s="7"/>
      <c r="F122" s="7"/>
      <c r="H122" s="7" t="s">
        <v>1</v>
      </c>
    </row>
    <row r="123" spans="1:8" x14ac:dyDescent="0.25">
      <c r="A123" s="44" t="s">
        <v>402</v>
      </c>
      <c r="C123" s="40"/>
      <c r="D123" s="7"/>
      <c r="F123" s="7"/>
      <c r="H123" s="7" t="s">
        <v>1</v>
      </c>
    </row>
    <row r="124" spans="1:8" x14ac:dyDescent="0.25">
      <c r="A124" s="44" t="s">
        <v>651</v>
      </c>
      <c r="C124" s="40"/>
      <c r="D124" s="7">
        <v>0</v>
      </c>
      <c r="F124" s="7">
        <v>16918</v>
      </c>
      <c r="H124" s="7">
        <f t="shared" si="1"/>
        <v>16918</v>
      </c>
    </row>
    <row r="125" spans="1:8" x14ac:dyDescent="0.25">
      <c r="A125" s="44"/>
      <c r="C125" s="40"/>
      <c r="D125" s="7"/>
      <c r="F125" s="7"/>
      <c r="H125" s="7" t="s">
        <v>1</v>
      </c>
    </row>
    <row r="126" spans="1:8" x14ac:dyDescent="0.25">
      <c r="A126" s="44" t="s">
        <v>403</v>
      </c>
      <c r="C126" s="40"/>
      <c r="D126" s="7"/>
      <c r="F126" s="7"/>
      <c r="H126" s="7" t="s">
        <v>1</v>
      </c>
    </row>
    <row r="127" spans="1:8" x14ac:dyDescent="0.25">
      <c r="A127" s="44" t="s">
        <v>404</v>
      </c>
      <c r="C127" s="40"/>
      <c r="D127" s="7"/>
      <c r="F127" s="7"/>
      <c r="H127" s="7" t="s">
        <v>1</v>
      </c>
    </row>
    <row r="128" spans="1:8" x14ac:dyDescent="0.25">
      <c r="A128" s="44" t="s">
        <v>652</v>
      </c>
      <c r="C128" s="40"/>
      <c r="D128" s="7">
        <v>0</v>
      </c>
      <c r="F128" s="7">
        <v>0</v>
      </c>
      <c r="H128" s="7">
        <f t="shared" si="1"/>
        <v>0</v>
      </c>
    </row>
    <row r="129" spans="1:10" x14ac:dyDescent="0.25">
      <c r="A129" s="44"/>
      <c r="C129" s="40"/>
      <c r="D129" s="7"/>
      <c r="F129" s="7"/>
      <c r="H129" s="7" t="s">
        <v>1</v>
      </c>
    </row>
    <row r="130" spans="1:10" x14ac:dyDescent="0.25">
      <c r="C130" s="40"/>
      <c r="D130" s="7" t="s">
        <v>1</v>
      </c>
      <c r="F130" s="7" t="s">
        <v>1</v>
      </c>
      <c r="H130" s="7" t="s">
        <v>1</v>
      </c>
    </row>
    <row r="131" spans="1:10" x14ac:dyDescent="0.25">
      <c r="A131" t="s">
        <v>94</v>
      </c>
      <c r="C131" s="40" t="s">
        <v>95</v>
      </c>
      <c r="D131" s="7">
        <v>-34820.32</v>
      </c>
      <c r="F131" s="7">
        <v>-30729.43</v>
      </c>
      <c r="H131" s="7">
        <f t="shared" si="1"/>
        <v>4090.8899999999994</v>
      </c>
    </row>
    <row r="132" spans="1:10" x14ac:dyDescent="0.25">
      <c r="C132" s="40"/>
      <c r="D132" s="7" t="s">
        <v>1</v>
      </c>
      <c r="F132" s="7" t="s">
        <v>1</v>
      </c>
      <c r="H132" s="7" t="s">
        <v>1</v>
      </c>
    </row>
    <row r="133" spans="1:10" x14ac:dyDescent="0.25">
      <c r="A133" s="1" t="s">
        <v>97</v>
      </c>
      <c r="C133" s="40" t="s">
        <v>98</v>
      </c>
      <c r="D133" s="7">
        <v>-45454.86</v>
      </c>
      <c r="F133" s="7">
        <v>0</v>
      </c>
      <c r="H133" s="7">
        <f t="shared" si="1"/>
        <v>45454.86</v>
      </c>
      <c r="J133" s="38" t="s">
        <v>713</v>
      </c>
    </row>
    <row r="134" spans="1:10" x14ac:dyDescent="0.25">
      <c r="A134" s="1"/>
      <c r="C134" s="40"/>
      <c r="D134" s="7"/>
      <c r="F134" s="7"/>
      <c r="H134" s="7" t="s">
        <v>1</v>
      </c>
    </row>
    <row r="135" spans="1:10" x14ac:dyDescent="0.25">
      <c r="A135" s="1" t="s">
        <v>543</v>
      </c>
      <c r="C135" s="40"/>
      <c r="D135" s="7">
        <v>-25092.53</v>
      </c>
      <c r="F135" s="7">
        <v>0</v>
      </c>
      <c r="H135" s="7">
        <f t="shared" si="1"/>
        <v>25092.53</v>
      </c>
      <c r="J135" s="38" t="s">
        <v>713</v>
      </c>
    </row>
    <row r="136" spans="1:10" x14ac:dyDescent="0.25">
      <c r="C136" s="40"/>
      <c r="D136" s="7" t="s">
        <v>1</v>
      </c>
      <c r="F136" s="7" t="s">
        <v>1</v>
      </c>
      <c r="H136" s="7" t="s">
        <v>1</v>
      </c>
    </row>
    <row r="137" spans="1:10" x14ac:dyDescent="0.25">
      <c r="A137" t="s">
        <v>99</v>
      </c>
      <c r="C137" s="40" t="s">
        <v>100</v>
      </c>
      <c r="D137" s="7">
        <v>0</v>
      </c>
      <c r="F137" s="7">
        <v>0</v>
      </c>
      <c r="H137" s="7">
        <f t="shared" si="1"/>
        <v>0</v>
      </c>
    </row>
    <row r="138" spans="1:10" x14ac:dyDescent="0.25">
      <c r="C138" s="40"/>
      <c r="D138" s="7" t="s">
        <v>1</v>
      </c>
      <c r="F138" s="7" t="s">
        <v>1</v>
      </c>
      <c r="H138" s="7" t="s">
        <v>1</v>
      </c>
    </row>
    <row r="139" spans="1:10" x14ac:dyDescent="0.25">
      <c r="A139" t="s">
        <v>101</v>
      </c>
      <c r="C139" s="40" t="s">
        <v>102</v>
      </c>
      <c r="D139" s="7">
        <v>0</v>
      </c>
      <c r="F139" s="7">
        <v>0</v>
      </c>
      <c r="H139" s="7">
        <f t="shared" ref="H139:H201" si="2">F139-D139</f>
        <v>0</v>
      </c>
    </row>
    <row r="140" spans="1:10" x14ac:dyDescent="0.25">
      <c r="C140" s="40"/>
      <c r="D140" s="7" t="s">
        <v>1</v>
      </c>
      <c r="F140" s="7" t="s">
        <v>1</v>
      </c>
      <c r="H140" s="7" t="s">
        <v>1</v>
      </c>
    </row>
    <row r="141" spans="1:10" x14ac:dyDescent="0.25">
      <c r="A141" t="s">
        <v>103</v>
      </c>
      <c r="C141" s="40" t="s">
        <v>104</v>
      </c>
      <c r="D141" s="7">
        <v>-2182.67</v>
      </c>
      <c r="F141" s="7">
        <v>-1798.11</v>
      </c>
      <c r="H141" s="7">
        <f t="shared" si="2"/>
        <v>384.56000000000017</v>
      </c>
    </row>
    <row r="142" spans="1:10" x14ac:dyDescent="0.25">
      <c r="C142" s="40"/>
      <c r="D142" s="7" t="s">
        <v>1</v>
      </c>
      <c r="F142" s="7" t="s">
        <v>1</v>
      </c>
      <c r="H142" s="7" t="s">
        <v>1</v>
      </c>
    </row>
    <row r="143" spans="1:10" x14ac:dyDescent="0.25">
      <c r="A143" t="s">
        <v>105</v>
      </c>
      <c r="C143" s="40" t="s">
        <v>106</v>
      </c>
      <c r="D143" s="7">
        <v>-1193.22</v>
      </c>
      <c r="F143" s="7">
        <v>-1202.1600000000001</v>
      </c>
      <c r="H143" s="7">
        <f t="shared" si="2"/>
        <v>-8.9400000000000546</v>
      </c>
    </row>
    <row r="144" spans="1:10" x14ac:dyDescent="0.25">
      <c r="C144" s="40"/>
      <c r="D144" s="7" t="s">
        <v>1</v>
      </c>
      <c r="F144" s="7" t="s">
        <v>1</v>
      </c>
      <c r="H144" s="7" t="s">
        <v>1</v>
      </c>
    </row>
    <row r="145" spans="1:8" x14ac:dyDescent="0.25">
      <c r="A145" t="s">
        <v>107</v>
      </c>
      <c r="C145" s="40" t="s">
        <v>108</v>
      </c>
      <c r="D145" s="7">
        <v>-1560.43</v>
      </c>
      <c r="F145" s="7">
        <v>0</v>
      </c>
      <c r="H145" s="7">
        <f t="shared" si="2"/>
        <v>1560.43</v>
      </c>
    </row>
    <row r="146" spans="1:8" x14ac:dyDescent="0.25">
      <c r="C146" s="40"/>
      <c r="D146" s="7" t="s">
        <v>1</v>
      </c>
      <c r="F146" s="7" t="s">
        <v>1</v>
      </c>
      <c r="H146" s="7" t="s">
        <v>1</v>
      </c>
    </row>
    <row r="147" spans="1:8" x14ac:dyDescent="0.25">
      <c r="A147" t="s">
        <v>109</v>
      </c>
      <c r="C147" s="40" t="s">
        <v>110</v>
      </c>
      <c r="D147" s="7">
        <v>-2636.81</v>
      </c>
      <c r="F147" s="7">
        <v>-2879.26</v>
      </c>
      <c r="H147" s="7">
        <f t="shared" si="2"/>
        <v>-242.45000000000027</v>
      </c>
    </row>
    <row r="148" spans="1:8" x14ac:dyDescent="0.25">
      <c r="C148" s="40"/>
      <c r="D148" s="7" t="s">
        <v>1</v>
      </c>
      <c r="F148" s="7" t="s">
        <v>1</v>
      </c>
      <c r="H148" s="7" t="s">
        <v>1</v>
      </c>
    </row>
    <row r="149" spans="1:8" x14ac:dyDescent="0.25">
      <c r="A149" t="s">
        <v>111</v>
      </c>
      <c r="C149" s="40" t="s">
        <v>112</v>
      </c>
      <c r="D149" s="7">
        <v>-3865.17</v>
      </c>
      <c r="F149" s="7">
        <v>-3869.86</v>
      </c>
      <c r="H149" s="7">
        <f t="shared" si="2"/>
        <v>-4.6900000000000546</v>
      </c>
    </row>
    <row r="150" spans="1:8" x14ac:dyDescent="0.25">
      <c r="C150" s="40"/>
      <c r="D150" s="7" t="s">
        <v>1</v>
      </c>
      <c r="F150" s="7" t="s">
        <v>1</v>
      </c>
      <c r="H150" s="7" t="s">
        <v>1</v>
      </c>
    </row>
    <row r="151" spans="1:8" x14ac:dyDescent="0.25">
      <c r="A151" t="s">
        <v>113</v>
      </c>
      <c r="C151" s="40" t="s">
        <v>114</v>
      </c>
      <c r="D151" s="7">
        <v>-38024.07</v>
      </c>
      <c r="F151" s="7">
        <v>-39906.06</v>
      </c>
      <c r="H151" s="7">
        <f t="shared" si="2"/>
        <v>-1881.989999999998</v>
      </c>
    </row>
    <row r="152" spans="1:8" x14ac:dyDescent="0.25">
      <c r="C152" s="40"/>
      <c r="D152" s="7" t="s">
        <v>1</v>
      </c>
      <c r="F152" s="7" t="s">
        <v>1</v>
      </c>
      <c r="H152" s="7" t="s">
        <v>1</v>
      </c>
    </row>
    <row r="153" spans="1:8" x14ac:dyDescent="0.25">
      <c r="A153" t="s">
        <v>115</v>
      </c>
      <c r="C153" s="40" t="s">
        <v>116</v>
      </c>
      <c r="D153" s="7">
        <v>-2396.3200000000002</v>
      </c>
      <c r="F153" s="7">
        <v>-4586.2299999999996</v>
      </c>
      <c r="H153" s="7">
        <f t="shared" si="2"/>
        <v>-2189.9099999999994</v>
      </c>
    </row>
    <row r="154" spans="1:8" x14ac:dyDescent="0.25">
      <c r="C154" s="40"/>
      <c r="D154" s="7" t="s">
        <v>1</v>
      </c>
      <c r="F154" s="7" t="s">
        <v>1</v>
      </c>
      <c r="H154" s="7" t="s">
        <v>1</v>
      </c>
    </row>
    <row r="155" spans="1:8" x14ac:dyDescent="0.25">
      <c r="A155" t="s">
        <v>117</v>
      </c>
      <c r="C155" s="40" t="s">
        <v>118</v>
      </c>
      <c r="D155" s="7">
        <v>0</v>
      </c>
      <c r="F155" s="7">
        <v>0</v>
      </c>
      <c r="H155" s="7">
        <f t="shared" si="2"/>
        <v>0</v>
      </c>
    </row>
    <row r="156" spans="1:8" x14ac:dyDescent="0.25">
      <c r="C156" s="40"/>
      <c r="D156" s="7" t="s">
        <v>1</v>
      </c>
      <c r="F156" s="7" t="s">
        <v>1</v>
      </c>
      <c r="H156" s="7" t="s">
        <v>1</v>
      </c>
    </row>
    <row r="157" spans="1:8" x14ac:dyDescent="0.25">
      <c r="A157" t="s">
        <v>119</v>
      </c>
      <c r="C157" s="40" t="s">
        <v>120</v>
      </c>
      <c r="D157" s="7">
        <v>-70372.909999999989</v>
      </c>
      <c r="F157" s="7">
        <v>-69694.37</v>
      </c>
      <c r="H157" s="7">
        <f t="shared" si="2"/>
        <v>678.5399999999936</v>
      </c>
    </row>
    <row r="158" spans="1:8" x14ac:dyDescent="0.25">
      <c r="C158" s="40"/>
      <c r="D158" s="7" t="s">
        <v>1</v>
      </c>
      <c r="F158" s="7" t="s">
        <v>1</v>
      </c>
      <c r="H158" s="7" t="s">
        <v>1</v>
      </c>
    </row>
    <row r="159" spans="1:8" x14ac:dyDescent="0.25">
      <c r="A159" t="s">
        <v>121</v>
      </c>
      <c r="C159" s="40" t="s">
        <v>122</v>
      </c>
      <c r="D159" s="7">
        <v>0</v>
      </c>
      <c r="F159" s="7">
        <v>0</v>
      </c>
      <c r="H159" s="7">
        <f t="shared" si="2"/>
        <v>0</v>
      </c>
    </row>
    <row r="160" spans="1:8" x14ac:dyDescent="0.25">
      <c r="C160" s="40"/>
      <c r="D160" s="7" t="s">
        <v>1</v>
      </c>
      <c r="F160" s="7" t="s">
        <v>1</v>
      </c>
      <c r="H160" s="7" t="s">
        <v>1</v>
      </c>
    </row>
    <row r="161" spans="1:8" x14ac:dyDescent="0.25">
      <c r="A161" t="s">
        <v>347</v>
      </c>
      <c r="C161" s="40" t="s">
        <v>348</v>
      </c>
      <c r="D161" s="7">
        <v>0</v>
      </c>
      <c r="F161" s="7">
        <v>0</v>
      </c>
      <c r="H161" s="7">
        <f t="shared" si="2"/>
        <v>0</v>
      </c>
    </row>
    <row r="162" spans="1:8" x14ac:dyDescent="0.25">
      <c r="C162" s="40"/>
      <c r="D162" s="7"/>
      <c r="F162" s="7"/>
      <c r="H162" s="7" t="s">
        <v>1</v>
      </c>
    </row>
    <row r="163" spans="1:8" x14ac:dyDescent="0.25">
      <c r="A163" t="s">
        <v>123</v>
      </c>
      <c r="C163" s="40" t="s">
        <v>124</v>
      </c>
      <c r="D163" s="7">
        <v>-11735.710000000001</v>
      </c>
      <c r="F163" s="7">
        <v>-10748.26</v>
      </c>
      <c r="H163" s="7">
        <f t="shared" si="2"/>
        <v>987.45000000000073</v>
      </c>
    </row>
    <row r="164" spans="1:8" x14ac:dyDescent="0.25">
      <c r="C164" s="40"/>
      <c r="D164" s="7" t="s">
        <v>1</v>
      </c>
      <c r="F164" s="7" t="s">
        <v>1</v>
      </c>
      <c r="H164" s="7" t="s">
        <v>1</v>
      </c>
    </row>
    <row r="165" spans="1:8" x14ac:dyDescent="0.25">
      <c r="A165" t="s">
        <v>125</v>
      </c>
      <c r="C165" s="40" t="s">
        <v>126</v>
      </c>
      <c r="D165" s="7">
        <v>0</v>
      </c>
      <c r="F165" s="7">
        <v>0</v>
      </c>
      <c r="H165" s="7">
        <f t="shared" si="2"/>
        <v>0</v>
      </c>
    </row>
    <row r="166" spans="1:8" x14ac:dyDescent="0.25">
      <c r="C166" s="40"/>
      <c r="D166" s="7" t="s">
        <v>1</v>
      </c>
      <c r="F166" s="7" t="s">
        <v>1</v>
      </c>
      <c r="H166" s="7" t="s">
        <v>1</v>
      </c>
    </row>
    <row r="167" spans="1:8" x14ac:dyDescent="0.25">
      <c r="A167" t="s">
        <v>127</v>
      </c>
      <c r="C167" s="40" t="s">
        <v>128</v>
      </c>
      <c r="D167" s="7">
        <v>0</v>
      </c>
      <c r="F167" s="7">
        <v>-0.05</v>
      </c>
      <c r="H167" s="7">
        <f t="shared" si="2"/>
        <v>-0.05</v>
      </c>
    </row>
    <row r="168" spans="1:8" x14ac:dyDescent="0.25">
      <c r="C168" s="40"/>
      <c r="D168" s="7" t="s">
        <v>1</v>
      </c>
      <c r="F168" s="7" t="s">
        <v>1</v>
      </c>
      <c r="H168" s="7" t="s">
        <v>1</v>
      </c>
    </row>
    <row r="169" spans="1:8" x14ac:dyDescent="0.25">
      <c r="A169" s="1" t="s">
        <v>129</v>
      </c>
      <c r="C169" s="39" t="s">
        <v>130</v>
      </c>
      <c r="D169" s="7">
        <v>0</v>
      </c>
      <c r="F169" s="7">
        <v>0</v>
      </c>
      <c r="H169" s="7">
        <f t="shared" si="2"/>
        <v>0</v>
      </c>
    </row>
    <row r="170" spans="1:8" x14ac:dyDescent="0.25">
      <c r="C170" s="40"/>
      <c r="D170" s="7" t="s">
        <v>1</v>
      </c>
      <c r="F170" s="7" t="s">
        <v>1</v>
      </c>
      <c r="H170" s="7" t="s">
        <v>1</v>
      </c>
    </row>
    <row r="171" spans="1:8" x14ac:dyDescent="0.25">
      <c r="A171" t="s">
        <v>131</v>
      </c>
      <c r="C171" s="40" t="s">
        <v>132</v>
      </c>
      <c r="D171" s="7">
        <v>-29712.37</v>
      </c>
      <c r="F171" s="7">
        <v>-30087.17</v>
      </c>
      <c r="H171" s="7">
        <f t="shared" si="2"/>
        <v>-374.79999999999927</v>
      </c>
    </row>
    <row r="172" spans="1:8" x14ac:dyDescent="0.25">
      <c r="C172" s="40"/>
      <c r="D172" s="7" t="s">
        <v>1</v>
      </c>
      <c r="F172" s="7" t="s">
        <v>1</v>
      </c>
      <c r="H172" s="7" t="s">
        <v>1</v>
      </c>
    </row>
    <row r="173" spans="1:8" x14ac:dyDescent="0.25">
      <c r="A173" t="s">
        <v>134</v>
      </c>
      <c r="C173" s="40" t="s">
        <v>135</v>
      </c>
      <c r="D173" s="7">
        <v>0</v>
      </c>
      <c r="F173" s="7">
        <v>0</v>
      </c>
      <c r="H173" s="7">
        <f t="shared" si="2"/>
        <v>0</v>
      </c>
    </row>
    <row r="174" spans="1:8" x14ac:dyDescent="0.25">
      <c r="C174" s="40"/>
      <c r="D174" s="7" t="s">
        <v>1</v>
      </c>
      <c r="F174" s="7" t="s">
        <v>1</v>
      </c>
      <c r="H174" s="7" t="s">
        <v>1</v>
      </c>
    </row>
    <row r="175" spans="1:8" x14ac:dyDescent="0.25">
      <c r="A175" s="1" t="s">
        <v>382</v>
      </c>
      <c r="C175" s="40" t="s">
        <v>136</v>
      </c>
      <c r="D175" s="7">
        <v>-2133.0300000000002</v>
      </c>
      <c r="F175" s="7">
        <v>-2031.0300000000002</v>
      </c>
      <c r="H175" s="7">
        <f t="shared" si="2"/>
        <v>102</v>
      </c>
    </row>
    <row r="176" spans="1:8" x14ac:dyDescent="0.25">
      <c r="C176" s="40"/>
      <c r="D176" s="7" t="s">
        <v>1</v>
      </c>
      <c r="F176" s="7" t="s">
        <v>1</v>
      </c>
      <c r="H176" s="7" t="s">
        <v>1</v>
      </c>
    </row>
    <row r="177" spans="1:10" x14ac:dyDescent="0.25">
      <c r="A177" t="s">
        <v>138</v>
      </c>
      <c r="C177" s="40" t="s">
        <v>139</v>
      </c>
      <c r="D177" s="7">
        <v>-504000</v>
      </c>
      <c r="F177" s="7">
        <v>-494000</v>
      </c>
      <c r="H177" s="7">
        <f t="shared" si="2"/>
        <v>10000</v>
      </c>
      <c r="J177" s="38" t="s">
        <v>714</v>
      </c>
    </row>
    <row r="178" spans="1:10" x14ac:dyDescent="0.25">
      <c r="C178" s="40"/>
      <c r="D178" s="7" t="s">
        <v>1</v>
      </c>
      <c r="F178" s="7" t="s">
        <v>1</v>
      </c>
      <c r="H178" s="7" t="s">
        <v>1</v>
      </c>
    </row>
    <row r="179" spans="1:10" x14ac:dyDescent="0.25">
      <c r="A179" t="s">
        <v>141</v>
      </c>
      <c r="C179" s="40" t="s">
        <v>142</v>
      </c>
      <c r="D179" s="7">
        <v>-270000</v>
      </c>
      <c r="F179" s="7">
        <v>-264500</v>
      </c>
      <c r="H179" s="7">
        <f t="shared" si="2"/>
        <v>5500</v>
      </c>
      <c r="J179" s="38" t="s">
        <v>714</v>
      </c>
    </row>
    <row r="180" spans="1:10" x14ac:dyDescent="0.25">
      <c r="C180" s="40"/>
      <c r="D180" s="7" t="s">
        <v>1</v>
      </c>
      <c r="F180" s="7" t="s">
        <v>1</v>
      </c>
      <c r="H180" s="7" t="s">
        <v>1</v>
      </c>
    </row>
    <row r="181" spans="1:10" x14ac:dyDescent="0.25">
      <c r="A181" t="s">
        <v>143</v>
      </c>
      <c r="C181" s="40" t="s">
        <v>144</v>
      </c>
      <c r="D181" s="7">
        <v>-1142000</v>
      </c>
      <c r="F181" s="7">
        <v>-1122000</v>
      </c>
      <c r="H181" s="7">
        <f t="shared" si="2"/>
        <v>20000</v>
      </c>
      <c r="J181" s="38" t="s">
        <v>714</v>
      </c>
    </row>
    <row r="182" spans="1:10" x14ac:dyDescent="0.25">
      <c r="C182" s="40"/>
      <c r="D182" s="7" t="s">
        <v>1</v>
      </c>
      <c r="F182" s="7" t="s">
        <v>1</v>
      </c>
      <c r="H182" s="7" t="s">
        <v>1</v>
      </c>
    </row>
    <row r="183" spans="1:10" x14ac:dyDescent="0.25">
      <c r="A183" t="s">
        <v>395</v>
      </c>
      <c r="C183" s="40" t="s">
        <v>394</v>
      </c>
      <c r="D183" s="7">
        <v>0</v>
      </c>
      <c r="F183" s="7">
        <v>0</v>
      </c>
      <c r="H183" s="7">
        <f t="shared" si="2"/>
        <v>0</v>
      </c>
    </row>
    <row r="184" spans="1:10" x14ac:dyDescent="0.25">
      <c r="C184" s="40"/>
      <c r="D184" s="7" t="s">
        <v>1</v>
      </c>
      <c r="F184" s="7" t="s">
        <v>1</v>
      </c>
      <c r="H184" s="7" t="s">
        <v>1</v>
      </c>
    </row>
    <row r="185" spans="1:10" x14ac:dyDescent="0.25">
      <c r="A185" t="s">
        <v>391</v>
      </c>
      <c r="C185" s="40" t="s">
        <v>472</v>
      </c>
      <c r="D185" s="7">
        <v>-212734.37000000002</v>
      </c>
      <c r="F185" s="7">
        <v>-205875.55</v>
      </c>
      <c r="H185" s="7">
        <f t="shared" si="2"/>
        <v>6858.8200000000361</v>
      </c>
      <c r="J185" s="38" t="s">
        <v>714</v>
      </c>
    </row>
    <row r="186" spans="1:10" x14ac:dyDescent="0.25">
      <c r="C186" s="40"/>
      <c r="D186" s="7" t="s">
        <v>1</v>
      </c>
      <c r="F186" s="7" t="s">
        <v>1</v>
      </c>
      <c r="H186" s="7" t="s">
        <v>1</v>
      </c>
    </row>
    <row r="187" spans="1:10" x14ac:dyDescent="0.25">
      <c r="A187" t="s">
        <v>145</v>
      </c>
      <c r="C187" s="40" t="s">
        <v>146</v>
      </c>
      <c r="D187" s="7">
        <v>-800280.77</v>
      </c>
      <c r="F187" s="7">
        <v>-693483.94</v>
      </c>
      <c r="H187" s="7">
        <f t="shared" si="2"/>
        <v>106796.83000000007</v>
      </c>
      <c r="J187" s="38" t="s">
        <v>714</v>
      </c>
    </row>
    <row r="188" spans="1:10" x14ac:dyDescent="0.25">
      <c r="C188" s="40"/>
      <c r="D188" s="7" t="s">
        <v>1</v>
      </c>
      <c r="F188" s="7" t="s">
        <v>1</v>
      </c>
      <c r="H188" s="7" t="s">
        <v>1</v>
      </c>
    </row>
    <row r="189" spans="1:10" x14ac:dyDescent="0.25">
      <c r="A189" t="s">
        <v>147</v>
      </c>
      <c r="C189" s="40" t="s">
        <v>148</v>
      </c>
      <c r="D189" s="7">
        <v>-3245000</v>
      </c>
      <c r="F189" s="7">
        <v>-3130000</v>
      </c>
      <c r="H189" s="7">
        <f t="shared" si="2"/>
        <v>115000</v>
      </c>
      <c r="J189" s="38" t="s">
        <v>714</v>
      </c>
    </row>
    <row r="190" spans="1:10" x14ac:dyDescent="0.25">
      <c r="C190" s="40"/>
      <c r="D190" s="7"/>
      <c r="F190" s="7"/>
      <c r="H190" s="7" t="s">
        <v>1</v>
      </c>
    </row>
    <row r="191" spans="1:10" x14ac:dyDescent="0.25">
      <c r="A191" t="s">
        <v>412</v>
      </c>
      <c r="C191" s="40"/>
      <c r="D191" s="7">
        <v>-976507</v>
      </c>
      <c r="F191" s="7">
        <v>-1094550</v>
      </c>
      <c r="H191" s="7">
        <f t="shared" si="2"/>
        <v>-118043</v>
      </c>
    </row>
    <row r="192" spans="1:10" x14ac:dyDescent="0.25">
      <c r="C192" s="40"/>
      <c r="D192" s="7"/>
      <c r="F192" s="7"/>
      <c r="H192" s="7" t="s">
        <v>1</v>
      </c>
    </row>
    <row r="193" spans="1:8" x14ac:dyDescent="0.25">
      <c r="A193" s="71" t="s">
        <v>654</v>
      </c>
      <c r="C193" s="40"/>
      <c r="D193" s="7"/>
      <c r="F193" s="7"/>
      <c r="H193" s="7" t="s">
        <v>1</v>
      </c>
    </row>
    <row r="194" spans="1:8" x14ac:dyDescent="0.25">
      <c r="A194" t="s">
        <v>1</v>
      </c>
      <c r="C194" s="40"/>
      <c r="D194" s="7"/>
      <c r="F194" s="7"/>
      <c r="H194" s="7" t="s">
        <v>1</v>
      </c>
    </row>
    <row r="195" spans="1:8" x14ac:dyDescent="0.25">
      <c r="A195" s="44" t="s">
        <v>401</v>
      </c>
      <c r="C195" s="40"/>
      <c r="D195" s="7"/>
      <c r="F195" s="7"/>
      <c r="H195" s="7" t="s">
        <v>1</v>
      </c>
    </row>
    <row r="196" spans="1:8" x14ac:dyDescent="0.25">
      <c r="A196" s="44" t="s">
        <v>402</v>
      </c>
      <c r="C196" s="40"/>
      <c r="D196" s="7"/>
      <c r="F196" s="7"/>
      <c r="H196" s="7" t="s">
        <v>1</v>
      </c>
    </row>
    <row r="197" spans="1:8" x14ac:dyDescent="0.25">
      <c r="A197" s="44" t="s">
        <v>407</v>
      </c>
      <c r="C197" s="40" t="s">
        <v>420</v>
      </c>
      <c r="D197" s="7">
        <v>-490</v>
      </c>
      <c r="F197" s="7">
        <v>0</v>
      </c>
      <c r="H197" s="7">
        <f t="shared" si="2"/>
        <v>490</v>
      </c>
    </row>
    <row r="198" spans="1:8" x14ac:dyDescent="0.25">
      <c r="A198" s="44"/>
      <c r="C198" s="40"/>
      <c r="D198" s="7"/>
      <c r="F198" s="7"/>
      <c r="H198" s="7" t="s">
        <v>1</v>
      </c>
    </row>
    <row r="199" spans="1:8" x14ac:dyDescent="0.25">
      <c r="A199" s="44" t="s">
        <v>403</v>
      </c>
      <c r="C199" s="40"/>
      <c r="D199" s="7"/>
      <c r="F199" s="7"/>
      <c r="H199" s="7" t="s">
        <v>1</v>
      </c>
    </row>
    <row r="200" spans="1:8" x14ac:dyDescent="0.25">
      <c r="A200" s="44" t="s">
        <v>404</v>
      </c>
      <c r="C200" s="40"/>
      <c r="D200" s="7"/>
      <c r="F200" s="7"/>
      <c r="H200" s="7" t="s">
        <v>1</v>
      </c>
    </row>
    <row r="201" spans="1:8" x14ac:dyDescent="0.25">
      <c r="A201" s="44" t="s">
        <v>406</v>
      </c>
      <c r="C201" s="40" t="s">
        <v>421</v>
      </c>
      <c r="D201" s="7">
        <v>0</v>
      </c>
      <c r="F201" s="7">
        <v>-64022</v>
      </c>
      <c r="H201" s="7">
        <f t="shared" si="2"/>
        <v>-64022</v>
      </c>
    </row>
    <row r="202" spans="1:8" x14ac:dyDescent="0.25">
      <c r="A202" s="44"/>
      <c r="C202" s="40"/>
      <c r="D202" s="7"/>
      <c r="F202" s="7"/>
      <c r="H202" s="7" t="s">
        <v>1</v>
      </c>
    </row>
    <row r="203" spans="1:8" x14ac:dyDescent="0.25">
      <c r="A203" s="44" t="s">
        <v>400</v>
      </c>
      <c r="C203" s="40"/>
      <c r="D203" s="7"/>
      <c r="F203" s="7"/>
      <c r="H203" s="7" t="s">
        <v>1</v>
      </c>
    </row>
    <row r="204" spans="1:8" x14ac:dyDescent="0.25">
      <c r="A204" s="44" t="s">
        <v>546</v>
      </c>
      <c r="C204" s="40"/>
      <c r="D204" s="7">
        <v>-23577</v>
      </c>
      <c r="F204" s="7">
        <v>-16022</v>
      </c>
      <c r="H204" s="7">
        <f t="shared" ref="H204:H265" si="3">F204-D204</f>
        <v>7555</v>
      </c>
    </row>
    <row r="205" spans="1:8" x14ac:dyDescent="0.25">
      <c r="A205" s="44"/>
      <c r="C205" s="40"/>
      <c r="D205" s="7"/>
      <c r="F205" s="7"/>
      <c r="H205" s="7" t="s">
        <v>1</v>
      </c>
    </row>
    <row r="206" spans="1:8" x14ac:dyDescent="0.25">
      <c r="A206" s="71" t="s">
        <v>653</v>
      </c>
      <c r="C206" s="40"/>
      <c r="D206" s="7"/>
      <c r="F206" s="7"/>
      <c r="H206" s="7" t="s">
        <v>1</v>
      </c>
    </row>
    <row r="207" spans="1:8" x14ac:dyDescent="0.25">
      <c r="A207" s="44" t="s">
        <v>400</v>
      </c>
      <c r="C207" s="40"/>
      <c r="D207" s="7"/>
      <c r="F207" s="7"/>
      <c r="H207" s="7" t="s">
        <v>1</v>
      </c>
    </row>
    <row r="208" spans="1:8" x14ac:dyDescent="0.25">
      <c r="A208" s="44" t="s">
        <v>649</v>
      </c>
      <c r="C208" s="40"/>
      <c r="D208" s="7">
        <v>-932</v>
      </c>
      <c r="F208" s="7">
        <v>-37186</v>
      </c>
      <c r="H208" s="7">
        <f t="shared" si="3"/>
        <v>-36254</v>
      </c>
    </row>
    <row r="209" spans="1:10" x14ac:dyDescent="0.25">
      <c r="A209" s="44"/>
      <c r="C209" s="40"/>
      <c r="D209" s="7"/>
      <c r="F209" s="7"/>
      <c r="H209" s="7" t="s">
        <v>1</v>
      </c>
    </row>
    <row r="210" spans="1:10" x14ac:dyDescent="0.25">
      <c r="A210" s="44" t="s">
        <v>650</v>
      </c>
      <c r="C210" s="40"/>
      <c r="D210" s="7">
        <v>0</v>
      </c>
      <c r="F210" s="7">
        <v>-737</v>
      </c>
      <c r="H210" s="7">
        <f t="shared" si="3"/>
        <v>-737</v>
      </c>
    </row>
    <row r="211" spans="1:10" x14ac:dyDescent="0.25">
      <c r="A211" s="44" t="s">
        <v>1</v>
      </c>
      <c r="C211" s="40"/>
      <c r="D211" s="7"/>
      <c r="F211" s="7"/>
      <c r="H211" s="7" t="s">
        <v>1</v>
      </c>
    </row>
    <row r="212" spans="1:10" x14ac:dyDescent="0.25">
      <c r="A212" s="44" t="s">
        <v>401</v>
      </c>
      <c r="C212" s="40"/>
      <c r="D212" s="7"/>
      <c r="F212" s="7"/>
      <c r="H212" s="7" t="s">
        <v>1</v>
      </c>
    </row>
    <row r="213" spans="1:10" x14ac:dyDescent="0.25">
      <c r="A213" s="44" t="s">
        <v>402</v>
      </c>
      <c r="C213" s="40"/>
      <c r="D213" s="7"/>
      <c r="F213" s="7"/>
      <c r="H213" s="7" t="s">
        <v>1</v>
      </c>
    </row>
    <row r="214" spans="1:10" x14ac:dyDescent="0.25">
      <c r="A214" s="44" t="s">
        <v>651</v>
      </c>
      <c r="C214" s="40"/>
      <c r="D214" s="7">
        <v>-779</v>
      </c>
      <c r="F214" s="7">
        <v>-631</v>
      </c>
      <c r="H214" s="7">
        <f t="shared" si="3"/>
        <v>148</v>
      </c>
    </row>
    <row r="215" spans="1:10" x14ac:dyDescent="0.25">
      <c r="A215" s="44"/>
      <c r="C215" s="40"/>
      <c r="D215" s="7"/>
      <c r="F215" s="7"/>
      <c r="H215" s="7" t="s">
        <v>1</v>
      </c>
    </row>
    <row r="216" spans="1:10" x14ac:dyDescent="0.25">
      <c r="A216" s="44" t="s">
        <v>403</v>
      </c>
      <c r="C216" s="40"/>
      <c r="D216" s="7"/>
      <c r="F216" s="7"/>
      <c r="H216" s="7" t="s">
        <v>1</v>
      </c>
    </row>
    <row r="217" spans="1:10" x14ac:dyDescent="0.25">
      <c r="A217" s="44" t="s">
        <v>404</v>
      </c>
      <c r="C217" s="40"/>
      <c r="D217" s="7"/>
      <c r="F217" s="7"/>
      <c r="H217" s="7" t="s">
        <v>1</v>
      </c>
    </row>
    <row r="218" spans="1:10" x14ac:dyDescent="0.25">
      <c r="A218" s="44" t="s">
        <v>652</v>
      </c>
      <c r="C218" s="40"/>
      <c r="D218" s="7">
        <v>-15850</v>
      </c>
      <c r="F218" s="7">
        <v>-21979</v>
      </c>
      <c r="H218" s="7">
        <f t="shared" si="3"/>
        <v>-6129</v>
      </c>
    </row>
    <row r="219" spans="1:10" x14ac:dyDescent="0.25">
      <c r="A219" s="44"/>
      <c r="C219" s="40"/>
      <c r="D219" s="7"/>
      <c r="F219" s="7"/>
      <c r="H219" s="7" t="s">
        <v>1</v>
      </c>
    </row>
    <row r="220" spans="1:10" x14ac:dyDescent="0.25">
      <c r="A220" s="40" t="s">
        <v>658</v>
      </c>
      <c r="C220" s="40"/>
      <c r="D220" s="7">
        <v>-335385</v>
      </c>
      <c r="F220" s="7">
        <v>-319089</v>
      </c>
      <c r="H220" s="7">
        <f t="shared" si="3"/>
        <v>16296</v>
      </c>
    </row>
    <row r="221" spans="1:10" x14ac:dyDescent="0.25">
      <c r="A221" s="44"/>
      <c r="C221" s="40"/>
      <c r="D221" s="7"/>
      <c r="F221" s="7"/>
      <c r="H221" s="7" t="s">
        <v>1</v>
      </c>
    </row>
    <row r="222" spans="1:10" x14ac:dyDescent="0.25">
      <c r="A222" s="44"/>
      <c r="C222" s="40"/>
      <c r="D222" s="7"/>
      <c r="F222" s="7"/>
      <c r="H222" s="7" t="s">
        <v>1</v>
      </c>
    </row>
    <row r="223" spans="1:10" x14ac:dyDescent="0.25">
      <c r="A223" s="44"/>
      <c r="C223" s="40"/>
      <c r="D223" s="7" t="s">
        <v>1</v>
      </c>
      <c r="F223" s="7" t="s">
        <v>1</v>
      </c>
      <c r="H223" s="7" t="s">
        <v>1</v>
      </c>
    </row>
    <row r="224" spans="1:10" x14ac:dyDescent="0.25">
      <c r="A224" t="s">
        <v>149</v>
      </c>
      <c r="B224" s="23"/>
      <c r="C224" s="40" t="s">
        <v>150</v>
      </c>
      <c r="D224" s="7">
        <v>-1595414.4699999997</v>
      </c>
      <c r="F224" s="7">
        <v>-1629534.47</v>
      </c>
      <c r="H224" s="7">
        <f t="shared" si="3"/>
        <v>-34120.000000000233</v>
      </c>
      <c r="J224" s="38" t="s">
        <v>715</v>
      </c>
    </row>
    <row r="225" spans="1:8" x14ac:dyDescent="0.25">
      <c r="C225" s="40"/>
      <c r="D225" s="7" t="s">
        <v>1</v>
      </c>
      <c r="F225" s="7" t="s">
        <v>1</v>
      </c>
      <c r="H225" s="7" t="s">
        <v>1</v>
      </c>
    </row>
    <row r="226" spans="1:8" x14ac:dyDescent="0.25">
      <c r="A226" t="s">
        <v>151</v>
      </c>
      <c r="C226" s="40" t="s">
        <v>152</v>
      </c>
      <c r="D226" s="7">
        <v>-388292.03</v>
      </c>
      <c r="F226" s="7">
        <v>-388292.03</v>
      </c>
      <c r="H226" s="7">
        <f t="shared" si="3"/>
        <v>0</v>
      </c>
    </row>
    <row r="227" spans="1:8" x14ac:dyDescent="0.25">
      <c r="C227" s="40"/>
      <c r="D227" s="7" t="s">
        <v>1</v>
      </c>
      <c r="F227" s="7" t="s">
        <v>1</v>
      </c>
      <c r="H227" s="7" t="s">
        <v>1</v>
      </c>
    </row>
    <row r="228" spans="1:8" x14ac:dyDescent="0.25">
      <c r="A228" t="s">
        <v>154</v>
      </c>
      <c r="C228" s="40" t="s">
        <v>155</v>
      </c>
      <c r="D228" s="7">
        <v>-52560</v>
      </c>
      <c r="F228" s="7">
        <v>-52560</v>
      </c>
      <c r="H228" s="7">
        <f t="shared" si="3"/>
        <v>0</v>
      </c>
    </row>
    <row r="229" spans="1:8" x14ac:dyDescent="0.25">
      <c r="C229" s="40"/>
      <c r="D229" s="7" t="s">
        <v>1</v>
      </c>
      <c r="F229" s="7" t="s">
        <v>1</v>
      </c>
      <c r="H229" s="7" t="s">
        <v>1</v>
      </c>
    </row>
    <row r="230" spans="1:8" x14ac:dyDescent="0.25">
      <c r="A230" t="s">
        <v>156</v>
      </c>
      <c r="C230" s="40" t="s">
        <v>157</v>
      </c>
      <c r="D230" s="7">
        <v>-93500</v>
      </c>
      <c r="F230" s="7">
        <v>-93500</v>
      </c>
      <c r="H230" s="7">
        <f t="shared" si="3"/>
        <v>0</v>
      </c>
    </row>
    <row r="231" spans="1:8" x14ac:dyDescent="0.25">
      <c r="C231" s="40"/>
      <c r="D231" s="7" t="s">
        <v>1</v>
      </c>
      <c r="F231" s="7" t="s">
        <v>1</v>
      </c>
      <c r="H231" s="7" t="s">
        <v>1</v>
      </c>
    </row>
    <row r="232" spans="1:8" x14ac:dyDescent="0.25">
      <c r="A232" t="s">
        <v>158</v>
      </c>
      <c r="C232" s="40" t="s">
        <v>159</v>
      </c>
      <c r="D232" s="7">
        <v>-66724</v>
      </c>
      <c r="F232" s="7">
        <v>-66724</v>
      </c>
      <c r="H232" s="7">
        <f t="shared" si="3"/>
        <v>0</v>
      </c>
    </row>
    <row r="233" spans="1:8" x14ac:dyDescent="0.25">
      <c r="C233" s="40"/>
      <c r="D233" s="7" t="s">
        <v>1</v>
      </c>
      <c r="F233" s="7" t="s">
        <v>1</v>
      </c>
      <c r="H233" s="7" t="s">
        <v>1</v>
      </c>
    </row>
    <row r="234" spans="1:8" x14ac:dyDescent="0.25">
      <c r="A234" t="s">
        <v>160</v>
      </c>
      <c r="C234" s="40" t="s">
        <v>161</v>
      </c>
      <c r="D234" s="7">
        <v>-164692.06</v>
      </c>
      <c r="F234" s="7">
        <v>-164692.06</v>
      </c>
      <c r="H234" s="7">
        <f t="shared" si="3"/>
        <v>0</v>
      </c>
    </row>
    <row r="235" spans="1:8" x14ac:dyDescent="0.25">
      <c r="C235" s="40"/>
      <c r="D235" s="7" t="s">
        <v>1</v>
      </c>
      <c r="F235" s="7" t="s">
        <v>1</v>
      </c>
      <c r="H235" s="7" t="s">
        <v>1</v>
      </c>
    </row>
    <row r="236" spans="1:8" x14ac:dyDescent="0.25">
      <c r="A236" t="s">
        <v>162</v>
      </c>
      <c r="C236" s="40" t="s">
        <v>163</v>
      </c>
      <c r="D236" s="7">
        <v>-250000</v>
      </c>
      <c r="F236" s="7">
        <v>-250000</v>
      </c>
      <c r="H236" s="7">
        <f t="shared" si="3"/>
        <v>0</v>
      </c>
    </row>
    <row r="237" spans="1:8" x14ac:dyDescent="0.25">
      <c r="C237" s="40"/>
      <c r="D237" s="7" t="s">
        <v>1</v>
      </c>
      <c r="F237" s="7" t="s">
        <v>1</v>
      </c>
      <c r="H237" s="7" t="s">
        <v>1</v>
      </c>
    </row>
    <row r="238" spans="1:8" x14ac:dyDescent="0.25">
      <c r="A238" t="s">
        <v>164</v>
      </c>
      <c r="C238" s="40" t="s">
        <v>165</v>
      </c>
      <c r="D238" s="7">
        <v>-615000</v>
      </c>
      <c r="F238" s="7">
        <v>-615000</v>
      </c>
      <c r="H238" s="7">
        <f t="shared" si="3"/>
        <v>0</v>
      </c>
    </row>
    <row r="239" spans="1:8" x14ac:dyDescent="0.25">
      <c r="C239" s="40"/>
      <c r="D239" s="7" t="s">
        <v>1</v>
      </c>
      <c r="F239" s="7" t="s">
        <v>1</v>
      </c>
      <c r="H239" s="7" t="s">
        <v>1</v>
      </c>
    </row>
    <row r="240" spans="1:8" x14ac:dyDescent="0.25">
      <c r="A240" t="s">
        <v>166</v>
      </c>
      <c r="C240" s="40" t="s">
        <v>167</v>
      </c>
      <c r="D240" s="7">
        <v>-484000</v>
      </c>
      <c r="F240" s="7">
        <v>-484000</v>
      </c>
      <c r="H240" s="7">
        <f t="shared" si="3"/>
        <v>0</v>
      </c>
    </row>
    <row r="241" spans="1:10" x14ac:dyDescent="0.25">
      <c r="C241" s="40"/>
      <c r="D241" s="7" t="s">
        <v>1</v>
      </c>
      <c r="F241" s="7" t="s">
        <v>1</v>
      </c>
      <c r="H241" s="7" t="s">
        <v>1</v>
      </c>
    </row>
    <row r="242" spans="1:10" x14ac:dyDescent="0.25">
      <c r="A242" t="s">
        <v>168</v>
      </c>
      <c r="C242" s="40" t="s">
        <v>169</v>
      </c>
      <c r="D242" s="7">
        <v>-410000</v>
      </c>
      <c r="F242" s="7">
        <v>-410000</v>
      </c>
      <c r="H242" s="7">
        <f t="shared" si="3"/>
        <v>0</v>
      </c>
    </row>
    <row r="243" spans="1:10" x14ac:dyDescent="0.25">
      <c r="C243" s="40"/>
      <c r="D243" s="7" t="s">
        <v>1</v>
      </c>
      <c r="F243" s="7" t="s">
        <v>1</v>
      </c>
      <c r="H243" s="7" t="s">
        <v>1</v>
      </c>
    </row>
    <row r="244" spans="1:10" x14ac:dyDescent="0.25">
      <c r="A244" t="s">
        <v>170</v>
      </c>
      <c r="C244" s="40" t="s">
        <v>171</v>
      </c>
      <c r="D244" s="7">
        <v>-440901.37</v>
      </c>
      <c r="F244" s="7">
        <v>-440901.37</v>
      </c>
      <c r="H244" s="7">
        <f t="shared" si="3"/>
        <v>0</v>
      </c>
    </row>
    <row r="245" spans="1:10" x14ac:dyDescent="0.25">
      <c r="C245" s="40"/>
      <c r="D245" s="7" t="s">
        <v>1</v>
      </c>
      <c r="F245" s="7" t="s">
        <v>1</v>
      </c>
      <c r="H245" s="7" t="s">
        <v>1</v>
      </c>
    </row>
    <row r="246" spans="1:10" x14ac:dyDescent="0.25">
      <c r="A246" s="1" t="s">
        <v>172</v>
      </c>
      <c r="C246" s="39" t="s">
        <v>173</v>
      </c>
      <c r="D246" s="7">
        <v>-13083</v>
      </c>
      <c r="F246" s="7">
        <v>-24433</v>
      </c>
      <c r="H246" s="7">
        <f t="shared" si="3"/>
        <v>-11350</v>
      </c>
      <c r="J246" s="38" t="s">
        <v>716</v>
      </c>
    </row>
    <row r="247" spans="1:10" x14ac:dyDescent="0.25">
      <c r="C247" s="40"/>
      <c r="D247" s="7" t="s">
        <v>1</v>
      </c>
      <c r="F247" s="7" t="s">
        <v>1</v>
      </c>
      <c r="H247" s="7" t="s">
        <v>1</v>
      </c>
    </row>
    <row r="248" spans="1:10" x14ac:dyDescent="0.25">
      <c r="A248" s="6" t="s">
        <v>451</v>
      </c>
      <c r="C248" s="40" t="s">
        <v>174</v>
      </c>
      <c r="D248" s="7">
        <v>-181524.91</v>
      </c>
      <c r="F248" s="7">
        <v>-181524.11</v>
      </c>
      <c r="H248" s="7" t="s">
        <v>1</v>
      </c>
    </row>
    <row r="249" spans="1:10" x14ac:dyDescent="0.25">
      <c r="C249" s="40" t="s">
        <v>167</v>
      </c>
      <c r="D249" s="7">
        <v>0</v>
      </c>
      <c r="F249" s="7">
        <v>0</v>
      </c>
      <c r="H249" s="7" t="s">
        <v>1</v>
      </c>
    </row>
    <row r="250" spans="1:10" x14ac:dyDescent="0.25">
      <c r="A250" t="s">
        <v>175</v>
      </c>
      <c r="C250" s="40" t="s">
        <v>176</v>
      </c>
      <c r="D250" s="45">
        <v>-838478.23</v>
      </c>
      <c r="F250" s="7">
        <v>-733835</v>
      </c>
      <c r="H250" s="7">
        <f t="shared" si="3"/>
        <v>104643.22999999998</v>
      </c>
    </row>
    <row r="251" spans="1:10" x14ac:dyDescent="0.25">
      <c r="A251" t="s">
        <v>704</v>
      </c>
      <c r="C251" s="40"/>
      <c r="D251" s="46">
        <v>0</v>
      </c>
      <c r="F251" s="7">
        <v>0</v>
      </c>
      <c r="H251" s="7" t="s">
        <v>1</v>
      </c>
    </row>
    <row r="252" spans="1:10" x14ac:dyDescent="0.25">
      <c r="A252" t="s">
        <v>177</v>
      </c>
      <c r="C252" s="40" t="s">
        <v>178</v>
      </c>
      <c r="D252" s="25">
        <f>SUM(D7:D251)</f>
        <v>-59173.989999998128</v>
      </c>
      <c r="F252" s="7">
        <v>0</v>
      </c>
      <c r="H252" s="7" t="s">
        <v>1</v>
      </c>
    </row>
    <row r="253" spans="1:10" x14ac:dyDescent="0.25">
      <c r="A253" s="7">
        <f>SUM(D9:D251)</f>
        <v>-59173.989999998128</v>
      </c>
      <c r="C253" s="40"/>
      <c r="D253" s="7"/>
      <c r="F253" s="7"/>
      <c r="H253" s="7" t="s">
        <v>1</v>
      </c>
    </row>
    <row r="254" spans="1:10" x14ac:dyDescent="0.25">
      <c r="A254" s="7">
        <f>SUM(D224:D252)</f>
        <v>-5653344.0599999987</v>
      </c>
      <c r="C254" s="40"/>
      <c r="D254" s="7"/>
      <c r="F254" s="7"/>
      <c r="H254" s="7" t="s">
        <v>1</v>
      </c>
    </row>
    <row r="255" spans="1:10" x14ac:dyDescent="0.25">
      <c r="A255" t="s">
        <v>179</v>
      </c>
      <c r="C255" s="40" t="s">
        <v>180</v>
      </c>
      <c r="D255" s="11">
        <v>-1004970.74</v>
      </c>
      <c r="F255" s="7">
        <v>-1033019.49</v>
      </c>
      <c r="H255" s="7">
        <f t="shared" si="3"/>
        <v>-28048.75</v>
      </c>
    </row>
    <row r="256" spans="1:10" x14ac:dyDescent="0.25">
      <c r="C256" s="40"/>
      <c r="D256" s="7"/>
      <c r="F256" s="7"/>
      <c r="H256" s="7" t="s">
        <v>1</v>
      </c>
    </row>
    <row r="257" spans="1:8" x14ac:dyDescent="0.25">
      <c r="A257" t="s">
        <v>182</v>
      </c>
      <c r="C257" s="40"/>
      <c r="D257" s="7">
        <v>0</v>
      </c>
      <c r="F257" s="7">
        <v>0</v>
      </c>
      <c r="H257" s="7" t="s">
        <v>1</v>
      </c>
    </row>
    <row r="258" spans="1:8" x14ac:dyDescent="0.25">
      <c r="C258" s="40"/>
      <c r="D258" s="7" t="s">
        <v>1</v>
      </c>
      <c r="F258" s="7" t="s">
        <v>1</v>
      </c>
      <c r="H258" s="7" t="s">
        <v>1</v>
      </c>
    </row>
    <row r="259" spans="1:8" x14ac:dyDescent="0.25">
      <c r="A259" t="s">
        <v>183</v>
      </c>
      <c r="C259" s="40" t="s">
        <v>184</v>
      </c>
      <c r="D259" s="7">
        <v>-279893.89</v>
      </c>
      <c r="F259" s="7">
        <v>-266190.42</v>
      </c>
      <c r="H259" s="7">
        <f t="shared" si="3"/>
        <v>13703.47000000003</v>
      </c>
    </row>
    <row r="260" spans="1:8" x14ac:dyDescent="0.25">
      <c r="C260" s="40"/>
      <c r="D260" s="7" t="s">
        <v>1</v>
      </c>
      <c r="F260" s="7" t="s">
        <v>1</v>
      </c>
      <c r="H260" s="7" t="s">
        <v>1</v>
      </c>
    </row>
    <row r="261" spans="1:8" x14ac:dyDescent="0.25">
      <c r="A261" t="s">
        <v>185</v>
      </c>
      <c r="C261" s="40" t="s">
        <v>186</v>
      </c>
      <c r="D261" s="7">
        <v>-351641.88</v>
      </c>
      <c r="F261" s="7">
        <v>-345071.79</v>
      </c>
      <c r="H261" s="7">
        <f t="shared" si="3"/>
        <v>6570.0900000000256</v>
      </c>
    </row>
    <row r="262" spans="1:8" x14ac:dyDescent="0.25">
      <c r="C262" s="40"/>
      <c r="D262" s="7" t="s">
        <v>1</v>
      </c>
      <c r="F262" s="7" t="s">
        <v>1</v>
      </c>
      <c r="H262" s="7" t="s">
        <v>1</v>
      </c>
    </row>
    <row r="263" spans="1:8" x14ac:dyDescent="0.25">
      <c r="A263" t="s">
        <v>187</v>
      </c>
      <c r="C263" s="40" t="s">
        <v>188</v>
      </c>
      <c r="D263" s="7">
        <v>-16544.03</v>
      </c>
      <c r="F263" s="7">
        <v>-16795.2</v>
      </c>
      <c r="H263" s="7">
        <f t="shared" si="3"/>
        <v>-251.17000000000189</v>
      </c>
    </row>
    <row r="264" spans="1:8" x14ac:dyDescent="0.25">
      <c r="C264" s="40"/>
      <c r="D264" s="7" t="s">
        <v>1</v>
      </c>
      <c r="F264" s="7" t="s">
        <v>1</v>
      </c>
      <c r="H264" s="7" t="s">
        <v>1</v>
      </c>
    </row>
    <row r="265" spans="1:8" x14ac:dyDescent="0.25">
      <c r="A265" t="s">
        <v>189</v>
      </c>
      <c r="C265" s="40" t="s">
        <v>190</v>
      </c>
      <c r="D265" s="7">
        <v>-29044.93</v>
      </c>
      <c r="F265" s="7">
        <v>-25035.040000000001</v>
      </c>
      <c r="H265" s="7">
        <f t="shared" si="3"/>
        <v>4009.8899999999994</v>
      </c>
    </row>
    <row r="266" spans="1:8" x14ac:dyDescent="0.25">
      <c r="C266" s="40"/>
      <c r="D266" s="7" t="s">
        <v>1</v>
      </c>
      <c r="F266" s="7" t="s">
        <v>1</v>
      </c>
      <c r="H266" s="7" t="s">
        <v>1</v>
      </c>
    </row>
    <row r="267" spans="1:8" x14ac:dyDescent="0.25">
      <c r="A267" t="s">
        <v>191</v>
      </c>
      <c r="C267" s="40" t="s">
        <v>192</v>
      </c>
      <c r="D267" s="7">
        <v>-46740.86</v>
      </c>
      <c r="F267" s="7">
        <v>-65292.07</v>
      </c>
      <c r="H267" s="7">
        <f t="shared" ref="H267:H329" si="4">F267-D267</f>
        <v>-18551.21</v>
      </c>
    </row>
    <row r="268" spans="1:8" x14ac:dyDescent="0.25">
      <c r="C268" s="40"/>
      <c r="D268" s="7" t="s">
        <v>1</v>
      </c>
      <c r="F268" s="7" t="s">
        <v>1</v>
      </c>
      <c r="H268" s="7" t="s">
        <v>1</v>
      </c>
    </row>
    <row r="269" spans="1:8" x14ac:dyDescent="0.25">
      <c r="A269" t="s">
        <v>193</v>
      </c>
      <c r="C269" s="40" t="s">
        <v>194</v>
      </c>
      <c r="D269" s="7">
        <v>0</v>
      </c>
      <c r="F269" s="7">
        <v>0</v>
      </c>
      <c r="H269" s="7">
        <f t="shared" si="4"/>
        <v>0</v>
      </c>
    </row>
    <row r="270" spans="1:8" x14ac:dyDescent="0.25">
      <c r="C270" s="40"/>
      <c r="D270" s="7" t="s">
        <v>1</v>
      </c>
      <c r="F270" s="7" t="s">
        <v>1</v>
      </c>
      <c r="H270" s="7" t="s">
        <v>1</v>
      </c>
    </row>
    <row r="271" spans="1:8" x14ac:dyDescent="0.25">
      <c r="A271" t="s">
        <v>195</v>
      </c>
      <c r="C271" s="40" t="s">
        <v>196</v>
      </c>
      <c r="D271" s="19">
        <v>-975</v>
      </c>
      <c r="F271" s="7">
        <v>-600</v>
      </c>
      <c r="H271" s="7">
        <f t="shared" si="4"/>
        <v>375</v>
      </c>
    </row>
    <row r="272" spans="1:8" x14ac:dyDescent="0.25">
      <c r="C272" s="40"/>
      <c r="D272" s="7" t="s">
        <v>1</v>
      </c>
      <c r="F272" s="7" t="s">
        <v>1</v>
      </c>
      <c r="H272" s="7" t="s">
        <v>1</v>
      </c>
    </row>
    <row r="273" spans="1:10" x14ac:dyDescent="0.25">
      <c r="A273" t="s">
        <v>197</v>
      </c>
      <c r="C273" s="40" t="s">
        <v>198</v>
      </c>
      <c r="D273" s="11">
        <v>-60.25</v>
      </c>
      <c r="F273" s="7">
        <v>-39.35</v>
      </c>
      <c r="H273" s="7">
        <f t="shared" si="4"/>
        <v>20.9</v>
      </c>
    </row>
    <row r="274" spans="1:10" x14ac:dyDescent="0.25">
      <c r="C274" s="40"/>
      <c r="D274" s="7" t="s">
        <v>1</v>
      </c>
      <c r="F274" s="7" t="s">
        <v>1</v>
      </c>
      <c r="H274" s="7" t="s">
        <v>1</v>
      </c>
    </row>
    <row r="275" spans="1:10" x14ac:dyDescent="0.25">
      <c r="A275" t="s">
        <v>199</v>
      </c>
      <c r="C275" s="40" t="s">
        <v>184</v>
      </c>
      <c r="D275" s="11">
        <v>0</v>
      </c>
      <c r="F275" s="7">
        <v>0</v>
      </c>
      <c r="H275" s="7">
        <f t="shared" si="4"/>
        <v>0</v>
      </c>
    </row>
    <row r="276" spans="1:10" x14ac:dyDescent="0.25">
      <c r="C276" s="40"/>
      <c r="D276" s="7" t="s">
        <v>1</v>
      </c>
      <c r="F276" s="7" t="s">
        <v>1</v>
      </c>
      <c r="H276" s="7" t="s">
        <v>1</v>
      </c>
    </row>
    <row r="277" spans="1:10" x14ac:dyDescent="0.25">
      <c r="A277" t="s">
        <v>200</v>
      </c>
      <c r="C277" s="40" t="s">
        <v>201</v>
      </c>
      <c r="D277" s="7">
        <v>0</v>
      </c>
      <c r="F277" s="7">
        <v>0</v>
      </c>
      <c r="H277" s="7">
        <f t="shared" si="4"/>
        <v>0</v>
      </c>
    </row>
    <row r="278" spans="1:10" x14ac:dyDescent="0.25">
      <c r="C278" s="40"/>
      <c r="D278" s="7" t="s">
        <v>1</v>
      </c>
      <c r="F278" s="7" t="s">
        <v>1</v>
      </c>
      <c r="H278" s="7" t="s">
        <v>1</v>
      </c>
    </row>
    <row r="279" spans="1:10" x14ac:dyDescent="0.25">
      <c r="A279" t="s">
        <v>202</v>
      </c>
      <c r="C279" s="40" t="s">
        <v>203</v>
      </c>
      <c r="D279" s="7">
        <v>0</v>
      </c>
      <c r="F279" s="7">
        <v>0</v>
      </c>
      <c r="H279" s="7">
        <f t="shared" si="4"/>
        <v>0</v>
      </c>
    </row>
    <row r="280" spans="1:10" x14ac:dyDescent="0.25">
      <c r="C280" s="40"/>
      <c r="D280" s="7" t="s">
        <v>1</v>
      </c>
      <c r="F280" s="7" t="s">
        <v>1</v>
      </c>
      <c r="H280" s="7" t="s">
        <v>1</v>
      </c>
    </row>
    <row r="281" spans="1:10" x14ac:dyDescent="0.25">
      <c r="A281" t="s">
        <v>204</v>
      </c>
      <c r="C281" s="40" t="s">
        <v>205</v>
      </c>
      <c r="D281" s="7">
        <v>-39290.910000000003</v>
      </c>
      <c r="F281" s="7">
        <v>-37544.28</v>
      </c>
      <c r="H281" s="7">
        <f t="shared" si="4"/>
        <v>1746.6300000000047</v>
      </c>
    </row>
    <row r="282" spans="1:10" x14ac:dyDescent="0.25">
      <c r="C282" s="40"/>
      <c r="D282" s="7" t="s">
        <v>1</v>
      </c>
      <c r="F282" s="7" t="s">
        <v>1</v>
      </c>
      <c r="H282" s="7" t="s">
        <v>1</v>
      </c>
    </row>
    <row r="283" spans="1:10" x14ac:dyDescent="0.25">
      <c r="A283" t="s">
        <v>206</v>
      </c>
      <c r="C283" s="40" t="s">
        <v>207</v>
      </c>
      <c r="D283" s="7">
        <v>-17891.330000000002</v>
      </c>
      <c r="F283" s="7">
        <v>-28943.97</v>
      </c>
      <c r="H283" s="7">
        <f t="shared" si="4"/>
        <v>-11052.64</v>
      </c>
      <c r="J283" s="38" t="s">
        <v>717</v>
      </c>
    </row>
    <row r="284" spans="1:10" x14ac:dyDescent="0.25">
      <c r="C284" s="40"/>
      <c r="D284" s="7" t="s">
        <v>1</v>
      </c>
      <c r="F284" s="7" t="s">
        <v>1</v>
      </c>
      <c r="H284" s="7" t="s">
        <v>1</v>
      </c>
    </row>
    <row r="285" spans="1:10" x14ac:dyDescent="0.25">
      <c r="C285" s="40"/>
      <c r="D285" s="7" t="s">
        <v>1</v>
      </c>
      <c r="F285" s="7" t="s">
        <v>1</v>
      </c>
      <c r="H285" s="7" t="s">
        <v>1</v>
      </c>
    </row>
    <row r="286" spans="1:10" x14ac:dyDescent="0.25">
      <c r="A286" t="s">
        <v>208</v>
      </c>
      <c r="C286" s="39" t="s">
        <v>209</v>
      </c>
      <c r="D286" s="7">
        <v>-991.98</v>
      </c>
      <c r="F286" s="7">
        <v>0</v>
      </c>
      <c r="H286" s="7">
        <f t="shared" si="4"/>
        <v>991.98</v>
      </c>
    </row>
    <row r="287" spans="1:10" x14ac:dyDescent="0.25">
      <c r="C287" s="40"/>
      <c r="D287" s="7" t="s">
        <v>1</v>
      </c>
      <c r="F287" s="7" t="s">
        <v>1</v>
      </c>
      <c r="H287" s="7" t="s">
        <v>1</v>
      </c>
    </row>
    <row r="288" spans="1:10" x14ac:dyDescent="0.25">
      <c r="A288" t="s">
        <v>211</v>
      </c>
      <c r="C288" s="40" t="s">
        <v>212</v>
      </c>
      <c r="D288" s="7">
        <v>-41321</v>
      </c>
      <c r="F288" s="7">
        <v>-15640</v>
      </c>
      <c r="H288" s="7">
        <f t="shared" si="4"/>
        <v>25681</v>
      </c>
      <c r="I288" s="114"/>
    </row>
    <row r="289" spans="1:10" x14ac:dyDescent="0.25">
      <c r="C289" s="40"/>
      <c r="D289" s="7"/>
      <c r="F289" s="7"/>
      <c r="H289" s="7" t="s">
        <v>1</v>
      </c>
      <c r="I289" s="114"/>
    </row>
    <row r="290" spans="1:10" x14ac:dyDescent="0.25">
      <c r="A290" t="s">
        <v>551</v>
      </c>
      <c r="C290" s="40" t="s">
        <v>552</v>
      </c>
      <c r="D290" s="7">
        <v>0</v>
      </c>
      <c r="F290" s="7">
        <v>-19910</v>
      </c>
      <c r="H290" s="7">
        <f t="shared" si="4"/>
        <v>-19910</v>
      </c>
      <c r="I290" s="114"/>
      <c r="J290" s="38" t="s">
        <v>718</v>
      </c>
    </row>
    <row r="291" spans="1:10" x14ac:dyDescent="0.25">
      <c r="C291" s="40"/>
      <c r="D291" s="7"/>
      <c r="F291" s="7"/>
      <c r="H291" s="7" t="s">
        <v>1</v>
      </c>
      <c r="I291" s="114"/>
    </row>
    <row r="292" spans="1:10" x14ac:dyDescent="0.25">
      <c r="A292" t="s">
        <v>553</v>
      </c>
      <c r="C292" s="40" t="s">
        <v>554</v>
      </c>
      <c r="D292" s="7">
        <v>0</v>
      </c>
      <c r="F292" s="7">
        <v>-7400</v>
      </c>
      <c r="H292" s="7">
        <f t="shared" si="4"/>
        <v>-7400</v>
      </c>
      <c r="I292" s="114"/>
    </row>
    <row r="293" spans="1:10" x14ac:dyDescent="0.25">
      <c r="C293" s="40"/>
      <c r="D293" s="7" t="s">
        <v>1</v>
      </c>
      <c r="F293" s="7" t="s">
        <v>1</v>
      </c>
      <c r="H293" s="7" t="s">
        <v>1</v>
      </c>
    </row>
    <row r="294" spans="1:10" x14ac:dyDescent="0.25">
      <c r="A294" t="s">
        <v>213</v>
      </c>
      <c r="C294" s="40" t="s">
        <v>214</v>
      </c>
      <c r="D294" s="7">
        <v>-434.24</v>
      </c>
      <c r="F294" s="7">
        <v>2344.2399999999998</v>
      </c>
      <c r="H294" s="7">
        <f t="shared" si="4"/>
        <v>2778.4799999999996</v>
      </c>
    </row>
    <row r="295" spans="1:10" x14ac:dyDescent="0.25">
      <c r="C295" s="40"/>
      <c r="D295" s="7" t="s">
        <v>1</v>
      </c>
      <c r="F295" s="7" t="s">
        <v>1</v>
      </c>
      <c r="H295" s="7" t="s">
        <v>1</v>
      </c>
    </row>
    <row r="296" spans="1:10" x14ac:dyDescent="0.25">
      <c r="A296" t="s">
        <v>215</v>
      </c>
      <c r="C296" s="40" t="s">
        <v>216</v>
      </c>
      <c r="D296" s="7">
        <v>-14172.65</v>
      </c>
      <c r="F296" s="7">
        <v>-24320.390000000003</v>
      </c>
      <c r="H296" s="7">
        <f t="shared" si="4"/>
        <v>-10147.740000000003</v>
      </c>
      <c r="J296" s="38" t="s">
        <v>719</v>
      </c>
    </row>
    <row r="297" spans="1:10" x14ac:dyDescent="0.25">
      <c r="C297" s="40"/>
      <c r="D297" s="7" t="s">
        <v>1</v>
      </c>
      <c r="F297" s="7" t="s">
        <v>1</v>
      </c>
      <c r="H297" s="7" t="s">
        <v>1</v>
      </c>
    </row>
    <row r="298" spans="1:10" x14ac:dyDescent="0.25">
      <c r="A298" t="s">
        <v>217</v>
      </c>
      <c r="C298" s="40" t="s">
        <v>218</v>
      </c>
      <c r="D298" s="7">
        <v>125.12</v>
      </c>
      <c r="F298" s="7">
        <v>6.19</v>
      </c>
      <c r="H298" s="7">
        <f t="shared" si="4"/>
        <v>-118.93</v>
      </c>
    </row>
    <row r="299" spans="1:10" x14ac:dyDescent="0.25">
      <c r="C299" s="40"/>
      <c r="D299" s="7" t="s">
        <v>1</v>
      </c>
      <c r="F299" s="7" t="s">
        <v>1</v>
      </c>
      <c r="H299" s="7" t="s">
        <v>1</v>
      </c>
    </row>
    <row r="300" spans="1:10" x14ac:dyDescent="0.25">
      <c r="A300" t="s">
        <v>219</v>
      </c>
      <c r="C300" s="40" t="s">
        <v>220</v>
      </c>
      <c r="D300" s="7">
        <v>0</v>
      </c>
      <c r="F300" s="7">
        <v>-14730.25</v>
      </c>
      <c r="H300" s="7">
        <f t="shared" si="4"/>
        <v>-14730.25</v>
      </c>
    </row>
    <row r="301" spans="1:10" x14ac:dyDescent="0.25">
      <c r="C301" s="40"/>
      <c r="D301" s="7" t="s">
        <v>1</v>
      </c>
      <c r="F301" s="7" t="s">
        <v>1</v>
      </c>
      <c r="H301" s="7" t="s">
        <v>1</v>
      </c>
    </row>
    <row r="302" spans="1:10" x14ac:dyDescent="0.25">
      <c r="A302" s="1" t="s">
        <v>221</v>
      </c>
      <c r="C302" s="40" t="s">
        <v>563</v>
      </c>
      <c r="D302" s="11">
        <v>-34119.839999999997</v>
      </c>
      <c r="F302" s="7">
        <v>-64234.38</v>
      </c>
      <c r="H302" s="7">
        <f t="shared" si="4"/>
        <v>-30114.54</v>
      </c>
      <c r="J302" s="38" t="s">
        <v>720</v>
      </c>
    </row>
    <row r="303" spans="1:10" x14ac:dyDescent="0.25">
      <c r="C303" s="40"/>
      <c r="D303" s="7" t="s">
        <v>1</v>
      </c>
      <c r="F303" s="7" t="s">
        <v>1</v>
      </c>
      <c r="H303" s="7" t="s">
        <v>1</v>
      </c>
    </row>
    <row r="304" spans="1:10" x14ac:dyDescent="0.25">
      <c r="A304" t="s">
        <v>561</v>
      </c>
      <c r="C304" s="40" t="s">
        <v>562</v>
      </c>
      <c r="D304" s="11">
        <v>-11349.36</v>
      </c>
      <c r="F304" s="7">
        <v>-11199.6</v>
      </c>
      <c r="H304" s="7">
        <f t="shared" si="4"/>
        <v>149.76000000000022</v>
      </c>
    </row>
    <row r="305" spans="1:10" x14ac:dyDescent="0.25">
      <c r="C305" s="40"/>
      <c r="D305" s="7" t="s">
        <v>1</v>
      </c>
      <c r="F305" s="7" t="s">
        <v>1</v>
      </c>
      <c r="H305" s="7" t="s">
        <v>1</v>
      </c>
    </row>
    <row r="306" spans="1:10" x14ac:dyDescent="0.25">
      <c r="A306" t="s">
        <v>644</v>
      </c>
      <c r="C306" s="40" t="s">
        <v>225</v>
      </c>
      <c r="D306" s="11">
        <v>0</v>
      </c>
      <c r="F306" s="7">
        <v>-125498.71</v>
      </c>
      <c r="H306" s="7">
        <f t="shared" si="4"/>
        <v>-125498.71</v>
      </c>
      <c r="J306" s="38" t="s">
        <v>721</v>
      </c>
    </row>
    <row r="307" spans="1:10" x14ac:dyDescent="0.25">
      <c r="C307" s="40"/>
      <c r="D307" s="7" t="s">
        <v>1</v>
      </c>
      <c r="F307" s="7" t="s">
        <v>1</v>
      </c>
      <c r="H307" s="7" t="s">
        <v>1</v>
      </c>
    </row>
    <row r="308" spans="1:10" x14ac:dyDescent="0.25">
      <c r="A308" t="s">
        <v>226</v>
      </c>
      <c r="C308" s="40" t="s">
        <v>227</v>
      </c>
      <c r="D308" s="7">
        <v>216625.45</v>
      </c>
      <c r="F308" s="7">
        <v>229797.38</v>
      </c>
      <c r="H308" s="7">
        <f t="shared" si="4"/>
        <v>13171.929999999993</v>
      </c>
    </row>
    <row r="309" spans="1:10" x14ac:dyDescent="0.25">
      <c r="A309" t="s">
        <v>228</v>
      </c>
      <c r="C309" s="40" t="s">
        <v>229</v>
      </c>
      <c r="D309" s="7">
        <v>-53469.86</v>
      </c>
      <c r="F309" s="7">
        <v>-17146.280000000002</v>
      </c>
      <c r="H309" s="7">
        <f t="shared" si="4"/>
        <v>36323.58</v>
      </c>
    </row>
    <row r="310" spans="1:10" x14ac:dyDescent="0.25">
      <c r="C310" s="40"/>
      <c r="D310" s="7" t="s">
        <v>1</v>
      </c>
      <c r="F310" s="7" t="s">
        <v>1</v>
      </c>
      <c r="H310" s="7" t="s">
        <v>1</v>
      </c>
    </row>
    <row r="311" spans="1:10" x14ac:dyDescent="0.25">
      <c r="C311" s="40"/>
      <c r="D311" s="7" t="s">
        <v>1</v>
      </c>
      <c r="F311" s="7" t="s">
        <v>1</v>
      </c>
      <c r="H311" s="7" t="s">
        <v>1</v>
      </c>
    </row>
    <row r="312" spans="1:10" x14ac:dyDescent="0.25">
      <c r="C312" s="40"/>
      <c r="D312" s="7" t="s">
        <v>1</v>
      </c>
      <c r="F312" s="7" t="s">
        <v>1</v>
      </c>
      <c r="H312" s="7" t="s">
        <v>1</v>
      </c>
    </row>
    <row r="313" spans="1:10" x14ac:dyDescent="0.25">
      <c r="A313" t="s">
        <v>230</v>
      </c>
      <c r="C313" s="40" t="s">
        <v>231</v>
      </c>
      <c r="D313" s="7">
        <v>218171.97</v>
      </c>
      <c r="F313" s="7">
        <v>233364.65</v>
      </c>
      <c r="H313" s="7">
        <f t="shared" si="4"/>
        <v>15192.679999999993</v>
      </c>
      <c r="J313" s="38" t="s">
        <v>722</v>
      </c>
    </row>
    <row r="314" spans="1:10" x14ac:dyDescent="0.25">
      <c r="C314" s="40"/>
      <c r="D314" s="7" t="s">
        <v>1</v>
      </c>
      <c r="F314" s="7" t="s">
        <v>1</v>
      </c>
      <c r="H314" s="7" t="s">
        <v>1</v>
      </c>
      <c r="J314" s="38" t="s">
        <v>723</v>
      </c>
    </row>
    <row r="315" spans="1:10" x14ac:dyDescent="0.25">
      <c r="C315" s="40"/>
      <c r="D315" s="7" t="s">
        <v>1</v>
      </c>
      <c r="F315" s="7" t="s">
        <v>1</v>
      </c>
      <c r="H315" s="7" t="s">
        <v>1</v>
      </c>
    </row>
    <row r="316" spans="1:10" x14ac:dyDescent="0.25">
      <c r="C316" s="40"/>
      <c r="D316" s="7" t="s">
        <v>1</v>
      </c>
      <c r="F316" s="7" t="s">
        <v>1</v>
      </c>
      <c r="H316" s="7" t="s">
        <v>1</v>
      </c>
    </row>
    <row r="317" spans="1:10" x14ac:dyDescent="0.25">
      <c r="A317" t="s">
        <v>232</v>
      </c>
      <c r="C317" s="40" t="s">
        <v>233</v>
      </c>
      <c r="D317" s="7">
        <v>16200</v>
      </c>
      <c r="F317" s="7">
        <v>16050</v>
      </c>
      <c r="H317" s="7">
        <f t="shared" si="4"/>
        <v>-150</v>
      </c>
    </row>
    <row r="318" spans="1:10" x14ac:dyDescent="0.25">
      <c r="C318" s="40"/>
      <c r="D318" s="7" t="s">
        <v>1</v>
      </c>
      <c r="F318" s="7" t="s">
        <v>1</v>
      </c>
      <c r="H318" s="7" t="s">
        <v>1</v>
      </c>
    </row>
    <row r="319" spans="1:10" x14ac:dyDescent="0.25">
      <c r="A319" s="50" t="s">
        <v>234</v>
      </c>
      <c r="C319" s="40" t="s">
        <v>235</v>
      </c>
      <c r="D319" s="7">
        <v>47044.520000000004</v>
      </c>
      <c r="F319" s="7">
        <v>42069.819999999992</v>
      </c>
      <c r="H319" s="7">
        <f t="shared" si="4"/>
        <v>-4974.7000000000116</v>
      </c>
    </row>
    <row r="320" spans="1:10" x14ac:dyDescent="0.25">
      <c r="A320" s="73"/>
      <c r="C320" s="40"/>
      <c r="D320" s="7"/>
      <c r="F320" s="7"/>
      <c r="H320" s="7" t="s">
        <v>1</v>
      </c>
    </row>
    <row r="321" spans="1:8" x14ac:dyDescent="0.25">
      <c r="A321" s="73"/>
      <c r="C321" s="40"/>
      <c r="D321" s="7"/>
      <c r="F321" s="7"/>
      <c r="H321" s="7" t="s">
        <v>1</v>
      </c>
    </row>
    <row r="322" spans="1:8" x14ac:dyDescent="0.25">
      <c r="A322" s="86"/>
      <c r="B322" s="86"/>
      <c r="C322" s="87"/>
      <c r="D322" s="88" t="s">
        <v>1</v>
      </c>
      <c r="F322" s="7" t="s">
        <v>1</v>
      </c>
      <c r="H322" s="7" t="s">
        <v>1</v>
      </c>
    </row>
    <row r="323" spans="1:8" x14ac:dyDescent="0.25">
      <c r="A323" s="110" t="s">
        <v>547</v>
      </c>
      <c r="B323" s="86"/>
      <c r="C323" s="87" t="s">
        <v>237</v>
      </c>
      <c r="D323" s="88">
        <v>152340</v>
      </c>
      <c r="F323" s="7">
        <v>153417</v>
      </c>
      <c r="H323" s="7">
        <f t="shared" si="4"/>
        <v>1077</v>
      </c>
    </row>
    <row r="324" spans="1:8" x14ac:dyDescent="0.25">
      <c r="A324" s="111"/>
      <c r="B324" s="86"/>
      <c r="C324" s="87"/>
      <c r="D324" s="88"/>
      <c r="F324" s="7"/>
      <c r="H324" s="7" t="s">
        <v>1</v>
      </c>
    </row>
    <row r="325" spans="1:8" x14ac:dyDescent="0.25">
      <c r="A325" s="111"/>
      <c r="B325" s="86"/>
      <c r="C325" s="87"/>
      <c r="D325" s="88"/>
      <c r="F325" s="7"/>
      <c r="H325" s="7" t="s">
        <v>1</v>
      </c>
    </row>
    <row r="326" spans="1:8" x14ac:dyDescent="0.25">
      <c r="A326" s="111"/>
      <c r="B326" s="86"/>
      <c r="C326" s="87"/>
      <c r="D326" s="88"/>
      <c r="F326" s="7"/>
      <c r="H326" s="7" t="s">
        <v>1</v>
      </c>
    </row>
    <row r="327" spans="1:8" x14ac:dyDescent="0.25">
      <c r="A327" s="111"/>
      <c r="B327" s="86"/>
      <c r="C327" s="87"/>
      <c r="D327" s="88"/>
      <c r="F327" s="7"/>
      <c r="H327" s="7" t="s">
        <v>1</v>
      </c>
    </row>
    <row r="328" spans="1:8" x14ac:dyDescent="0.25">
      <c r="A328" s="111"/>
      <c r="B328" s="86"/>
      <c r="C328" s="87"/>
      <c r="D328" s="88"/>
      <c r="F328" s="7"/>
      <c r="H328" s="7" t="s">
        <v>1</v>
      </c>
    </row>
    <row r="329" spans="1:8" x14ac:dyDescent="0.25">
      <c r="A329" s="112" t="s">
        <v>659</v>
      </c>
      <c r="B329" s="86"/>
      <c r="C329" s="87"/>
      <c r="D329" s="88">
        <v>38219</v>
      </c>
      <c r="F329" s="7">
        <v>29990</v>
      </c>
      <c r="H329" s="7">
        <f t="shared" si="4"/>
        <v>-8229</v>
      </c>
    </row>
    <row r="330" spans="1:8" x14ac:dyDescent="0.25">
      <c r="A330" s="111"/>
      <c r="B330" s="86"/>
      <c r="C330" s="87"/>
      <c r="D330" s="88"/>
      <c r="F330" s="7"/>
      <c r="H330" s="7" t="s">
        <v>705</v>
      </c>
    </row>
    <row r="331" spans="1:8" x14ac:dyDescent="0.25">
      <c r="A331" s="111"/>
      <c r="B331" s="86"/>
      <c r="C331" s="87"/>
      <c r="D331" s="88"/>
      <c r="F331" s="7"/>
      <c r="H331" s="7" t="s">
        <v>1</v>
      </c>
    </row>
    <row r="332" spans="1:8" x14ac:dyDescent="0.25">
      <c r="A332" s="73"/>
      <c r="C332" s="40"/>
      <c r="D332" s="7"/>
      <c r="F332" s="7"/>
      <c r="H332" s="7" t="s">
        <v>1</v>
      </c>
    </row>
    <row r="333" spans="1:8" x14ac:dyDescent="0.25">
      <c r="A333" s="73"/>
      <c r="C333" s="40"/>
      <c r="D333" s="7"/>
      <c r="F333" s="7"/>
      <c r="H333" s="7" t="s">
        <v>1</v>
      </c>
    </row>
    <row r="334" spans="1:8" x14ac:dyDescent="0.25">
      <c r="A334" s="73"/>
      <c r="C334" s="40"/>
      <c r="D334" s="7"/>
      <c r="F334" s="7"/>
      <c r="H334" s="7" t="s">
        <v>1</v>
      </c>
    </row>
    <row r="335" spans="1:8" x14ac:dyDescent="0.25">
      <c r="C335" s="40"/>
      <c r="D335" s="7" t="s">
        <v>1</v>
      </c>
      <c r="F335" s="7" t="s">
        <v>1</v>
      </c>
      <c r="H335" s="7" t="s">
        <v>1</v>
      </c>
    </row>
    <row r="336" spans="1:8" x14ac:dyDescent="0.25">
      <c r="A336" t="s">
        <v>238</v>
      </c>
      <c r="C336" s="40" t="s">
        <v>239</v>
      </c>
      <c r="D336" s="7">
        <v>50575.99</v>
      </c>
      <c r="F336" s="7">
        <v>55011.96</v>
      </c>
      <c r="H336" s="7">
        <f t="shared" ref="H336:H392" si="5">F336-D336</f>
        <v>4435.9700000000012</v>
      </c>
    </row>
    <row r="337" spans="1:8" x14ac:dyDescent="0.25">
      <c r="C337" s="40"/>
      <c r="D337" s="7" t="s">
        <v>1</v>
      </c>
      <c r="F337" s="7" t="s">
        <v>1</v>
      </c>
      <c r="H337" s="7" t="s">
        <v>1</v>
      </c>
    </row>
    <row r="338" spans="1:8" x14ac:dyDescent="0.25">
      <c r="A338" t="s">
        <v>240</v>
      </c>
      <c r="C338" s="40" t="s">
        <v>241</v>
      </c>
      <c r="D338" s="7">
        <v>16886.71</v>
      </c>
      <c r="F338" s="7">
        <v>17131.84</v>
      </c>
      <c r="H338" s="7">
        <f t="shared" si="5"/>
        <v>245.13000000000102</v>
      </c>
    </row>
    <row r="339" spans="1:8" x14ac:dyDescent="0.25">
      <c r="C339" s="40"/>
      <c r="D339" s="7" t="s">
        <v>1</v>
      </c>
      <c r="F339" s="7" t="s">
        <v>1</v>
      </c>
      <c r="H339" s="7" t="s">
        <v>1</v>
      </c>
    </row>
    <row r="340" spans="1:8" x14ac:dyDescent="0.25">
      <c r="A340" t="s">
        <v>349</v>
      </c>
      <c r="C340" s="40" t="s">
        <v>350</v>
      </c>
      <c r="D340" s="7">
        <v>0</v>
      </c>
      <c r="F340" s="7">
        <v>0</v>
      </c>
      <c r="H340" s="7">
        <f t="shared" si="5"/>
        <v>0</v>
      </c>
    </row>
    <row r="341" spans="1:8" x14ac:dyDescent="0.25">
      <c r="C341" s="40"/>
      <c r="D341" s="7" t="s">
        <v>1</v>
      </c>
      <c r="F341" s="7" t="s">
        <v>1</v>
      </c>
      <c r="H341" s="7" t="s">
        <v>1</v>
      </c>
    </row>
    <row r="342" spans="1:8" x14ac:dyDescent="0.25">
      <c r="A342" t="s">
        <v>242</v>
      </c>
      <c r="C342" s="40" t="s">
        <v>243</v>
      </c>
      <c r="D342" s="7">
        <v>17771.189999999999</v>
      </c>
      <c r="F342" s="7">
        <v>18997.629999999997</v>
      </c>
      <c r="H342" s="7">
        <f t="shared" si="5"/>
        <v>1226.4399999999987</v>
      </c>
    </row>
    <row r="343" spans="1:8" x14ac:dyDescent="0.25">
      <c r="C343" s="40"/>
      <c r="D343" s="7" t="s">
        <v>1</v>
      </c>
      <c r="F343" s="7" t="s">
        <v>1</v>
      </c>
      <c r="H343" s="7" t="s">
        <v>1</v>
      </c>
    </row>
    <row r="344" spans="1:8" x14ac:dyDescent="0.25">
      <c r="A344" t="s">
        <v>244</v>
      </c>
      <c r="C344" s="40" t="s">
        <v>245</v>
      </c>
      <c r="D344" s="7">
        <v>206</v>
      </c>
      <c r="F344" s="7">
        <v>360.5</v>
      </c>
      <c r="H344" s="7">
        <f t="shared" si="5"/>
        <v>154.5</v>
      </c>
    </row>
    <row r="345" spans="1:8" x14ac:dyDescent="0.25">
      <c r="C345" s="40"/>
      <c r="D345" s="7"/>
      <c r="F345" s="7"/>
      <c r="H345" s="7" t="s">
        <v>1</v>
      </c>
    </row>
    <row r="346" spans="1:8" x14ac:dyDescent="0.25">
      <c r="A346" t="s">
        <v>309</v>
      </c>
      <c r="C346" s="40" t="s">
        <v>462</v>
      </c>
      <c r="D346" s="7">
        <v>291</v>
      </c>
      <c r="F346" s="7">
        <v>0</v>
      </c>
      <c r="H346" s="7">
        <f t="shared" si="5"/>
        <v>-291</v>
      </c>
    </row>
    <row r="347" spans="1:8" x14ac:dyDescent="0.25">
      <c r="C347" s="40"/>
      <c r="D347" s="7" t="s">
        <v>1</v>
      </c>
      <c r="F347" s="7" t="s">
        <v>1</v>
      </c>
      <c r="H347" s="7" t="s">
        <v>1</v>
      </c>
    </row>
    <row r="348" spans="1:8" x14ac:dyDescent="0.25">
      <c r="A348" t="s">
        <v>246</v>
      </c>
      <c r="C348" s="40" t="s">
        <v>247</v>
      </c>
      <c r="D348" s="7">
        <v>12471.49</v>
      </c>
      <c r="F348" s="7">
        <v>12478.44</v>
      </c>
      <c r="H348" s="7">
        <f t="shared" si="5"/>
        <v>6.9500000000007276</v>
      </c>
    </row>
    <row r="349" spans="1:8" x14ac:dyDescent="0.25">
      <c r="C349" s="40"/>
      <c r="D349" s="7" t="s">
        <v>1</v>
      </c>
      <c r="F349" s="7" t="s">
        <v>1</v>
      </c>
      <c r="H349" s="7" t="s">
        <v>1</v>
      </c>
    </row>
    <row r="350" spans="1:8" x14ac:dyDescent="0.25">
      <c r="C350" s="40"/>
      <c r="D350" s="7" t="s">
        <v>1</v>
      </c>
      <c r="F350" s="7" t="s">
        <v>1</v>
      </c>
      <c r="H350" s="7" t="s">
        <v>1</v>
      </c>
    </row>
    <row r="351" spans="1:8" x14ac:dyDescent="0.25">
      <c r="A351" t="s">
        <v>248</v>
      </c>
      <c r="C351" s="40" t="s">
        <v>249</v>
      </c>
      <c r="D351" s="7">
        <v>157157.25999999998</v>
      </c>
      <c r="F351" s="7">
        <v>160564.78</v>
      </c>
      <c r="H351" s="7">
        <f t="shared" si="5"/>
        <v>3407.5200000000186</v>
      </c>
    </row>
    <row r="352" spans="1:8" x14ac:dyDescent="0.25">
      <c r="C352" s="40"/>
      <c r="D352" s="7" t="s">
        <v>1</v>
      </c>
      <c r="F352" s="7" t="s">
        <v>1</v>
      </c>
      <c r="H352" s="7" t="s">
        <v>1</v>
      </c>
    </row>
    <row r="353" spans="1:8" x14ac:dyDescent="0.25">
      <c r="A353" t="s">
        <v>461</v>
      </c>
      <c r="C353" s="40" t="s">
        <v>460</v>
      </c>
      <c r="D353" s="7">
        <v>407.9</v>
      </c>
      <c r="F353" s="7">
        <v>750.7</v>
      </c>
      <c r="H353" s="7">
        <f t="shared" si="5"/>
        <v>342.80000000000007</v>
      </c>
    </row>
    <row r="354" spans="1:8" x14ac:dyDescent="0.25">
      <c r="C354" s="40"/>
      <c r="D354" s="7" t="s">
        <v>1</v>
      </c>
      <c r="F354" s="7" t="s">
        <v>1</v>
      </c>
      <c r="H354" s="7" t="s">
        <v>1</v>
      </c>
    </row>
    <row r="355" spans="1:8" x14ac:dyDescent="0.25">
      <c r="A355" t="s">
        <v>250</v>
      </c>
      <c r="C355" s="40" t="s">
        <v>251</v>
      </c>
      <c r="D355" s="7">
        <v>2556.5</v>
      </c>
      <c r="F355" s="7">
        <v>3743.56</v>
      </c>
      <c r="H355" s="7">
        <f t="shared" si="5"/>
        <v>1187.06</v>
      </c>
    </row>
    <row r="356" spans="1:8" x14ac:dyDescent="0.25">
      <c r="C356" s="40"/>
      <c r="D356" s="7" t="s">
        <v>1</v>
      </c>
      <c r="F356" s="7" t="s">
        <v>1</v>
      </c>
      <c r="H356" s="7" t="s">
        <v>1</v>
      </c>
    </row>
    <row r="357" spans="1:8" x14ac:dyDescent="0.25">
      <c r="A357" t="s">
        <v>252</v>
      </c>
      <c r="C357" s="40" t="s">
        <v>253</v>
      </c>
      <c r="D357" s="7">
        <v>1573.96</v>
      </c>
      <c r="F357" s="7">
        <v>1561.9199999999998</v>
      </c>
      <c r="H357" s="7">
        <f t="shared" si="5"/>
        <v>-12.040000000000191</v>
      </c>
    </row>
    <row r="358" spans="1:8" x14ac:dyDescent="0.25">
      <c r="C358" s="40"/>
      <c r="D358" s="7" t="s">
        <v>1</v>
      </c>
      <c r="F358" s="7" t="s">
        <v>1</v>
      </c>
      <c r="H358" s="7" t="s">
        <v>1</v>
      </c>
    </row>
    <row r="359" spans="1:8" x14ac:dyDescent="0.25">
      <c r="A359" t="s">
        <v>463</v>
      </c>
      <c r="C359" s="40" t="s">
        <v>464</v>
      </c>
      <c r="D359" s="7">
        <v>540.99</v>
      </c>
      <c r="F359" s="7">
        <v>0</v>
      </c>
      <c r="H359" s="7">
        <f t="shared" si="5"/>
        <v>-540.99</v>
      </c>
    </row>
    <row r="360" spans="1:8" x14ac:dyDescent="0.25">
      <c r="C360" s="40"/>
      <c r="D360" s="7"/>
      <c r="F360" s="7"/>
      <c r="H360" s="7">
        <f t="shared" si="5"/>
        <v>0</v>
      </c>
    </row>
    <row r="361" spans="1:8" x14ac:dyDescent="0.25">
      <c r="A361" t="s">
        <v>252</v>
      </c>
      <c r="C361" s="40" t="s">
        <v>254</v>
      </c>
      <c r="D361" s="7"/>
      <c r="F361" s="7">
        <v>112.74</v>
      </c>
      <c r="H361" s="7">
        <f t="shared" si="5"/>
        <v>112.74</v>
      </c>
    </row>
    <row r="362" spans="1:8" x14ac:dyDescent="0.25">
      <c r="C362" s="40"/>
      <c r="D362" s="7" t="s">
        <v>1</v>
      </c>
      <c r="F362" s="7" t="s">
        <v>1</v>
      </c>
      <c r="H362" s="7" t="s">
        <v>1</v>
      </c>
    </row>
    <row r="363" spans="1:8" x14ac:dyDescent="0.25">
      <c r="A363" t="s">
        <v>255</v>
      </c>
      <c r="C363" s="40" t="s">
        <v>256</v>
      </c>
      <c r="D363" s="7">
        <v>1000</v>
      </c>
      <c r="F363" s="7">
        <v>976</v>
      </c>
      <c r="H363" s="7">
        <f t="shared" si="5"/>
        <v>-24</v>
      </c>
    </row>
    <row r="364" spans="1:8" x14ac:dyDescent="0.25">
      <c r="C364" s="38"/>
      <c r="D364" s="7" t="s">
        <v>1</v>
      </c>
      <c r="F364" s="7" t="s">
        <v>1</v>
      </c>
      <c r="H364" s="7" t="s">
        <v>1</v>
      </c>
    </row>
    <row r="365" spans="1:8" x14ac:dyDescent="0.25">
      <c r="A365" t="s">
        <v>257</v>
      </c>
      <c r="C365" s="6" t="s">
        <v>423</v>
      </c>
      <c r="D365" s="7">
        <v>0</v>
      </c>
      <c r="F365" s="7">
        <v>464</v>
      </c>
      <c r="H365" s="7">
        <f t="shared" si="5"/>
        <v>464</v>
      </c>
    </row>
    <row r="366" spans="1:8" x14ac:dyDescent="0.25">
      <c r="C366" s="40"/>
      <c r="D366" s="7" t="s">
        <v>1</v>
      </c>
      <c r="F366" s="7" t="s">
        <v>1</v>
      </c>
      <c r="H366" s="7" t="s">
        <v>1</v>
      </c>
    </row>
    <row r="367" spans="1:8" x14ac:dyDescent="0.25">
      <c r="A367" t="s">
        <v>259</v>
      </c>
      <c r="C367" s="40" t="s">
        <v>260</v>
      </c>
      <c r="D367" s="7">
        <v>0</v>
      </c>
      <c r="F367" s="7">
        <v>156</v>
      </c>
      <c r="H367" s="7">
        <f t="shared" si="5"/>
        <v>156</v>
      </c>
    </row>
    <row r="368" spans="1:8" x14ac:dyDescent="0.25">
      <c r="C368" s="40"/>
      <c r="D368" s="7" t="s">
        <v>1</v>
      </c>
      <c r="F368" s="7" t="s">
        <v>1</v>
      </c>
      <c r="H368" s="7" t="s">
        <v>1</v>
      </c>
    </row>
    <row r="369" spans="1:8" x14ac:dyDescent="0.25">
      <c r="A369" t="s">
        <v>261</v>
      </c>
      <c r="C369" s="40" t="s">
        <v>262</v>
      </c>
      <c r="D369" s="7">
        <v>9501.4</v>
      </c>
      <c r="F369" s="7">
        <v>7829.630000000001</v>
      </c>
      <c r="H369" s="7">
        <f t="shared" si="5"/>
        <v>-1671.7699999999986</v>
      </c>
    </row>
    <row r="370" spans="1:8" x14ac:dyDescent="0.25">
      <c r="C370" s="40"/>
      <c r="D370" s="7" t="s">
        <v>1</v>
      </c>
      <c r="F370" s="7" t="s">
        <v>1</v>
      </c>
      <c r="H370" s="7" t="s">
        <v>1</v>
      </c>
    </row>
    <row r="371" spans="1:8" x14ac:dyDescent="0.25">
      <c r="C371" s="40"/>
      <c r="D371" s="7" t="s">
        <v>1</v>
      </c>
      <c r="F371" s="7" t="s">
        <v>1</v>
      </c>
      <c r="H371" s="7" t="s">
        <v>1</v>
      </c>
    </row>
    <row r="372" spans="1:8" x14ac:dyDescent="0.25">
      <c r="A372" t="s">
        <v>564</v>
      </c>
      <c r="C372" s="40" t="s">
        <v>264</v>
      </c>
      <c r="D372" s="7">
        <v>7054.77</v>
      </c>
      <c r="F372" s="7">
        <v>13398</v>
      </c>
      <c r="H372" s="7">
        <f t="shared" si="5"/>
        <v>6343.23</v>
      </c>
    </row>
    <row r="373" spans="1:8" x14ac:dyDescent="0.25">
      <c r="C373" s="40"/>
      <c r="D373" s="7"/>
      <c r="F373" s="7"/>
      <c r="H373" s="7" t="s">
        <v>1</v>
      </c>
    </row>
    <row r="374" spans="1:8" x14ac:dyDescent="0.25">
      <c r="A374" t="s">
        <v>566</v>
      </c>
      <c r="C374" s="40" t="s">
        <v>565</v>
      </c>
      <c r="D374" s="7">
        <v>0</v>
      </c>
      <c r="F374" s="7">
        <v>0</v>
      </c>
      <c r="H374" s="7">
        <f t="shared" si="5"/>
        <v>0</v>
      </c>
    </row>
    <row r="375" spans="1:8" x14ac:dyDescent="0.25">
      <c r="C375" s="40"/>
      <c r="D375" s="7" t="s">
        <v>1</v>
      </c>
      <c r="F375" s="7" t="s">
        <v>1</v>
      </c>
      <c r="H375" s="7" t="s">
        <v>1</v>
      </c>
    </row>
    <row r="376" spans="1:8" x14ac:dyDescent="0.25">
      <c r="A376" t="s">
        <v>422</v>
      </c>
      <c r="C376" s="40" t="s">
        <v>423</v>
      </c>
      <c r="D376" s="7">
        <v>0</v>
      </c>
      <c r="F376" s="7">
        <v>0</v>
      </c>
      <c r="H376" s="7">
        <f t="shared" si="5"/>
        <v>0</v>
      </c>
    </row>
    <row r="377" spans="1:8" x14ac:dyDescent="0.25">
      <c r="C377" s="40" t="s">
        <v>1</v>
      </c>
      <c r="D377" s="7" t="s">
        <v>1</v>
      </c>
      <c r="F377" s="7" t="s">
        <v>1</v>
      </c>
      <c r="H377" s="7" t="s">
        <v>1</v>
      </c>
    </row>
    <row r="378" spans="1:8" x14ac:dyDescent="0.25">
      <c r="A378" t="s">
        <v>265</v>
      </c>
      <c r="C378" s="40" t="s">
        <v>266</v>
      </c>
      <c r="D378" s="7">
        <v>0</v>
      </c>
      <c r="F378" s="7">
        <v>0</v>
      </c>
      <c r="H378" s="7">
        <f t="shared" si="5"/>
        <v>0</v>
      </c>
    </row>
    <row r="379" spans="1:8" x14ac:dyDescent="0.25">
      <c r="C379" s="40"/>
      <c r="D379" s="7" t="s">
        <v>1</v>
      </c>
      <c r="F379" s="7" t="s">
        <v>1</v>
      </c>
      <c r="H379" s="7" t="s">
        <v>1</v>
      </c>
    </row>
    <row r="380" spans="1:8" x14ac:dyDescent="0.25">
      <c r="C380" s="40"/>
      <c r="D380" s="7" t="s">
        <v>1</v>
      </c>
      <c r="F380" s="7" t="s">
        <v>1</v>
      </c>
      <c r="H380" s="7" t="s">
        <v>1</v>
      </c>
    </row>
    <row r="381" spans="1:8" x14ac:dyDescent="0.25">
      <c r="A381" t="s">
        <v>267</v>
      </c>
      <c r="C381" s="40" t="s">
        <v>268</v>
      </c>
      <c r="D381" s="7">
        <v>15180.45</v>
      </c>
      <c r="F381" s="7">
        <v>15623.81</v>
      </c>
      <c r="H381" s="7">
        <f t="shared" si="5"/>
        <v>443.35999999999876</v>
      </c>
    </row>
    <row r="382" spans="1:8" x14ac:dyDescent="0.25">
      <c r="C382" s="40"/>
      <c r="D382" s="7" t="s">
        <v>1</v>
      </c>
      <c r="F382" s="7" t="s">
        <v>1</v>
      </c>
      <c r="H382" s="7" t="s">
        <v>1</v>
      </c>
    </row>
    <row r="383" spans="1:8" x14ac:dyDescent="0.25">
      <c r="C383" s="40"/>
      <c r="D383" s="7" t="s">
        <v>1</v>
      </c>
      <c r="F383" s="7" t="s">
        <v>1</v>
      </c>
      <c r="H383" s="7" t="s">
        <v>1</v>
      </c>
    </row>
    <row r="384" spans="1:8" x14ac:dyDescent="0.25">
      <c r="A384" t="s">
        <v>269</v>
      </c>
      <c r="C384" s="40" t="s">
        <v>270</v>
      </c>
      <c r="D384" s="7">
        <v>8790.36</v>
      </c>
      <c r="F384" s="7">
        <v>13447.530000000002</v>
      </c>
      <c r="H384" s="7">
        <f t="shared" si="5"/>
        <v>4657.1700000000019</v>
      </c>
    </row>
    <row r="385" spans="1:8" x14ac:dyDescent="0.25">
      <c r="C385" s="40"/>
      <c r="D385" s="7"/>
      <c r="F385" s="7"/>
      <c r="H385" s="7" t="s">
        <v>1</v>
      </c>
    </row>
    <row r="386" spans="1:8" x14ac:dyDescent="0.25">
      <c r="A386" t="s">
        <v>424</v>
      </c>
      <c r="C386" s="40" t="s">
        <v>425</v>
      </c>
      <c r="D386" s="7">
        <v>0</v>
      </c>
      <c r="F386" s="7">
        <v>3821.2299999999996</v>
      </c>
      <c r="H386" s="7">
        <f t="shared" si="5"/>
        <v>3821.2299999999996</v>
      </c>
    </row>
    <row r="387" spans="1:8" x14ac:dyDescent="0.25">
      <c r="C387" s="40"/>
      <c r="D387" s="7"/>
      <c r="F387" s="7"/>
      <c r="H387" s="7" t="s">
        <v>1</v>
      </c>
    </row>
    <row r="388" spans="1:8" x14ac:dyDescent="0.25">
      <c r="C388" s="40"/>
      <c r="D388" s="7" t="s">
        <v>1</v>
      </c>
      <c r="F388" s="7" t="s">
        <v>1</v>
      </c>
      <c r="H388" s="7" t="s">
        <v>1</v>
      </c>
    </row>
    <row r="389" spans="1:8" x14ac:dyDescent="0.25">
      <c r="A389" t="s">
        <v>567</v>
      </c>
      <c r="C389" s="40" t="s">
        <v>272</v>
      </c>
      <c r="D389" s="7">
        <v>129644.12000000002</v>
      </c>
      <c r="F389" s="7">
        <v>115200.11</v>
      </c>
      <c r="H389" s="7">
        <f t="shared" si="5"/>
        <v>-14444.010000000024</v>
      </c>
    </row>
    <row r="390" spans="1:8" x14ac:dyDescent="0.25">
      <c r="C390" s="40"/>
      <c r="D390" s="7" t="s">
        <v>1</v>
      </c>
      <c r="F390" s="7" t="s">
        <v>1</v>
      </c>
      <c r="H390" s="7" t="s">
        <v>1</v>
      </c>
    </row>
    <row r="391" spans="1:8" x14ac:dyDescent="0.25">
      <c r="C391" s="40"/>
      <c r="D391" s="7"/>
      <c r="F391" s="7"/>
      <c r="H391" s="7" t="s">
        <v>1</v>
      </c>
    </row>
    <row r="392" spans="1:8" x14ac:dyDescent="0.25">
      <c r="A392" t="s">
        <v>273</v>
      </c>
      <c r="C392" s="40" t="s">
        <v>274</v>
      </c>
      <c r="D392" s="7">
        <v>6038.4099999999989</v>
      </c>
      <c r="F392" s="7">
        <v>6750.64</v>
      </c>
      <c r="H392" s="7">
        <f t="shared" si="5"/>
        <v>712.23000000000138</v>
      </c>
    </row>
    <row r="393" spans="1:8" x14ac:dyDescent="0.25">
      <c r="C393" s="40"/>
      <c r="D393" s="7" t="s">
        <v>1</v>
      </c>
      <c r="F393" s="7" t="s">
        <v>1</v>
      </c>
      <c r="H393" s="7" t="s">
        <v>1</v>
      </c>
    </row>
    <row r="394" spans="1:8" x14ac:dyDescent="0.25">
      <c r="A394" t="s">
        <v>275</v>
      </c>
      <c r="C394" s="40" t="s">
        <v>276</v>
      </c>
      <c r="D394" s="7">
        <v>0</v>
      </c>
      <c r="F394" s="7">
        <v>0</v>
      </c>
      <c r="H394" s="7">
        <f t="shared" ref="H394:H457" si="6">F394-D394</f>
        <v>0</v>
      </c>
    </row>
    <row r="395" spans="1:8" x14ac:dyDescent="0.25">
      <c r="C395" s="40"/>
      <c r="D395" s="7"/>
      <c r="F395" s="7"/>
      <c r="H395" s="7" t="s">
        <v>1</v>
      </c>
    </row>
    <row r="396" spans="1:8" x14ac:dyDescent="0.25">
      <c r="A396" t="s">
        <v>278</v>
      </c>
      <c r="C396" s="40" t="s">
        <v>279</v>
      </c>
      <c r="D396" s="7">
        <v>11870</v>
      </c>
      <c r="F396" s="7">
        <v>12125</v>
      </c>
      <c r="H396" s="7">
        <f t="shared" si="6"/>
        <v>255</v>
      </c>
    </row>
    <row r="397" spans="1:8" x14ac:dyDescent="0.25">
      <c r="C397" s="40"/>
      <c r="D397" s="7" t="s">
        <v>1</v>
      </c>
      <c r="F397" s="7" t="s">
        <v>1</v>
      </c>
      <c r="H397" s="7" t="s">
        <v>1</v>
      </c>
    </row>
    <row r="398" spans="1:8" x14ac:dyDescent="0.25">
      <c r="A398" t="s">
        <v>569</v>
      </c>
      <c r="C398" s="40" t="s">
        <v>281</v>
      </c>
      <c r="D398" s="7">
        <v>1290</v>
      </c>
      <c r="F398" s="7">
        <v>1290</v>
      </c>
      <c r="H398" s="7">
        <f t="shared" si="6"/>
        <v>0</v>
      </c>
    </row>
    <row r="399" spans="1:8" x14ac:dyDescent="0.25">
      <c r="C399" s="40"/>
      <c r="D399" s="7"/>
      <c r="F399" s="7"/>
      <c r="H399" s="7" t="s">
        <v>1</v>
      </c>
    </row>
    <row r="400" spans="1:8" x14ac:dyDescent="0.25">
      <c r="A400" t="s">
        <v>570</v>
      </c>
      <c r="C400" s="40" t="s">
        <v>571</v>
      </c>
      <c r="D400" s="7"/>
      <c r="F400" s="7">
        <v>500</v>
      </c>
      <c r="H400" s="7">
        <f t="shared" si="6"/>
        <v>500</v>
      </c>
    </row>
    <row r="401" spans="1:10" x14ac:dyDescent="0.25">
      <c r="C401" s="40"/>
      <c r="D401" s="7" t="s">
        <v>1</v>
      </c>
      <c r="F401" s="7" t="s">
        <v>1</v>
      </c>
      <c r="H401" s="7" t="s">
        <v>1</v>
      </c>
    </row>
    <row r="402" spans="1:10" x14ac:dyDescent="0.25">
      <c r="A402" t="s">
        <v>426</v>
      </c>
      <c r="C402" s="40" t="s">
        <v>427</v>
      </c>
      <c r="D402" s="7">
        <v>0</v>
      </c>
      <c r="F402" s="7">
        <v>0</v>
      </c>
      <c r="H402" s="7">
        <f t="shared" si="6"/>
        <v>0</v>
      </c>
    </row>
    <row r="403" spans="1:10" x14ac:dyDescent="0.25">
      <c r="C403" s="40"/>
      <c r="D403" s="7"/>
      <c r="F403" s="7"/>
      <c r="H403" s="7" t="s">
        <v>1</v>
      </c>
    </row>
    <row r="404" spans="1:10" x14ac:dyDescent="0.25">
      <c r="C404" s="40"/>
      <c r="D404" s="7" t="s">
        <v>1</v>
      </c>
      <c r="F404" s="7" t="s">
        <v>1</v>
      </c>
      <c r="H404" s="7" t="s">
        <v>1</v>
      </c>
    </row>
    <row r="405" spans="1:10" x14ac:dyDescent="0.25">
      <c r="A405" t="s">
        <v>282</v>
      </c>
      <c r="C405" s="40" t="s">
        <v>283</v>
      </c>
      <c r="D405" s="7">
        <v>830.25</v>
      </c>
      <c r="F405" s="7">
        <v>754</v>
      </c>
      <c r="H405" s="7">
        <f t="shared" si="6"/>
        <v>-76.25</v>
      </c>
    </row>
    <row r="406" spans="1:10" x14ac:dyDescent="0.25">
      <c r="C406" s="40"/>
      <c r="D406" s="7" t="s">
        <v>1</v>
      </c>
      <c r="F406" s="7" t="s">
        <v>1</v>
      </c>
      <c r="H406" s="7" t="s">
        <v>1</v>
      </c>
    </row>
    <row r="407" spans="1:10" x14ac:dyDescent="0.25">
      <c r="C407" s="40"/>
      <c r="D407" s="7" t="s">
        <v>1</v>
      </c>
      <c r="F407" s="7" t="s">
        <v>1</v>
      </c>
      <c r="H407" s="7" t="s">
        <v>1</v>
      </c>
    </row>
    <row r="408" spans="1:10" x14ac:dyDescent="0.25">
      <c r="A408" t="s">
        <v>284</v>
      </c>
      <c r="C408" s="40" t="s">
        <v>285</v>
      </c>
      <c r="D408" s="7">
        <v>47118.39</v>
      </c>
      <c r="F408" s="7">
        <v>50690.26</v>
      </c>
      <c r="H408" s="7">
        <f t="shared" si="6"/>
        <v>3571.8700000000026</v>
      </c>
    </row>
    <row r="409" spans="1:10" ht="15.75" thickBot="1" x14ac:dyDescent="0.3">
      <c r="C409" s="40"/>
      <c r="D409" s="7" t="s">
        <v>1</v>
      </c>
      <c r="F409" s="7" t="s">
        <v>1</v>
      </c>
      <c r="H409" s="7" t="s">
        <v>1</v>
      </c>
    </row>
    <row r="410" spans="1:10" ht="15.75" thickBot="1" x14ac:dyDescent="0.3">
      <c r="A410" s="1" t="s">
        <v>286</v>
      </c>
      <c r="C410" s="41"/>
      <c r="D410" s="7">
        <v>0</v>
      </c>
      <c r="F410" s="7">
        <v>0</v>
      </c>
      <c r="H410" s="7">
        <f t="shared" si="6"/>
        <v>0</v>
      </c>
    </row>
    <row r="411" spans="1:10" x14ac:dyDescent="0.25">
      <c r="C411" s="40"/>
      <c r="D411" s="7" t="s">
        <v>1</v>
      </c>
      <c r="F411" s="7" t="s">
        <v>1</v>
      </c>
      <c r="H411" s="7" t="s">
        <v>1</v>
      </c>
    </row>
    <row r="412" spans="1:10" x14ac:dyDescent="0.25">
      <c r="C412" s="40"/>
      <c r="D412" s="7" t="s">
        <v>1</v>
      </c>
      <c r="F412" s="7" t="s">
        <v>1</v>
      </c>
      <c r="H412" s="7" t="s">
        <v>1</v>
      </c>
    </row>
    <row r="413" spans="1:10" x14ac:dyDescent="0.25">
      <c r="A413" t="s">
        <v>287</v>
      </c>
      <c r="C413" s="40" t="s">
        <v>288</v>
      </c>
      <c r="D413" s="7">
        <v>12827</v>
      </c>
      <c r="F413" s="7">
        <v>6402</v>
      </c>
      <c r="H413" s="7">
        <f t="shared" si="6"/>
        <v>-6425</v>
      </c>
      <c r="J413" s="38" t="s">
        <v>726</v>
      </c>
    </row>
    <row r="414" spans="1:10" x14ac:dyDescent="0.25">
      <c r="C414" s="40"/>
      <c r="D414" s="7"/>
      <c r="F414" s="7"/>
      <c r="H414" s="7" t="s">
        <v>1</v>
      </c>
      <c r="J414" s="38" t="s">
        <v>727</v>
      </c>
    </row>
    <row r="415" spans="1:10" x14ac:dyDescent="0.25">
      <c r="A415" t="s">
        <v>572</v>
      </c>
      <c r="C415" s="40" t="s">
        <v>288</v>
      </c>
      <c r="D415" s="7">
        <v>0</v>
      </c>
      <c r="F415" s="7">
        <v>30603.48</v>
      </c>
      <c r="H415" s="7">
        <f t="shared" si="6"/>
        <v>30603.48</v>
      </c>
    </row>
    <row r="416" spans="1:10" x14ac:dyDescent="0.25">
      <c r="C416" s="40"/>
      <c r="D416" s="7" t="s">
        <v>1</v>
      </c>
      <c r="F416" s="7" t="s">
        <v>1</v>
      </c>
      <c r="H416" s="7" t="s">
        <v>1</v>
      </c>
    </row>
    <row r="417" spans="1:8" x14ac:dyDescent="0.25">
      <c r="A417" t="s">
        <v>289</v>
      </c>
      <c r="C417" s="40" t="s">
        <v>290</v>
      </c>
      <c r="D417" s="7">
        <v>240</v>
      </c>
      <c r="F417" s="7">
        <v>210</v>
      </c>
      <c r="H417" s="7">
        <f t="shared" si="6"/>
        <v>-30</v>
      </c>
    </row>
    <row r="418" spans="1:8" x14ac:dyDescent="0.25">
      <c r="C418" s="40"/>
      <c r="D418" s="7" t="s">
        <v>1</v>
      </c>
      <c r="F418" s="7" t="s">
        <v>1</v>
      </c>
      <c r="H418" s="7" t="s">
        <v>1</v>
      </c>
    </row>
    <row r="419" spans="1:8" x14ac:dyDescent="0.25">
      <c r="A419" t="s">
        <v>573</v>
      </c>
      <c r="C419" s="40" t="s">
        <v>292</v>
      </c>
      <c r="D419" s="7">
        <v>4800</v>
      </c>
      <c r="F419" s="7">
        <v>4450</v>
      </c>
      <c r="H419" s="7">
        <f t="shared" si="6"/>
        <v>-350</v>
      </c>
    </row>
    <row r="420" spans="1:8" x14ac:dyDescent="0.25">
      <c r="C420" s="40"/>
      <c r="D420" s="7" t="s">
        <v>1</v>
      </c>
      <c r="F420" s="7" t="s">
        <v>1</v>
      </c>
      <c r="H420" s="7" t="s">
        <v>1</v>
      </c>
    </row>
    <row r="421" spans="1:8" x14ac:dyDescent="0.25">
      <c r="A421" t="s">
        <v>428</v>
      </c>
      <c r="C421" s="40" t="s">
        <v>293</v>
      </c>
      <c r="D421" s="7">
        <v>1822.85</v>
      </c>
      <c r="F421" s="7">
        <v>1916.13</v>
      </c>
      <c r="H421" s="7">
        <f t="shared" si="6"/>
        <v>93.2800000000002</v>
      </c>
    </row>
    <row r="422" spans="1:8" x14ac:dyDescent="0.25">
      <c r="C422" s="40"/>
      <c r="D422" s="7" t="s">
        <v>1</v>
      </c>
      <c r="F422" s="7" t="s">
        <v>1</v>
      </c>
      <c r="H422" s="7" t="s">
        <v>1</v>
      </c>
    </row>
    <row r="423" spans="1:8" x14ac:dyDescent="0.25">
      <c r="A423" t="s">
        <v>294</v>
      </c>
      <c r="C423" s="40" t="s">
        <v>295</v>
      </c>
      <c r="D423" s="7">
        <v>1919.4</v>
      </c>
      <c r="F423" s="7">
        <v>2469.35</v>
      </c>
      <c r="H423" s="7">
        <f t="shared" si="6"/>
        <v>549.94999999999982</v>
      </c>
    </row>
    <row r="424" spans="1:8" x14ac:dyDescent="0.25">
      <c r="C424" s="40"/>
      <c r="D424" s="7" t="s">
        <v>1</v>
      </c>
      <c r="F424" s="7" t="s">
        <v>1</v>
      </c>
      <c r="H424" s="7" t="s">
        <v>1</v>
      </c>
    </row>
    <row r="425" spans="1:8" x14ac:dyDescent="0.25">
      <c r="A425" t="s">
        <v>388</v>
      </c>
      <c r="C425" s="40" t="s">
        <v>296</v>
      </c>
      <c r="D425" s="7">
        <v>151.52000000000001</v>
      </c>
      <c r="F425" s="7">
        <v>151.51</v>
      </c>
      <c r="H425" s="7">
        <f t="shared" si="6"/>
        <v>-1.0000000000019327E-2</v>
      </c>
    </row>
    <row r="426" spans="1:8" x14ac:dyDescent="0.25">
      <c r="C426" s="40"/>
      <c r="D426" s="7"/>
      <c r="F426" s="7"/>
      <c r="H426" s="7" t="s">
        <v>1</v>
      </c>
    </row>
    <row r="427" spans="1:8" x14ac:dyDescent="0.25">
      <c r="A427" t="s">
        <v>297</v>
      </c>
      <c r="C427" s="40" t="s">
        <v>298</v>
      </c>
      <c r="D427" s="7">
        <v>21036.57</v>
      </c>
      <c r="F427" s="7">
        <v>17356.939999999999</v>
      </c>
      <c r="H427" s="7">
        <f t="shared" si="6"/>
        <v>-3679.630000000001</v>
      </c>
    </row>
    <row r="428" spans="1:8" x14ac:dyDescent="0.25">
      <c r="C428" s="40"/>
      <c r="D428" s="7"/>
      <c r="F428" s="7"/>
      <c r="H428" s="7" t="s">
        <v>1</v>
      </c>
    </row>
    <row r="429" spans="1:8" x14ac:dyDescent="0.25">
      <c r="A429" t="s">
        <v>574</v>
      </c>
      <c r="C429" s="40" t="s">
        <v>466</v>
      </c>
      <c r="D429" s="7">
        <v>0</v>
      </c>
      <c r="F429" s="7">
        <v>4989.04</v>
      </c>
      <c r="H429" s="7">
        <f t="shared" si="6"/>
        <v>4989.04</v>
      </c>
    </row>
    <row r="430" spans="1:8" x14ac:dyDescent="0.25">
      <c r="C430" s="40"/>
      <c r="D430" s="7"/>
      <c r="F430" s="7"/>
      <c r="H430" s="7" t="s">
        <v>1</v>
      </c>
    </row>
    <row r="431" spans="1:8" x14ac:dyDescent="0.25">
      <c r="A431" t="s">
        <v>575</v>
      </c>
      <c r="C431" s="40" t="s">
        <v>576</v>
      </c>
      <c r="D431" s="7">
        <v>1072.9000000000001</v>
      </c>
      <c r="F431" s="7">
        <v>3869.86</v>
      </c>
      <c r="H431" s="7">
        <f t="shared" si="6"/>
        <v>2796.96</v>
      </c>
    </row>
    <row r="432" spans="1:8" x14ac:dyDescent="0.25">
      <c r="C432" s="40"/>
      <c r="D432" s="7" t="s">
        <v>1</v>
      </c>
      <c r="F432" s="7" t="s">
        <v>1</v>
      </c>
      <c r="H432" s="7" t="s">
        <v>1</v>
      </c>
    </row>
    <row r="433" spans="1:8" x14ac:dyDescent="0.25">
      <c r="A433" t="s">
        <v>577</v>
      </c>
      <c r="C433" s="40" t="s">
        <v>578</v>
      </c>
      <c r="D433" s="7">
        <v>0</v>
      </c>
      <c r="F433" s="7">
        <v>2246.4</v>
      </c>
      <c r="H433" s="7">
        <f t="shared" si="6"/>
        <v>2246.4</v>
      </c>
    </row>
    <row r="434" spans="1:8" x14ac:dyDescent="0.25">
      <c r="C434" s="40"/>
      <c r="D434" s="7" t="s">
        <v>1</v>
      </c>
      <c r="F434" s="7" t="s">
        <v>1</v>
      </c>
      <c r="H434" s="7" t="s">
        <v>1</v>
      </c>
    </row>
    <row r="435" spans="1:8" x14ac:dyDescent="0.25">
      <c r="A435" t="s">
        <v>299</v>
      </c>
      <c r="C435" s="40" t="s">
        <v>300</v>
      </c>
      <c r="D435" s="7">
        <v>1103.22</v>
      </c>
      <c r="F435" s="7">
        <v>1123.8399999999999</v>
      </c>
      <c r="H435" s="7">
        <f t="shared" si="6"/>
        <v>20.619999999999891</v>
      </c>
    </row>
    <row r="436" spans="1:8" x14ac:dyDescent="0.25">
      <c r="C436" s="40"/>
      <c r="D436" s="7" t="s">
        <v>1</v>
      </c>
      <c r="F436" s="7" t="s">
        <v>1</v>
      </c>
      <c r="H436" s="7" t="s">
        <v>1</v>
      </c>
    </row>
    <row r="437" spans="1:8" x14ac:dyDescent="0.25">
      <c r="A437" t="s">
        <v>301</v>
      </c>
      <c r="C437" s="40" t="s">
        <v>302</v>
      </c>
      <c r="D437" s="7">
        <v>25394.42</v>
      </c>
      <c r="F437" s="7">
        <v>26690.399999999998</v>
      </c>
      <c r="H437" s="7">
        <f t="shared" si="6"/>
        <v>1295.9799999999996</v>
      </c>
    </row>
    <row r="438" spans="1:8" x14ac:dyDescent="0.25">
      <c r="C438" s="40"/>
      <c r="D438" s="7" t="s">
        <v>1</v>
      </c>
      <c r="F438" s="7" t="s">
        <v>1</v>
      </c>
      <c r="H438" s="7" t="s">
        <v>1</v>
      </c>
    </row>
    <row r="439" spans="1:8" x14ac:dyDescent="0.25">
      <c r="A439" t="s">
        <v>303</v>
      </c>
      <c r="C439" s="40" t="s">
        <v>304</v>
      </c>
      <c r="D439" s="7">
        <v>8539.7999999999993</v>
      </c>
      <c r="F439" s="7">
        <v>9291.1</v>
      </c>
      <c r="H439" s="7">
        <f t="shared" si="6"/>
        <v>751.30000000000109</v>
      </c>
    </row>
    <row r="440" spans="1:8" x14ac:dyDescent="0.25">
      <c r="C440" s="40"/>
      <c r="D440" s="7" t="s">
        <v>1</v>
      </c>
      <c r="F440" s="7" t="s">
        <v>1</v>
      </c>
      <c r="H440" s="7" t="s">
        <v>1</v>
      </c>
    </row>
    <row r="441" spans="1:8" x14ac:dyDescent="0.25">
      <c r="A441" t="s">
        <v>305</v>
      </c>
      <c r="C441" s="40" t="s">
        <v>306</v>
      </c>
      <c r="D441" s="7">
        <v>2101.15</v>
      </c>
      <c r="F441" s="7">
        <v>2101.15</v>
      </c>
      <c r="H441" s="7">
        <f t="shared" si="6"/>
        <v>0</v>
      </c>
    </row>
    <row r="442" spans="1:8" x14ac:dyDescent="0.25">
      <c r="C442" s="40"/>
      <c r="D442" s="7" t="s">
        <v>1</v>
      </c>
      <c r="F442" s="7" t="s">
        <v>1</v>
      </c>
      <c r="H442" s="7" t="s">
        <v>1</v>
      </c>
    </row>
    <row r="443" spans="1:8" x14ac:dyDescent="0.25">
      <c r="A443" t="s">
        <v>307</v>
      </c>
      <c r="C443" s="40" t="s">
        <v>308</v>
      </c>
      <c r="D443" s="7">
        <v>1431.51</v>
      </c>
      <c r="F443" s="7">
        <v>0</v>
      </c>
      <c r="H443" s="7">
        <f t="shared" si="6"/>
        <v>-1431.51</v>
      </c>
    </row>
    <row r="444" spans="1:8" x14ac:dyDescent="0.25">
      <c r="C444" s="40"/>
      <c r="D444" s="7" t="s">
        <v>1</v>
      </c>
      <c r="F444" s="7" t="s">
        <v>1</v>
      </c>
      <c r="H444" s="7" t="s">
        <v>1</v>
      </c>
    </row>
    <row r="445" spans="1:8" x14ac:dyDescent="0.25">
      <c r="A445" t="s">
        <v>309</v>
      </c>
      <c r="C445" s="40" t="s">
        <v>310</v>
      </c>
      <c r="D445" s="7">
        <v>50</v>
      </c>
      <c r="F445" s="7">
        <v>0</v>
      </c>
      <c r="H445" s="7">
        <f t="shared" si="6"/>
        <v>-50</v>
      </c>
    </row>
    <row r="446" spans="1:8" x14ac:dyDescent="0.25">
      <c r="C446" s="40"/>
      <c r="D446" s="7" t="s">
        <v>1</v>
      </c>
      <c r="F446" s="7" t="s">
        <v>1</v>
      </c>
      <c r="H446" s="7" t="s">
        <v>1</v>
      </c>
    </row>
    <row r="447" spans="1:8" x14ac:dyDescent="0.25">
      <c r="A447" t="s">
        <v>311</v>
      </c>
      <c r="C447" s="40" t="s">
        <v>560</v>
      </c>
      <c r="D447" s="7">
        <v>4347.87</v>
      </c>
      <c r="F447" s="7">
        <v>3657.37</v>
      </c>
      <c r="H447" s="7">
        <f t="shared" si="6"/>
        <v>-690.5</v>
      </c>
    </row>
    <row r="448" spans="1:8" x14ac:dyDescent="0.25">
      <c r="C448" s="40"/>
      <c r="D448" s="7" t="s">
        <v>1</v>
      </c>
      <c r="F448" s="7" t="s">
        <v>1</v>
      </c>
      <c r="H448" s="7" t="s">
        <v>1</v>
      </c>
    </row>
    <row r="449" spans="1:8" x14ac:dyDescent="0.25">
      <c r="A449" t="s">
        <v>312</v>
      </c>
      <c r="C449" s="40" t="s">
        <v>313</v>
      </c>
      <c r="D449" s="7">
        <v>2110.69</v>
      </c>
      <c r="F449" s="7">
        <v>186.56</v>
      </c>
      <c r="H449" s="7">
        <f t="shared" si="6"/>
        <v>-1924.13</v>
      </c>
    </row>
    <row r="450" spans="1:8" x14ac:dyDescent="0.25">
      <c r="C450" s="40"/>
      <c r="D450" s="7"/>
      <c r="F450" s="7"/>
      <c r="H450" s="7" t="s">
        <v>1</v>
      </c>
    </row>
    <row r="451" spans="1:8" x14ac:dyDescent="0.25">
      <c r="A451" t="s">
        <v>343</v>
      </c>
      <c r="C451" s="40" t="s">
        <v>344</v>
      </c>
      <c r="D451" s="7">
        <v>823.6</v>
      </c>
      <c r="F451" s="7">
        <v>818.4</v>
      </c>
      <c r="H451" s="7">
        <f t="shared" si="6"/>
        <v>-5.2000000000000455</v>
      </c>
    </row>
    <row r="452" spans="1:8" x14ac:dyDescent="0.25">
      <c r="C452" s="40"/>
      <c r="D452" s="7"/>
      <c r="F452" s="7"/>
      <c r="H452" s="7" t="s">
        <v>1</v>
      </c>
    </row>
    <row r="453" spans="1:8" x14ac:dyDescent="0.25">
      <c r="A453" t="s">
        <v>579</v>
      </c>
      <c r="C453" s="40" t="s">
        <v>580</v>
      </c>
      <c r="D453" s="7"/>
      <c r="F453" s="7">
        <v>1652</v>
      </c>
      <c r="H453" s="7">
        <f t="shared" si="6"/>
        <v>1652</v>
      </c>
    </row>
    <row r="454" spans="1:8" x14ac:dyDescent="0.25">
      <c r="C454" s="40"/>
      <c r="D454" s="7" t="s">
        <v>1</v>
      </c>
      <c r="F454" s="7" t="s">
        <v>1</v>
      </c>
      <c r="H454" s="7" t="s">
        <v>1</v>
      </c>
    </row>
    <row r="455" spans="1:8" x14ac:dyDescent="0.25">
      <c r="A455" t="s">
        <v>314</v>
      </c>
      <c r="C455" s="40" t="s">
        <v>315</v>
      </c>
      <c r="D455" s="7">
        <v>8907.86</v>
      </c>
      <c r="F455" s="7">
        <v>9845.090000000002</v>
      </c>
      <c r="H455" s="7">
        <f t="shared" si="6"/>
        <v>937.23000000000138</v>
      </c>
    </row>
    <row r="456" spans="1:8" x14ac:dyDescent="0.25">
      <c r="C456" s="40"/>
      <c r="D456" s="7" t="s">
        <v>1</v>
      </c>
      <c r="F456" s="7" t="s">
        <v>1</v>
      </c>
      <c r="H456" s="7" t="s">
        <v>1</v>
      </c>
    </row>
    <row r="457" spans="1:8" x14ac:dyDescent="0.25">
      <c r="A457" t="s">
        <v>316</v>
      </c>
      <c r="C457" s="40" t="s">
        <v>317</v>
      </c>
      <c r="D457" s="7">
        <v>2329.1999999999998</v>
      </c>
      <c r="F457" s="7">
        <v>1959.4</v>
      </c>
      <c r="H457" s="7">
        <f t="shared" si="6"/>
        <v>-369.79999999999973</v>
      </c>
    </row>
    <row r="458" spans="1:8" x14ac:dyDescent="0.25">
      <c r="C458" s="40"/>
      <c r="D458" s="7" t="s">
        <v>1</v>
      </c>
      <c r="F458" s="7" t="s">
        <v>1</v>
      </c>
      <c r="H458" s="7" t="s">
        <v>1</v>
      </c>
    </row>
    <row r="459" spans="1:8" x14ac:dyDescent="0.25">
      <c r="A459" t="s">
        <v>318</v>
      </c>
      <c r="C459" s="40" t="s">
        <v>319</v>
      </c>
      <c r="D459" s="7">
        <v>10233.709999999999</v>
      </c>
      <c r="F459" s="7">
        <v>13807.96</v>
      </c>
      <c r="H459" s="7">
        <f t="shared" ref="H459:H490" si="7">F459-D459</f>
        <v>3574.25</v>
      </c>
    </row>
    <row r="460" spans="1:8" x14ac:dyDescent="0.25">
      <c r="C460" s="40"/>
      <c r="D460" s="7" t="s">
        <v>1</v>
      </c>
      <c r="F460" s="7" t="s">
        <v>1</v>
      </c>
      <c r="H460" s="7" t="s">
        <v>1</v>
      </c>
    </row>
    <row r="461" spans="1:8" x14ac:dyDescent="0.25">
      <c r="C461" s="40"/>
      <c r="D461" s="7" t="s">
        <v>1</v>
      </c>
      <c r="F461" s="7" t="s">
        <v>1</v>
      </c>
      <c r="H461" s="7" t="s">
        <v>1</v>
      </c>
    </row>
    <row r="462" spans="1:8" x14ac:dyDescent="0.25">
      <c r="A462" t="s">
        <v>320</v>
      </c>
      <c r="C462" s="40" t="s">
        <v>321</v>
      </c>
      <c r="D462" s="7">
        <v>15005.65</v>
      </c>
      <c r="F462" s="7">
        <v>24212.05</v>
      </c>
      <c r="H462" s="7">
        <f t="shared" si="7"/>
        <v>9206.4</v>
      </c>
    </row>
    <row r="463" spans="1:8" x14ac:dyDescent="0.25">
      <c r="C463" s="40"/>
      <c r="D463" s="7" t="s">
        <v>1</v>
      </c>
      <c r="F463" s="7" t="s">
        <v>1</v>
      </c>
      <c r="H463" s="7" t="s">
        <v>1</v>
      </c>
    </row>
    <row r="464" spans="1:8" x14ac:dyDescent="0.25">
      <c r="C464" s="40"/>
      <c r="D464" s="7" t="s">
        <v>1</v>
      </c>
      <c r="F464" s="7" t="s">
        <v>1</v>
      </c>
      <c r="H464" s="7" t="s">
        <v>1</v>
      </c>
    </row>
    <row r="465" spans="1:10" x14ac:dyDescent="0.25">
      <c r="A465" t="s">
        <v>322</v>
      </c>
      <c r="C465" s="40" t="s">
        <v>323</v>
      </c>
      <c r="D465" s="7">
        <v>252.36</v>
      </c>
      <c r="F465" s="7">
        <v>230.95</v>
      </c>
      <c r="H465" s="7">
        <f t="shared" si="7"/>
        <v>-21.410000000000025</v>
      </c>
    </row>
    <row r="466" spans="1:10" x14ac:dyDescent="0.25">
      <c r="C466" s="40"/>
      <c r="D466" s="7" t="s">
        <v>1</v>
      </c>
      <c r="F466" s="7" t="s">
        <v>1</v>
      </c>
      <c r="H466" s="7" t="s">
        <v>1</v>
      </c>
    </row>
    <row r="467" spans="1:10" x14ac:dyDescent="0.25">
      <c r="A467" t="s">
        <v>324</v>
      </c>
      <c r="C467" s="40" t="s">
        <v>325</v>
      </c>
      <c r="D467" s="7">
        <v>697.32</v>
      </c>
      <c r="F467" s="7">
        <v>663.1</v>
      </c>
      <c r="H467" s="7">
        <f t="shared" si="7"/>
        <v>-34.220000000000027</v>
      </c>
    </row>
    <row r="468" spans="1:10" x14ac:dyDescent="0.25">
      <c r="C468" s="40"/>
      <c r="D468" s="7" t="s">
        <v>1</v>
      </c>
      <c r="F468" s="7" t="s">
        <v>1</v>
      </c>
      <c r="H468" s="7" t="s">
        <v>1</v>
      </c>
    </row>
    <row r="469" spans="1:10" x14ac:dyDescent="0.25">
      <c r="A469" t="s">
        <v>326</v>
      </c>
      <c r="C469" s="40" t="s">
        <v>327</v>
      </c>
      <c r="D469" s="7">
        <v>4997.9800000000005</v>
      </c>
      <c r="F469" s="7">
        <v>4730.53</v>
      </c>
      <c r="H469" s="7">
        <f t="shared" si="7"/>
        <v>-267.45000000000073</v>
      </c>
    </row>
    <row r="470" spans="1:10" x14ac:dyDescent="0.25">
      <c r="C470" s="40"/>
      <c r="D470" s="7"/>
      <c r="F470" s="7"/>
      <c r="H470" s="7" t="s">
        <v>1</v>
      </c>
    </row>
    <row r="471" spans="1:10" x14ac:dyDescent="0.25">
      <c r="A471" t="s">
        <v>581</v>
      </c>
      <c r="C471" s="40" t="s">
        <v>582</v>
      </c>
      <c r="D471" s="7"/>
      <c r="F471" s="7">
        <v>2206.2199999999998</v>
      </c>
      <c r="H471" s="7">
        <f t="shared" si="7"/>
        <v>2206.2199999999998</v>
      </c>
      <c r="J471" s="38" t="s">
        <v>725</v>
      </c>
    </row>
    <row r="472" spans="1:10" x14ac:dyDescent="0.25">
      <c r="C472" s="40"/>
      <c r="D472" s="7" t="s">
        <v>1</v>
      </c>
      <c r="F472" s="7" t="s">
        <v>1</v>
      </c>
      <c r="H472" s="7" t="s">
        <v>1</v>
      </c>
    </row>
    <row r="473" spans="1:10" x14ac:dyDescent="0.25">
      <c r="A473" t="s">
        <v>328</v>
      </c>
      <c r="C473" s="40" t="s">
        <v>329</v>
      </c>
      <c r="D473" s="7">
        <v>218187.40999999997</v>
      </c>
      <c r="F473" s="7">
        <v>205767.53999999998</v>
      </c>
      <c r="H473" s="7">
        <f t="shared" si="7"/>
        <v>-12419.869999999995</v>
      </c>
      <c r="J473" s="38" t="s">
        <v>724</v>
      </c>
    </row>
    <row r="474" spans="1:10" x14ac:dyDescent="0.25">
      <c r="C474" s="40"/>
      <c r="D474" s="7" t="s">
        <v>1</v>
      </c>
      <c r="F474" s="7" t="s">
        <v>1</v>
      </c>
      <c r="H474" s="7" t="s">
        <v>1</v>
      </c>
    </row>
    <row r="475" spans="1:10" x14ac:dyDescent="0.25">
      <c r="A475" t="s">
        <v>330</v>
      </c>
      <c r="C475" s="40" t="s">
        <v>331</v>
      </c>
      <c r="D475" s="7">
        <v>0</v>
      </c>
      <c r="F475" s="7">
        <v>0</v>
      </c>
      <c r="H475" s="7">
        <f t="shared" si="7"/>
        <v>0</v>
      </c>
    </row>
    <row r="476" spans="1:10" x14ac:dyDescent="0.25">
      <c r="C476" s="40"/>
      <c r="D476" s="7" t="s">
        <v>1</v>
      </c>
      <c r="F476" s="7" t="s">
        <v>1</v>
      </c>
      <c r="H476" s="7" t="s">
        <v>1</v>
      </c>
    </row>
    <row r="477" spans="1:10" x14ac:dyDescent="0.25">
      <c r="A477" t="s">
        <v>332</v>
      </c>
      <c r="C477" s="40" t="s">
        <v>333</v>
      </c>
      <c r="D477" s="7">
        <v>122.1</v>
      </c>
      <c r="F477" s="7">
        <v>131.68</v>
      </c>
      <c r="H477" s="7">
        <f t="shared" si="7"/>
        <v>9.5800000000000125</v>
      </c>
    </row>
    <row r="478" spans="1:10" x14ac:dyDescent="0.25">
      <c r="C478" s="40"/>
      <c r="D478" s="7" t="s">
        <v>1</v>
      </c>
      <c r="F478" s="7" t="s">
        <v>1</v>
      </c>
      <c r="H478" s="7" t="s">
        <v>1</v>
      </c>
    </row>
    <row r="479" spans="1:10" x14ac:dyDescent="0.25">
      <c r="A479" t="s">
        <v>334</v>
      </c>
      <c r="C479" s="40" t="s">
        <v>335</v>
      </c>
      <c r="D479" s="7">
        <v>0</v>
      </c>
      <c r="F479" s="7">
        <v>0</v>
      </c>
      <c r="H479" s="7">
        <f t="shared" si="7"/>
        <v>0</v>
      </c>
    </row>
    <row r="480" spans="1:10" x14ac:dyDescent="0.25">
      <c r="C480" s="40"/>
      <c r="D480" s="7" t="s">
        <v>1</v>
      </c>
      <c r="F480" s="7" t="s">
        <v>1</v>
      </c>
      <c r="H480" s="7" t="s">
        <v>1</v>
      </c>
    </row>
    <row r="481" spans="1:8" x14ac:dyDescent="0.25">
      <c r="A481" t="s">
        <v>336</v>
      </c>
      <c r="C481" s="40" t="s">
        <v>337</v>
      </c>
      <c r="D481" s="7">
        <v>448323</v>
      </c>
      <c r="F481" s="7">
        <v>444672</v>
      </c>
      <c r="H481" s="7">
        <f t="shared" si="7"/>
        <v>-3651</v>
      </c>
    </row>
    <row r="482" spans="1:8" x14ac:dyDescent="0.25">
      <c r="C482" s="40"/>
      <c r="D482" s="7" t="s">
        <v>1</v>
      </c>
      <c r="F482" s="7" t="s">
        <v>1</v>
      </c>
      <c r="H482" s="7" t="s">
        <v>1</v>
      </c>
    </row>
    <row r="483" spans="1:8" x14ac:dyDescent="0.25">
      <c r="A483" t="s">
        <v>339</v>
      </c>
      <c r="C483" s="40" t="s">
        <v>340</v>
      </c>
      <c r="D483" s="7">
        <v>0</v>
      </c>
      <c r="F483" s="7">
        <v>0</v>
      </c>
      <c r="H483" s="7">
        <f t="shared" si="7"/>
        <v>0</v>
      </c>
    </row>
    <row r="484" spans="1:8" x14ac:dyDescent="0.25">
      <c r="C484" s="40"/>
      <c r="D484" s="7" t="s">
        <v>1</v>
      </c>
      <c r="F484" s="7" t="s">
        <v>1</v>
      </c>
      <c r="H484" s="7" t="s">
        <v>1</v>
      </c>
    </row>
    <row r="485" spans="1:8" x14ac:dyDescent="0.25">
      <c r="A485" t="s">
        <v>341</v>
      </c>
      <c r="C485" s="40" t="s">
        <v>342</v>
      </c>
      <c r="D485" s="7">
        <v>15774.4</v>
      </c>
      <c r="F485" s="7">
        <v>14900.38</v>
      </c>
      <c r="H485" s="7">
        <f t="shared" si="7"/>
        <v>-874.02000000000044</v>
      </c>
    </row>
    <row r="486" spans="1:8" x14ac:dyDescent="0.25">
      <c r="C486" s="40"/>
      <c r="D486" s="7" t="s">
        <v>1</v>
      </c>
      <c r="F486" s="7" t="s">
        <v>1</v>
      </c>
      <c r="H486" s="7" t="s">
        <v>1</v>
      </c>
    </row>
    <row r="487" spans="1:8" x14ac:dyDescent="0.25">
      <c r="C487" s="40"/>
      <c r="D487" s="7">
        <v>0.05</v>
      </c>
      <c r="F487" s="7">
        <v>0</v>
      </c>
      <c r="H487" s="7">
        <f t="shared" si="7"/>
        <v>-0.05</v>
      </c>
    </row>
    <row r="488" spans="1:8" x14ac:dyDescent="0.25">
      <c r="A488" t="s">
        <v>345</v>
      </c>
      <c r="D488" s="7"/>
      <c r="F488" s="7"/>
      <c r="H488" s="7" t="s">
        <v>1</v>
      </c>
    </row>
    <row r="489" spans="1:8" x14ac:dyDescent="0.25">
      <c r="D489" s="7"/>
      <c r="F489" s="7"/>
      <c r="H489" s="7" t="s">
        <v>1</v>
      </c>
    </row>
    <row r="490" spans="1:8" x14ac:dyDescent="0.25">
      <c r="D490" s="7">
        <v>-2.8303475119173527E-9</v>
      </c>
      <c r="F490" s="7">
        <v>-2.5665940484032035E-9</v>
      </c>
      <c r="H490" s="7">
        <f t="shared" si="7"/>
        <v>2.6375346351414919E-10</v>
      </c>
    </row>
    <row r="491" spans="1:8" x14ac:dyDescent="0.25">
      <c r="C491" t="s">
        <v>429</v>
      </c>
      <c r="D491" s="7">
        <v>-224853.89999999982</v>
      </c>
    </row>
    <row r="492" spans="1:8" x14ac:dyDescent="0.25">
      <c r="D492" s="7"/>
    </row>
    <row r="493" spans="1:8" x14ac:dyDescent="0.25">
      <c r="C493" s="40" t="s">
        <v>454</v>
      </c>
      <c r="D493" s="7">
        <f>SUM(D255:D489)</f>
        <v>59173.989999999751</v>
      </c>
    </row>
  </sheetData>
  <printOptions gridLines="1"/>
  <pageMargins left="0.2" right="0.2" top="0.5" bottom="0.5" header="0.3" footer="0.3"/>
  <pageSetup paperSize="5" scale="80" orientation="portrait" r:id="rId1"/>
  <headerFooter>
    <oddHeader>&amp;A</oddHead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B7C89-5C7E-40C8-A027-0D3B49427B09}">
  <dimension ref="A1:I531"/>
  <sheetViews>
    <sheetView topLeftCell="A169" workbookViewId="0">
      <selection activeCell="F189" sqref="F189"/>
    </sheetView>
  </sheetViews>
  <sheetFormatPr defaultRowHeight="15" x14ac:dyDescent="0.25"/>
  <cols>
    <col min="1" max="1" width="32.28515625" customWidth="1"/>
    <col min="2" max="2" width="3.140625" customWidth="1"/>
    <col min="3" max="3" width="8.42578125" style="73" customWidth="1"/>
    <col min="4" max="4" width="15.85546875" customWidth="1"/>
    <col min="5" max="5" width="2.42578125" style="36" customWidth="1"/>
    <col min="6" max="6" width="14.42578125" customWidth="1"/>
    <col min="7" max="7" width="9.85546875" customWidth="1"/>
    <col min="8" max="8" width="15.140625" customWidth="1"/>
    <col min="9" max="9" width="15.140625" style="38" customWidth="1"/>
    <col min="10" max="25" width="15.140625" customWidth="1"/>
    <col min="237" max="237" width="32.28515625" customWidth="1"/>
    <col min="238" max="238" width="3.140625" customWidth="1"/>
    <col min="240" max="240" width="15.85546875" customWidth="1"/>
    <col min="241" max="241" width="15" customWidth="1"/>
    <col min="242" max="242" width="2.28515625" customWidth="1"/>
    <col min="243" max="243" width="13.140625" customWidth="1"/>
    <col min="244" max="244" width="14.7109375" customWidth="1"/>
    <col min="245" max="245" width="3" customWidth="1"/>
    <col min="246" max="246" width="12.5703125" customWidth="1"/>
    <col min="247" max="247" width="2.7109375" customWidth="1"/>
    <col min="248" max="248" width="13" customWidth="1"/>
    <col min="249" max="249" width="2.85546875" customWidth="1"/>
    <col min="250" max="250" width="13.7109375" customWidth="1"/>
    <col min="251" max="251" width="3" customWidth="1"/>
    <col min="252" max="252" width="13" customWidth="1"/>
    <col min="253" max="253" width="2.7109375" customWidth="1"/>
    <col min="254" max="254" width="14.140625" customWidth="1"/>
    <col min="255" max="255" width="3.42578125" customWidth="1"/>
    <col min="256" max="256" width="14.28515625" customWidth="1"/>
    <col min="257" max="257" width="3.5703125" customWidth="1"/>
    <col min="258" max="258" width="14.140625" customWidth="1"/>
    <col min="259" max="259" width="3.140625" customWidth="1"/>
    <col min="260" max="260" width="16.7109375" customWidth="1"/>
    <col min="261" max="261" width="16.85546875" customWidth="1"/>
    <col min="262" max="262" width="13.5703125" customWidth="1"/>
    <col min="263" max="263" width="15.28515625" customWidth="1"/>
    <col min="264" max="264" width="12.7109375" customWidth="1"/>
    <col min="493" max="493" width="32.28515625" customWidth="1"/>
    <col min="494" max="494" width="3.140625" customWidth="1"/>
    <col min="496" max="496" width="15.85546875" customWidth="1"/>
    <col min="497" max="497" width="15" customWidth="1"/>
    <col min="498" max="498" width="2.28515625" customWidth="1"/>
    <col min="499" max="499" width="13.140625" customWidth="1"/>
    <col min="500" max="500" width="14.7109375" customWidth="1"/>
    <col min="501" max="501" width="3" customWidth="1"/>
    <col min="502" max="502" width="12.5703125" customWidth="1"/>
    <col min="503" max="503" width="2.7109375" customWidth="1"/>
    <col min="504" max="504" width="13" customWidth="1"/>
    <col min="505" max="505" width="2.85546875" customWidth="1"/>
    <col min="506" max="506" width="13.7109375" customWidth="1"/>
    <col min="507" max="507" width="3" customWidth="1"/>
    <col min="508" max="508" width="13" customWidth="1"/>
    <col min="509" max="509" width="2.7109375" customWidth="1"/>
    <col min="510" max="510" width="14.140625" customWidth="1"/>
    <col min="511" max="511" width="3.42578125" customWidth="1"/>
    <col min="512" max="512" width="14.28515625" customWidth="1"/>
    <col min="513" max="513" width="3.5703125" customWidth="1"/>
    <col min="514" max="514" width="14.140625" customWidth="1"/>
    <col min="515" max="515" width="3.140625" customWidth="1"/>
    <col min="516" max="516" width="16.7109375" customWidth="1"/>
    <col min="517" max="517" width="16.85546875" customWidth="1"/>
    <col min="518" max="518" width="13.5703125" customWidth="1"/>
    <col min="519" max="519" width="15.28515625" customWidth="1"/>
    <col min="520" max="520" width="12.7109375" customWidth="1"/>
    <col min="749" max="749" width="32.28515625" customWidth="1"/>
    <col min="750" max="750" width="3.140625" customWidth="1"/>
    <col min="752" max="752" width="15.85546875" customWidth="1"/>
    <col min="753" max="753" width="15" customWidth="1"/>
    <col min="754" max="754" width="2.28515625" customWidth="1"/>
    <col min="755" max="755" width="13.140625" customWidth="1"/>
    <col min="756" max="756" width="14.7109375" customWidth="1"/>
    <col min="757" max="757" width="3" customWidth="1"/>
    <col min="758" max="758" width="12.5703125" customWidth="1"/>
    <col min="759" max="759" width="2.7109375" customWidth="1"/>
    <col min="760" max="760" width="13" customWidth="1"/>
    <col min="761" max="761" width="2.85546875" customWidth="1"/>
    <col min="762" max="762" width="13.7109375" customWidth="1"/>
    <col min="763" max="763" width="3" customWidth="1"/>
    <col min="764" max="764" width="13" customWidth="1"/>
    <col min="765" max="765" width="2.7109375" customWidth="1"/>
    <col min="766" max="766" width="14.140625" customWidth="1"/>
    <col min="767" max="767" width="3.42578125" customWidth="1"/>
    <col min="768" max="768" width="14.28515625" customWidth="1"/>
    <col min="769" max="769" width="3.5703125" customWidth="1"/>
    <col min="770" max="770" width="14.140625" customWidth="1"/>
    <col min="771" max="771" width="3.140625" customWidth="1"/>
    <col min="772" max="772" width="16.7109375" customWidth="1"/>
    <col min="773" max="773" width="16.85546875" customWidth="1"/>
    <col min="774" max="774" width="13.5703125" customWidth="1"/>
    <col min="775" max="775" width="15.28515625" customWidth="1"/>
    <col min="776" max="776" width="12.7109375" customWidth="1"/>
    <col min="1005" max="1005" width="32.28515625" customWidth="1"/>
    <col min="1006" max="1006" width="3.140625" customWidth="1"/>
    <col min="1008" max="1008" width="15.85546875" customWidth="1"/>
    <col min="1009" max="1009" width="15" customWidth="1"/>
    <col min="1010" max="1010" width="2.28515625" customWidth="1"/>
    <col min="1011" max="1011" width="13.140625" customWidth="1"/>
    <col min="1012" max="1012" width="14.7109375" customWidth="1"/>
    <col min="1013" max="1013" width="3" customWidth="1"/>
    <col min="1014" max="1014" width="12.5703125" customWidth="1"/>
    <col min="1015" max="1015" width="2.7109375" customWidth="1"/>
    <col min="1016" max="1016" width="13" customWidth="1"/>
    <col min="1017" max="1017" width="2.85546875" customWidth="1"/>
    <col min="1018" max="1018" width="13.7109375" customWidth="1"/>
    <col min="1019" max="1019" width="3" customWidth="1"/>
    <col min="1020" max="1020" width="13" customWidth="1"/>
    <col min="1021" max="1021" width="2.7109375" customWidth="1"/>
    <col min="1022" max="1022" width="14.140625" customWidth="1"/>
    <col min="1023" max="1023" width="3.42578125" customWidth="1"/>
    <col min="1024" max="1024" width="14.28515625" customWidth="1"/>
    <col min="1025" max="1025" width="3.5703125" customWidth="1"/>
    <col min="1026" max="1026" width="14.140625" customWidth="1"/>
    <col min="1027" max="1027" width="3.140625" customWidth="1"/>
    <col min="1028" max="1028" width="16.7109375" customWidth="1"/>
    <col min="1029" max="1029" width="16.85546875" customWidth="1"/>
    <col min="1030" max="1030" width="13.5703125" customWidth="1"/>
    <col min="1031" max="1031" width="15.28515625" customWidth="1"/>
    <col min="1032" max="1032" width="12.7109375" customWidth="1"/>
    <col min="1261" max="1261" width="32.28515625" customWidth="1"/>
    <col min="1262" max="1262" width="3.140625" customWidth="1"/>
    <col min="1264" max="1264" width="15.85546875" customWidth="1"/>
    <col min="1265" max="1265" width="15" customWidth="1"/>
    <col min="1266" max="1266" width="2.28515625" customWidth="1"/>
    <col min="1267" max="1267" width="13.140625" customWidth="1"/>
    <col min="1268" max="1268" width="14.7109375" customWidth="1"/>
    <col min="1269" max="1269" width="3" customWidth="1"/>
    <col min="1270" max="1270" width="12.5703125" customWidth="1"/>
    <col min="1271" max="1271" width="2.7109375" customWidth="1"/>
    <col min="1272" max="1272" width="13" customWidth="1"/>
    <col min="1273" max="1273" width="2.85546875" customWidth="1"/>
    <col min="1274" max="1274" width="13.7109375" customWidth="1"/>
    <col min="1275" max="1275" width="3" customWidth="1"/>
    <col min="1276" max="1276" width="13" customWidth="1"/>
    <col min="1277" max="1277" width="2.7109375" customWidth="1"/>
    <col min="1278" max="1278" width="14.140625" customWidth="1"/>
    <col min="1279" max="1279" width="3.42578125" customWidth="1"/>
    <col min="1280" max="1280" width="14.28515625" customWidth="1"/>
    <col min="1281" max="1281" width="3.5703125" customWidth="1"/>
    <col min="1282" max="1282" width="14.140625" customWidth="1"/>
    <col min="1283" max="1283" width="3.140625" customWidth="1"/>
    <col min="1284" max="1284" width="16.7109375" customWidth="1"/>
    <col min="1285" max="1285" width="16.85546875" customWidth="1"/>
    <col min="1286" max="1286" width="13.5703125" customWidth="1"/>
    <col min="1287" max="1287" width="15.28515625" customWidth="1"/>
    <col min="1288" max="1288" width="12.7109375" customWidth="1"/>
    <col min="1517" max="1517" width="32.28515625" customWidth="1"/>
    <col min="1518" max="1518" width="3.140625" customWidth="1"/>
    <col min="1520" max="1520" width="15.85546875" customWidth="1"/>
    <col min="1521" max="1521" width="15" customWidth="1"/>
    <col min="1522" max="1522" width="2.28515625" customWidth="1"/>
    <col min="1523" max="1523" width="13.140625" customWidth="1"/>
    <col min="1524" max="1524" width="14.7109375" customWidth="1"/>
    <col min="1525" max="1525" width="3" customWidth="1"/>
    <col min="1526" max="1526" width="12.5703125" customWidth="1"/>
    <col min="1527" max="1527" width="2.7109375" customWidth="1"/>
    <col min="1528" max="1528" width="13" customWidth="1"/>
    <col min="1529" max="1529" width="2.85546875" customWidth="1"/>
    <col min="1530" max="1530" width="13.7109375" customWidth="1"/>
    <col min="1531" max="1531" width="3" customWidth="1"/>
    <col min="1532" max="1532" width="13" customWidth="1"/>
    <col min="1533" max="1533" width="2.7109375" customWidth="1"/>
    <col min="1534" max="1534" width="14.140625" customWidth="1"/>
    <col min="1535" max="1535" width="3.42578125" customWidth="1"/>
    <col min="1536" max="1536" width="14.28515625" customWidth="1"/>
    <col min="1537" max="1537" width="3.5703125" customWidth="1"/>
    <col min="1538" max="1538" width="14.140625" customWidth="1"/>
    <col min="1539" max="1539" width="3.140625" customWidth="1"/>
    <col min="1540" max="1540" width="16.7109375" customWidth="1"/>
    <col min="1541" max="1541" width="16.85546875" customWidth="1"/>
    <col min="1542" max="1542" width="13.5703125" customWidth="1"/>
    <col min="1543" max="1543" width="15.28515625" customWidth="1"/>
    <col min="1544" max="1544" width="12.7109375" customWidth="1"/>
    <col min="1773" max="1773" width="32.28515625" customWidth="1"/>
    <col min="1774" max="1774" width="3.140625" customWidth="1"/>
    <col min="1776" max="1776" width="15.85546875" customWidth="1"/>
    <col min="1777" max="1777" width="15" customWidth="1"/>
    <col min="1778" max="1778" width="2.28515625" customWidth="1"/>
    <col min="1779" max="1779" width="13.140625" customWidth="1"/>
    <col min="1780" max="1780" width="14.7109375" customWidth="1"/>
    <col min="1781" max="1781" width="3" customWidth="1"/>
    <col min="1782" max="1782" width="12.5703125" customWidth="1"/>
    <col min="1783" max="1783" width="2.7109375" customWidth="1"/>
    <col min="1784" max="1784" width="13" customWidth="1"/>
    <col min="1785" max="1785" width="2.85546875" customWidth="1"/>
    <col min="1786" max="1786" width="13.7109375" customWidth="1"/>
    <col min="1787" max="1787" width="3" customWidth="1"/>
    <col min="1788" max="1788" width="13" customWidth="1"/>
    <col min="1789" max="1789" width="2.7109375" customWidth="1"/>
    <col min="1790" max="1790" width="14.140625" customWidth="1"/>
    <col min="1791" max="1791" width="3.42578125" customWidth="1"/>
    <col min="1792" max="1792" width="14.28515625" customWidth="1"/>
    <col min="1793" max="1793" width="3.5703125" customWidth="1"/>
    <col min="1794" max="1794" width="14.140625" customWidth="1"/>
    <col min="1795" max="1795" width="3.140625" customWidth="1"/>
    <col min="1796" max="1796" width="16.7109375" customWidth="1"/>
    <col min="1797" max="1797" width="16.85546875" customWidth="1"/>
    <col min="1798" max="1798" width="13.5703125" customWidth="1"/>
    <col min="1799" max="1799" width="15.28515625" customWidth="1"/>
    <col min="1800" max="1800" width="12.7109375" customWidth="1"/>
    <col min="2029" max="2029" width="32.28515625" customWidth="1"/>
    <col min="2030" max="2030" width="3.140625" customWidth="1"/>
    <col min="2032" max="2032" width="15.85546875" customWidth="1"/>
    <col min="2033" max="2033" width="15" customWidth="1"/>
    <col min="2034" max="2034" width="2.28515625" customWidth="1"/>
    <col min="2035" max="2035" width="13.140625" customWidth="1"/>
    <col min="2036" max="2036" width="14.7109375" customWidth="1"/>
    <col min="2037" max="2037" width="3" customWidth="1"/>
    <col min="2038" max="2038" width="12.5703125" customWidth="1"/>
    <col min="2039" max="2039" width="2.7109375" customWidth="1"/>
    <col min="2040" max="2040" width="13" customWidth="1"/>
    <col min="2041" max="2041" width="2.85546875" customWidth="1"/>
    <col min="2042" max="2042" width="13.7109375" customWidth="1"/>
    <col min="2043" max="2043" width="3" customWidth="1"/>
    <col min="2044" max="2044" width="13" customWidth="1"/>
    <col min="2045" max="2045" width="2.7109375" customWidth="1"/>
    <col min="2046" max="2046" width="14.140625" customWidth="1"/>
    <col min="2047" max="2047" width="3.42578125" customWidth="1"/>
    <col min="2048" max="2048" width="14.28515625" customWidth="1"/>
    <col min="2049" max="2049" width="3.5703125" customWidth="1"/>
    <col min="2050" max="2050" width="14.140625" customWidth="1"/>
    <col min="2051" max="2051" width="3.140625" customWidth="1"/>
    <col min="2052" max="2052" width="16.7109375" customWidth="1"/>
    <col min="2053" max="2053" width="16.85546875" customWidth="1"/>
    <col min="2054" max="2054" width="13.5703125" customWidth="1"/>
    <col min="2055" max="2055" width="15.28515625" customWidth="1"/>
    <col min="2056" max="2056" width="12.7109375" customWidth="1"/>
    <col min="2285" max="2285" width="32.28515625" customWidth="1"/>
    <col min="2286" max="2286" width="3.140625" customWidth="1"/>
    <col min="2288" max="2288" width="15.85546875" customWidth="1"/>
    <col min="2289" max="2289" width="15" customWidth="1"/>
    <col min="2290" max="2290" width="2.28515625" customWidth="1"/>
    <col min="2291" max="2291" width="13.140625" customWidth="1"/>
    <col min="2292" max="2292" width="14.7109375" customWidth="1"/>
    <col min="2293" max="2293" width="3" customWidth="1"/>
    <col min="2294" max="2294" width="12.5703125" customWidth="1"/>
    <col min="2295" max="2295" width="2.7109375" customWidth="1"/>
    <col min="2296" max="2296" width="13" customWidth="1"/>
    <col min="2297" max="2297" width="2.85546875" customWidth="1"/>
    <col min="2298" max="2298" width="13.7109375" customWidth="1"/>
    <col min="2299" max="2299" width="3" customWidth="1"/>
    <col min="2300" max="2300" width="13" customWidth="1"/>
    <col min="2301" max="2301" width="2.7109375" customWidth="1"/>
    <col min="2302" max="2302" width="14.140625" customWidth="1"/>
    <col min="2303" max="2303" width="3.42578125" customWidth="1"/>
    <col min="2304" max="2304" width="14.28515625" customWidth="1"/>
    <col min="2305" max="2305" width="3.5703125" customWidth="1"/>
    <col min="2306" max="2306" width="14.140625" customWidth="1"/>
    <col min="2307" max="2307" width="3.140625" customWidth="1"/>
    <col min="2308" max="2308" width="16.7109375" customWidth="1"/>
    <col min="2309" max="2309" width="16.85546875" customWidth="1"/>
    <col min="2310" max="2310" width="13.5703125" customWidth="1"/>
    <col min="2311" max="2311" width="15.28515625" customWidth="1"/>
    <col min="2312" max="2312" width="12.7109375" customWidth="1"/>
    <col min="2541" max="2541" width="32.28515625" customWidth="1"/>
    <col min="2542" max="2542" width="3.140625" customWidth="1"/>
    <col min="2544" max="2544" width="15.85546875" customWidth="1"/>
    <col min="2545" max="2545" width="15" customWidth="1"/>
    <col min="2546" max="2546" width="2.28515625" customWidth="1"/>
    <col min="2547" max="2547" width="13.140625" customWidth="1"/>
    <col min="2548" max="2548" width="14.7109375" customWidth="1"/>
    <col min="2549" max="2549" width="3" customWidth="1"/>
    <col min="2550" max="2550" width="12.5703125" customWidth="1"/>
    <col min="2551" max="2551" width="2.7109375" customWidth="1"/>
    <col min="2552" max="2552" width="13" customWidth="1"/>
    <col min="2553" max="2553" width="2.85546875" customWidth="1"/>
    <col min="2554" max="2554" width="13.7109375" customWidth="1"/>
    <col min="2555" max="2555" width="3" customWidth="1"/>
    <col min="2556" max="2556" width="13" customWidth="1"/>
    <col min="2557" max="2557" width="2.7109375" customWidth="1"/>
    <col min="2558" max="2558" width="14.140625" customWidth="1"/>
    <col min="2559" max="2559" width="3.42578125" customWidth="1"/>
    <col min="2560" max="2560" width="14.28515625" customWidth="1"/>
    <col min="2561" max="2561" width="3.5703125" customWidth="1"/>
    <col min="2562" max="2562" width="14.140625" customWidth="1"/>
    <col min="2563" max="2563" width="3.140625" customWidth="1"/>
    <col min="2564" max="2564" width="16.7109375" customWidth="1"/>
    <col min="2565" max="2565" width="16.85546875" customWidth="1"/>
    <col min="2566" max="2566" width="13.5703125" customWidth="1"/>
    <col min="2567" max="2567" width="15.28515625" customWidth="1"/>
    <col min="2568" max="2568" width="12.7109375" customWidth="1"/>
    <col min="2797" max="2797" width="32.28515625" customWidth="1"/>
    <col min="2798" max="2798" width="3.140625" customWidth="1"/>
    <col min="2800" max="2800" width="15.85546875" customWidth="1"/>
    <col min="2801" max="2801" width="15" customWidth="1"/>
    <col min="2802" max="2802" width="2.28515625" customWidth="1"/>
    <col min="2803" max="2803" width="13.140625" customWidth="1"/>
    <col min="2804" max="2804" width="14.7109375" customWidth="1"/>
    <col min="2805" max="2805" width="3" customWidth="1"/>
    <col min="2806" max="2806" width="12.5703125" customWidth="1"/>
    <col min="2807" max="2807" width="2.7109375" customWidth="1"/>
    <col min="2808" max="2808" width="13" customWidth="1"/>
    <col min="2809" max="2809" width="2.85546875" customWidth="1"/>
    <col min="2810" max="2810" width="13.7109375" customWidth="1"/>
    <col min="2811" max="2811" width="3" customWidth="1"/>
    <col min="2812" max="2812" width="13" customWidth="1"/>
    <col min="2813" max="2813" width="2.7109375" customWidth="1"/>
    <col min="2814" max="2814" width="14.140625" customWidth="1"/>
    <col min="2815" max="2815" width="3.42578125" customWidth="1"/>
    <col min="2816" max="2816" width="14.28515625" customWidth="1"/>
    <col min="2817" max="2817" width="3.5703125" customWidth="1"/>
    <col min="2818" max="2818" width="14.140625" customWidth="1"/>
    <col min="2819" max="2819" width="3.140625" customWidth="1"/>
    <col min="2820" max="2820" width="16.7109375" customWidth="1"/>
    <col min="2821" max="2821" width="16.85546875" customWidth="1"/>
    <col min="2822" max="2822" width="13.5703125" customWidth="1"/>
    <col min="2823" max="2823" width="15.28515625" customWidth="1"/>
    <col min="2824" max="2824" width="12.7109375" customWidth="1"/>
    <col min="3053" max="3053" width="32.28515625" customWidth="1"/>
    <col min="3054" max="3054" width="3.140625" customWidth="1"/>
    <col min="3056" max="3056" width="15.85546875" customWidth="1"/>
    <col min="3057" max="3057" width="15" customWidth="1"/>
    <col min="3058" max="3058" width="2.28515625" customWidth="1"/>
    <col min="3059" max="3059" width="13.140625" customWidth="1"/>
    <col min="3060" max="3060" width="14.7109375" customWidth="1"/>
    <col min="3061" max="3061" width="3" customWidth="1"/>
    <col min="3062" max="3062" width="12.5703125" customWidth="1"/>
    <col min="3063" max="3063" width="2.7109375" customWidth="1"/>
    <col min="3064" max="3064" width="13" customWidth="1"/>
    <col min="3065" max="3065" width="2.85546875" customWidth="1"/>
    <col min="3066" max="3066" width="13.7109375" customWidth="1"/>
    <col min="3067" max="3067" width="3" customWidth="1"/>
    <col min="3068" max="3068" width="13" customWidth="1"/>
    <col min="3069" max="3069" width="2.7109375" customWidth="1"/>
    <col min="3070" max="3070" width="14.140625" customWidth="1"/>
    <col min="3071" max="3071" width="3.42578125" customWidth="1"/>
    <col min="3072" max="3072" width="14.28515625" customWidth="1"/>
    <col min="3073" max="3073" width="3.5703125" customWidth="1"/>
    <col min="3074" max="3074" width="14.140625" customWidth="1"/>
    <col min="3075" max="3075" width="3.140625" customWidth="1"/>
    <col min="3076" max="3076" width="16.7109375" customWidth="1"/>
    <col min="3077" max="3077" width="16.85546875" customWidth="1"/>
    <col min="3078" max="3078" width="13.5703125" customWidth="1"/>
    <col min="3079" max="3079" width="15.28515625" customWidth="1"/>
    <col min="3080" max="3080" width="12.7109375" customWidth="1"/>
    <col min="3309" max="3309" width="32.28515625" customWidth="1"/>
    <col min="3310" max="3310" width="3.140625" customWidth="1"/>
    <col min="3312" max="3312" width="15.85546875" customWidth="1"/>
    <col min="3313" max="3313" width="15" customWidth="1"/>
    <col min="3314" max="3314" width="2.28515625" customWidth="1"/>
    <col min="3315" max="3315" width="13.140625" customWidth="1"/>
    <col min="3316" max="3316" width="14.7109375" customWidth="1"/>
    <col min="3317" max="3317" width="3" customWidth="1"/>
    <col min="3318" max="3318" width="12.5703125" customWidth="1"/>
    <col min="3319" max="3319" width="2.7109375" customWidth="1"/>
    <col min="3320" max="3320" width="13" customWidth="1"/>
    <col min="3321" max="3321" width="2.85546875" customWidth="1"/>
    <col min="3322" max="3322" width="13.7109375" customWidth="1"/>
    <col min="3323" max="3323" width="3" customWidth="1"/>
    <col min="3324" max="3324" width="13" customWidth="1"/>
    <col min="3325" max="3325" width="2.7109375" customWidth="1"/>
    <col min="3326" max="3326" width="14.140625" customWidth="1"/>
    <col min="3327" max="3327" width="3.42578125" customWidth="1"/>
    <col min="3328" max="3328" width="14.28515625" customWidth="1"/>
    <col min="3329" max="3329" width="3.5703125" customWidth="1"/>
    <col min="3330" max="3330" width="14.140625" customWidth="1"/>
    <col min="3331" max="3331" width="3.140625" customWidth="1"/>
    <col min="3332" max="3332" width="16.7109375" customWidth="1"/>
    <col min="3333" max="3333" width="16.85546875" customWidth="1"/>
    <col min="3334" max="3334" width="13.5703125" customWidth="1"/>
    <col min="3335" max="3335" width="15.28515625" customWidth="1"/>
    <col min="3336" max="3336" width="12.7109375" customWidth="1"/>
    <col min="3565" max="3565" width="32.28515625" customWidth="1"/>
    <col min="3566" max="3566" width="3.140625" customWidth="1"/>
    <col min="3568" max="3568" width="15.85546875" customWidth="1"/>
    <col min="3569" max="3569" width="15" customWidth="1"/>
    <col min="3570" max="3570" width="2.28515625" customWidth="1"/>
    <col min="3571" max="3571" width="13.140625" customWidth="1"/>
    <col min="3572" max="3572" width="14.7109375" customWidth="1"/>
    <col min="3573" max="3573" width="3" customWidth="1"/>
    <col min="3574" max="3574" width="12.5703125" customWidth="1"/>
    <col min="3575" max="3575" width="2.7109375" customWidth="1"/>
    <col min="3576" max="3576" width="13" customWidth="1"/>
    <col min="3577" max="3577" width="2.85546875" customWidth="1"/>
    <col min="3578" max="3578" width="13.7109375" customWidth="1"/>
    <col min="3579" max="3579" width="3" customWidth="1"/>
    <col min="3580" max="3580" width="13" customWidth="1"/>
    <col min="3581" max="3581" width="2.7109375" customWidth="1"/>
    <col min="3582" max="3582" width="14.140625" customWidth="1"/>
    <col min="3583" max="3583" width="3.42578125" customWidth="1"/>
    <col min="3584" max="3584" width="14.28515625" customWidth="1"/>
    <col min="3585" max="3585" width="3.5703125" customWidth="1"/>
    <col min="3586" max="3586" width="14.140625" customWidth="1"/>
    <col min="3587" max="3587" width="3.140625" customWidth="1"/>
    <col min="3588" max="3588" width="16.7109375" customWidth="1"/>
    <col min="3589" max="3589" width="16.85546875" customWidth="1"/>
    <col min="3590" max="3590" width="13.5703125" customWidth="1"/>
    <col min="3591" max="3591" width="15.28515625" customWidth="1"/>
    <col min="3592" max="3592" width="12.7109375" customWidth="1"/>
    <col min="3821" max="3821" width="32.28515625" customWidth="1"/>
    <col min="3822" max="3822" width="3.140625" customWidth="1"/>
    <col min="3824" max="3824" width="15.85546875" customWidth="1"/>
    <col min="3825" max="3825" width="15" customWidth="1"/>
    <col min="3826" max="3826" width="2.28515625" customWidth="1"/>
    <col min="3827" max="3827" width="13.140625" customWidth="1"/>
    <col min="3828" max="3828" width="14.7109375" customWidth="1"/>
    <col min="3829" max="3829" width="3" customWidth="1"/>
    <col min="3830" max="3830" width="12.5703125" customWidth="1"/>
    <col min="3831" max="3831" width="2.7109375" customWidth="1"/>
    <col min="3832" max="3832" width="13" customWidth="1"/>
    <col min="3833" max="3833" width="2.85546875" customWidth="1"/>
    <col min="3834" max="3834" width="13.7109375" customWidth="1"/>
    <col min="3835" max="3835" width="3" customWidth="1"/>
    <col min="3836" max="3836" width="13" customWidth="1"/>
    <col min="3837" max="3837" width="2.7109375" customWidth="1"/>
    <col min="3838" max="3838" width="14.140625" customWidth="1"/>
    <col min="3839" max="3839" width="3.42578125" customWidth="1"/>
    <col min="3840" max="3840" width="14.28515625" customWidth="1"/>
    <col min="3841" max="3841" width="3.5703125" customWidth="1"/>
    <col min="3842" max="3842" width="14.140625" customWidth="1"/>
    <col min="3843" max="3843" width="3.140625" customWidth="1"/>
    <col min="3844" max="3844" width="16.7109375" customWidth="1"/>
    <col min="3845" max="3845" width="16.85546875" customWidth="1"/>
    <col min="3846" max="3846" width="13.5703125" customWidth="1"/>
    <col min="3847" max="3847" width="15.28515625" customWidth="1"/>
    <col min="3848" max="3848" width="12.7109375" customWidth="1"/>
    <col min="4077" max="4077" width="32.28515625" customWidth="1"/>
    <col min="4078" max="4078" width="3.140625" customWidth="1"/>
    <col min="4080" max="4080" width="15.85546875" customWidth="1"/>
    <col min="4081" max="4081" width="15" customWidth="1"/>
    <col min="4082" max="4082" width="2.28515625" customWidth="1"/>
    <col min="4083" max="4083" width="13.140625" customWidth="1"/>
    <col min="4084" max="4084" width="14.7109375" customWidth="1"/>
    <col min="4085" max="4085" width="3" customWidth="1"/>
    <col min="4086" max="4086" width="12.5703125" customWidth="1"/>
    <col min="4087" max="4087" width="2.7109375" customWidth="1"/>
    <col min="4088" max="4088" width="13" customWidth="1"/>
    <col min="4089" max="4089" width="2.85546875" customWidth="1"/>
    <col min="4090" max="4090" width="13.7109375" customWidth="1"/>
    <col min="4091" max="4091" width="3" customWidth="1"/>
    <col min="4092" max="4092" width="13" customWidth="1"/>
    <col min="4093" max="4093" width="2.7109375" customWidth="1"/>
    <col min="4094" max="4094" width="14.140625" customWidth="1"/>
    <col min="4095" max="4095" width="3.42578125" customWidth="1"/>
    <col min="4096" max="4096" width="14.28515625" customWidth="1"/>
    <col min="4097" max="4097" width="3.5703125" customWidth="1"/>
    <col min="4098" max="4098" width="14.140625" customWidth="1"/>
    <col min="4099" max="4099" width="3.140625" customWidth="1"/>
    <col min="4100" max="4100" width="16.7109375" customWidth="1"/>
    <col min="4101" max="4101" width="16.85546875" customWidth="1"/>
    <col min="4102" max="4102" width="13.5703125" customWidth="1"/>
    <col min="4103" max="4103" width="15.28515625" customWidth="1"/>
    <col min="4104" max="4104" width="12.7109375" customWidth="1"/>
    <col min="4333" max="4333" width="32.28515625" customWidth="1"/>
    <col min="4334" max="4334" width="3.140625" customWidth="1"/>
    <col min="4336" max="4336" width="15.85546875" customWidth="1"/>
    <col min="4337" max="4337" width="15" customWidth="1"/>
    <col min="4338" max="4338" width="2.28515625" customWidth="1"/>
    <col min="4339" max="4339" width="13.140625" customWidth="1"/>
    <col min="4340" max="4340" width="14.7109375" customWidth="1"/>
    <col min="4341" max="4341" width="3" customWidth="1"/>
    <col min="4342" max="4342" width="12.5703125" customWidth="1"/>
    <col min="4343" max="4343" width="2.7109375" customWidth="1"/>
    <col min="4344" max="4344" width="13" customWidth="1"/>
    <col min="4345" max="4345" width="2.85546875" customWidth="1"/>
    <col min="4346" max="4346" width="13.7109375" customWidth="1"/>
    <col min="4347" max="4347" width="3" customWidth="1"/>
    <col min="4348" max="4348" width="13" customWidth="1"/>
    <col min="4349" max="4349" width="2.7109375" customWidth="1"/>
    <col min="4350" max="4350" width="14.140625" customWidth="1"/>
    <col min="4351" max="4351" width="3.42578125" customWidth="1"/>
    <col min="4352" max="4352" width="14.28515625" customWidth="1"/>
    <col min="4353" max="4353" width="3.5703125" customWidth="1"/>
    <col min="4354" max="4354" width="14.140625" customWidth="1"/>
    <col min="4355" max="4355" width="3.140625" customWidth="1"/>
    <col min="4356" max="4356" width="16.7109375" customWidth="1"/>
    <col min="4357" max="4357" width="16.85546875" customWidth="1"/>
    <col min="4358" max="4358" width="13.5703125" customWidth="1"/>
    <col min="4359" max="4359" width="15.28515625" customWidth="1"/>
    <col min="4360" max="4360" width="12.7109375" customWidth="1"/>
    <col min="4589" max="4589" width="32.28515625" customWidth="1"/>
    <col min="4590" max="4590" width="3.140625" customWidth="1"/>
    <col min="4592" max="4592" width="15.85546875" customWidth="1"/>
    <col min="4593" max="4593" width="15" customWidth="1"/>
    <col min="4594" max="4594" width="2.28515625" customWidth="1"/>
    <col min="4595" max="4595" width="13.140625" customWidth="1"/>
    <col min="4596" max="4596" width="14.7109375" customWidth="1"/>
    <col min="4597" max="4597" width="3" customWidth="1"/>
    <col min="4598" max="4598" width="12.5703125" customWidth="1"/>
    <col min="4599" max="4599" width="2.7109375" customWidth="1"/>
    <col min="4600" max="4600" width="13" customWidth="1"/>
    <col min="4601" max="4601" width="2.85546875" customWidth="1"/>
    <col min="4602" max="4602" width="13.7109375" customWidth="1"/>
    <col min="4603" max="4603" width="3" customWidth="1"/>
    <col min="4604" max="4604" width="13" customWidth="1"/>
    <col min="4605" max="4605" width="2.7109375" customWidth="1"/>
    <col min="4606" max="4606" width="14.140625" customWidth="1"/>
    <col min="4607" max="4607" width="3.42578125" customWidth="1"/>
    <col min="4608" max="4608" width="14.28515625" customWidth="1"/>
    <col min="4609" max="4609" width="3.5703125" customWidth="1"/>
    <col min="4610" max="4610" width="14.140625" customWidth="1"/>
    <col min="4611" max="4611" width="3.140625" customWidth="1"/>
    <col min="4612" max="4612" width="16.7109375" customWidth="1"/>
    <col min="4613" max="4613" width="16.85546875" customWidth="1"/>
    <col min="4614" max="4614" width="13.5703125" customWidth="1"/>
    <col min="4615" max="4615" width="15.28515625" customWidth="1"/>
    <col min="4616" max="4616" width="12.7109375" customWidth="1"/>
    <col min="4845" max="4845" width="32.28515625" customWidth="1"/>
    <col min="4846" max="4846" width="3.140625" customWidth="1"/>
    <col min="4848" max="4848" width="15.85546875" customWidth="1"/>
    <col min="4849" max="4849" width="15" customWidth="1"/>
    <col min="4850" max="4850" width="2.28515625" customWidth="1"/>
    <col min="4851" max="4851" width="13.140625" customWidth="1"/>
    <col min="4852" max="4852" width="14.7109375" customWidth="1"/>
    <col min="4853" max="4853" width="3" customWidth="1"/>
    <col min="4854" max="4854" width="12.5703125" customWidth="1"/>
    <col min="4855" max="4855" width="2.7109375" customWidth="1"/>
    <col min="4856" max="4856" width="13" customWidth="1"/>
    <col min="4857" max="4857" width="2.85546875" customWidth="1"/>
    <col min="4858" max="4858" width="13.7109375" customWidth="1"/>
    <col min="4859" max="4859" width="3" customWidth="1"/>
    <col min="4860" max="4860" width="13" customWidth="1"/>
    <col min="4861" max="4861" width="2.7109375" customWidth="1"/>
    <col min="4862" max="4862" width="14.140625" customWidth="1"/>
    <col min="4863" max="4863" width="3.42578125" customWidth="1"/>
    <col min="4864" max="4864" width="14.28515625" customWidth="1"/>
    <col min="4865" max="4865" width="3.5703125" customWidth="1"/>
    <col min="4866" max="4866" width="14.140625" customWidth="1"/>
    <col min="4867" max="4867" width="3.140625" customWidth="1"/>
    <col min="4868" max="4868" width="16.7109375" customWidth="1"/>
    <col min="4869" max="4869" width="16.85546875" customWidth="1"/>
    <col min="4870" max="4870" width="13.5703125" customWidth="1"/>
    <col min="4871" max="4871" width="15.28515625" customWidth="1"/>
    <col min="4872" max="4872" width="12.7109375" customWidth="1"/>
    <col min="5101" max="5101" width="32.28515625" customWidth="1"/>
    <col min="5102" max="5102" width="3.140625" customWidth="1"/>
    <col min="5104" max="5104" width="15.85546875" customWidth="1"/>
    <col min="5105" max="5105" width="15" customWidth="1"/>
    <col min="5106" max="5106" width="2.28515625" customWidth="1"/>
    <col min="5107" max="5107" width="13.140625" customWidth="1"/>
    <col min="5108" max="5108" width="14.7109375" customWidth="1"/>
    <col min="5109" max="5109" width="3" customWidth="1"/>
    <col min="5110" max="5110" width="12.5703125" customWidth="1"/>
    <col min="5111" max="5111" width="2.7109375" customWidth="1"/>
    <col min="5112" max="5112" width="13" customWidth="1"/>
    <col min="5113" max="5113" width="2.85546875" customWidth="1"/>
    <col min="5114" max="5114" width="13.7109375" customWidth="1"/>
    <col min="5115" max="5115" width="3" customWidth="1"/>
    <col min="5116" max="5116" width="13" customWidth="1"/>
    <col min="5117" max="5117" width="2.7109375" customWidth="1"/>
    <col min="5118" max="5118" width="14.140625" customWidth="1"/>
    <col min="5119" max="5119" width="3.42578125" customWidth="1"/>
    <col min="5120" max="5120" width="14.28515625" customWidth="1"/>
    <col min="5121" max="5121" width="3.5703125" customWidth="1"/>
    <col min="5122" max="5122" width="14.140625" customWidth="1"/>
    <col min="5123" max="5123" width="3.140625" customWidth="1"/>
    <col min="5124" max="5124" width="16.7109375" customWidth="1"/>
    <col min="5125" max="5125" width="16.85546875" customWidth="1"/>
    <col min="5126" max="5126" width="13.5703125" customWidth="1"/>
    <col min="5127" max="5127" width="15.28515625" customWidth="1"/>
    <col min="5128" max="5128" width="12.7109375" customWidth="1"/>
    <col min="5357" max="5357" width="32.28515625" customWidth="1"/>
    <col min="5358" max="5358" width="3.140625" customWidth="1"/>
    <col min="5360" max="5360" width="15.85546875" customWidth="1"/>
    <col min="5361" max="5361" width="15" customWidth="1"/>
    <col min="5362" max="5362" width="2.28515625" customWidth="1"/>
    <col min="5363" max="5363" width="13.140625" customWidth="1"/>
    <col min="5364" max="5364" width="14.7109375" customWidth="1"/>
    <col min="5365" max="5365" width="3" customWidth="1"/>
    <col min="5366" max="5366" width="12.5703125" customWidth="1"/>
    <col min="5367" max="5367" width="2.7109375" customWidth="1"/>
    <col min="5368" max="5368" width="13" customWidth="1"/>
    <col min="5369" max="5369" width="2.85546875" customWidth="1"/>
    <col min="5370" max="5370" width="13.7109375" customWidth="1"/>
    <col min="5371" max="5371" width="3" customWidth="1"/>
    <col min="5372" max="5372" width="13" customWidth="1"/>
    <col min="5373" max="5373" width="2.7109375" customWidth="1"/>
    <col min="5374" max="5374" width="14.140625" customWidth="1"/>
    <col min="5375" max="5375" width="3.42578125" customWidth="1"/>
    <col min="5376" max="5376" width="14.28515625" customWidth="1"/>
    <col min="5377" max="5377" width="3.5703125" customWidth="1"/>
    <col min="5378" max="5378" width="14.140625" customWidth="1"/>
    <col min="5379" max="5379" width="3.140625" customWidth="1"/>
    <col min="5380" max="5380" width="16.7109375" customWidth="1"/>
    <col min="5381" max="5381" width="16.85546875" customWidth="1"/>
    <col min="5382" max="5382" width="13.5703125" customWidth="1"/>
    <col min="5383" max="5383" width="15.28515625" customWidth="1"/>
    <col min="5384" max="5384" width="12.7109375" customWidth="1"/>
    <col min="5613" max="5613" width="32.28515625" customWidth="1"/>
    <col min="5614" max="5614" width="3.140625" customWidth="1"/>
    <col min="5616" max="5616" width="15.85546875" customWidth="1"/>
    <col min="5617" max="5617" width="15" customWidth="1"/>
    <col min="5618" max="5618" width="2.28515625" customWidth="1"/>
    <col min="5619" max="5619" width="13.140625" customWidth="1"/>
    <col min="5620" max="5620" width="14.7109375" customWidth="1"/>
    <col min="5621" max="5621" width="3" customWidth="1"/>
    <col min="5622" max="5622" width="12.5703125" customWidth="1"/>
    <col min="5623" max="5623" width="2.7109375" customWidth="1"/>
    <col min="5624" max="5624" width="13" customWidth="1"/>
    <col min="5625" max="5625" width="2.85546875" customWidth="1"/>
    <col min="5626" max="5626" width="13.7109375" customWidth="1"/>
    <col min="5627" max="5627" width="3" customWidth="1"/>
    <col min="5628" max="5628" width="13" customWidth="1"/>
    <col min="5629" max="5629" width="2.7109375" customWidth="1"/>
    <col min="5630" max="5630" width="14.140625" customWidth="1"/>
    <col min="5631" max="5631" width="3.42578125" customWidth="1"/>
    <col min="5632" max="5632" width="14.28515625" customWidth="1"/>
    <col min="5633" max="5633" width="3.5703125" customWidth="1"/>
    <col min="5634" max="5634" width="14.140625" customWidth="1"/>
    <col min="5635" max="5635" width="3.140625" customWidth="1"/>
    <col min="5636" max="5636" width="16.7109375" customWidth="1"/>
    <col min="5637" max="5637" width="16.85546875" customWidth="1"/>
    <col min="5638" max="5638" width="13.5703125" customWidth="1"/>
    <col min="5639" max="5639" width="15.28515625" customWidth="1"/>
    <col min="5640" max="5640" width="12.7109375" customWidth="1"/>
    <col min="5869" max="5869" width="32.28515625" customWidth="1"/>
    <col min="5870" max="5870" width="3.140625" customWidth="1"/>
    <col min="5872" max="5872" width="15.85546875" customWidth="1"/>
    <col min="5873" max="5873" width="15" customWidth="1"/>
    <col min="5874" max="5874" width="2.28515625" customWidth="1"/>
    <col min="5875" max="5875" width="13.140625" customWidth="1"/>
    <col min="5876" max="5876" width="14.7109375" customWidth="1"/>
    <col min="5877" max="5877" width="3" customWidth="1"/>
    <col min="5878" max="5878" width="12.5703125" customWidth="1"/>
    <col min="5879" max="5879" width="2.7109375" customWidth="1"/>
    <col min="5880" max="5880" width="13" customWidth="1"/>
    <col min="5881" max="5881" width="2.85546875" customWidth="1"/>
    <col min="5882" max="5882" width="13.7109375" customWidth="1"/>
    <col min="5883" max="5883" width="3" customWidth="1"/>
    <col min="5884" max="5884" width="13" customWidth="1"/>
    <col min="5885" max="5885" width="2.7109375" customWidth="1"/>
    <col min="5886" max="5886" width="14.140625" customWidth="1"/>
    <col min="5887" max="5887" width="3.42578125" customWidth="1"/>
    <col min="5888" max="5888" width="14.28515625" customWidth="1"/>
    <col min="5889" max="5889" width="3.5703125" customWidth="1"/>
    <col min="5890" max="5890" width="14.140625" customWidth="1"/>
    <col min="5891" max="5891" width="3.140625" customWidth="1"/>
    <col min="5892" max="5892" width="16.7109375" customWidth="1"/>
    <col min="5893" max="5893" width="16.85546875" customWidth="1"/>
    <col min="5894" max="5894" width="13.5703125" customWidth="1"/>
    <col min="5895" max="5895" width="15.28515625" customWidth="1"/>
    <col min="5896" max="5896" width="12.7109375" customWidth="1"/>
    <col min="6125" max="6125" width="32.28515625" customWidth="1"/>
    <col min="6126" max="6126" width="3.140625" customWidth="1"/>
    <col min="6128" max="6128" width="15.85546875" customWidth="1"/>
    <col min="6129" max="6129" width="15" customWidth="1"/>
    <col min="6130" max="6130" width="2.28515625" customWidth="1"/>
    <col min="6131" max="6131" width="13.140625" customWidth="1"/>
    <col min="6132" max="6132" width="14.7109375" customWidth="1"/>
    <col min="6133" max="6133" width="3" customWidth="1"/>
    <col min="6134" max="6134" width="12.5703125" customWidth="1"/>
    <col min="6135" max="6135" width="2.7109375" customWidth="1"/>
    <col min="6136" max="6136" width="13" customWidth="1"/>
    <col min="6137" max="6137" width="2.85546875" customWidth="1"/>
    <col min="6138" max="6138" width="13.7109375" customWidth="1"/>
    <col min="6139" max="6139" width="3" customWidth="1"/>
    <col min="6140" max="6140" width="13" customWidth="1"/>
    <col min="6141" max="6141" width="2.7109375" customWidth="1"/>
    <col min="6142" max="6142" width="14.140625" customWidth="1"/>
    <col min="6143" max="6143" width="3.42578125" customWidth="1"/>
    <col min="6144" max="6144" width="14.28515625" customWidth="1"/>
    <col min="6145" max="6145" width="3.5703125" customWidth="1"/>
    <col min="6146" max="6146" width="14.140625" customWidth="1"/>
    <col min="6147" max="6147" width="3.140625" customWidth="1"/>
    <col min="6148" max="6148" width="16.7109375" customWidth="1"/>
    <col min="6149" max="6149" width="16.85546875" customWidth="1"/>
    <col min="6150" max="6150" width="13.5703125" customWidth="1"/>
    <col min="6151" max="6151" width="15.28515625" customWidth="1"/>
    <col min="6152" max="6152" width="12.7109375" customWidth="1"/>
    <col min="6381" max="6381" width="32.28515625" customWidth="1"/>
    <col min="6382" max="6382" width="3.140625" customWidth="1"/>
    <col min="6384" max="6384" width="15.85546875" customWidth="1"/>
    <col min="6385" max="6385" width="15" customWidth="1"/>
    <col min="6386" max="6386" width="2.28515625" customWidth="1"/>
    <col min="6387" max="6387" width="13.140625" customWidth="1"/>
    <col min="6388" max="6388" width="14.7109375" customWidth="1"/>
    <col min="6389" max="6389" width="3" customWidth="1"/>
    <col min="6390" max="6390" width="12.5703125" customWidth="1"/>
    <col min="6391" max="6391" width="2.7109375" customWidth="1"/>
    <col min="6392" max="6392" width="13" customWidth="1"/>
    <col min="6393" max="6393" width="2.85546875" customWidth="1"/>
    <col min="6394" max="6394" width="13.7109375" customWidth="1"/>
    <col min="6395" max="6395" width="3" customWidth="1"/>
    <col min="6396" max="6396" width="13" customWidth="1"/>
    <col min="6397" max="6397" width="2.7109375" customWidth="1"/>
    <col min="6398" max="6398" width="14.140625" customWidth="1"/>
    <col min="6399" max="6399" width="3.42578125" customWidth="1"/>
    <col min="6400" max="6400" width="14.28515625" customWidth="1"/>
    <col min="6401" max="6401" width="3.5703125" customWidth="1"/>
    <col min="6402" max="6402" width="14.140625" customWidth="1"/>
    <col min="6403" max="6403" width="3.140625" customWidth="1"/>
    <col min="6404" max="6404" width="16.7109375" customWidth="1"/>
    <col min="6405" max="6405" width="16.85546875" customWidth="1"/>
    <col min="6406" max="6406" width="13.5703125" customWidth="1"/>
    <col min="6407" max="6407" width="15.28515625" customWidth="1"/>
    <col min="6408" max="6408" width="12.7109375" customWidth="1"/>
    <col min="6637" max="6637" width="32.28515625" customWidth="1"/>
    <col min="6638" max="6638" width="3.140625" customWidth="1"/>
    <col min="6640" max="6640" width="15.85546875" customWidth="1"/>
    <col min="6641" max="6641" width="15" customWidth="1"/>
    <col min="6642" max="6642" width="2.28515625" customWidth="1"/>
    <col min="6643" max="6643" width="13.140625" customWidth="1"/>
    <col min="6644" max="6644" width="14.7109375" customWidth="1"/>
    <col min="6645" max="6645" width="3" customWidth="1"/>
    <col min="6646" max="6646" width="12.5703125" customWidth="1"/>
    <col min="6647" max="6647" width="2.7109375" customWidth="1"/>
    <col min="6648" max="6648" width="13" customWidth="1"/>
    <col min="6649" max="6649" width="2.85546875" customWidth="1"/>
    <col min="6650" max="6650" width="13.7109375" customWidth="1"/>
    <col min="6651" max="6651" width="3" customWidth="1"/>
    <col min="6652" max="6652" width="13" customWidth="1"/>
    <col min="6653" max="6653" width="2.7109375" customWidth="1"/>
    <col min="6654" max="6654" width="14.140625" customWidth="1"/>
    <col min="6655" max="6655" width="3.42578125" customWidth="1"/>
    <col min="6656" max="6656" width="14.28515625" customWidth="1"/>
    <col min="6657" max="6657" width="3.5703125" customWidth="1"/>
    <col min="6658" max="6658" width="14.140625" customWidth="1"/>
    <col min="6659" max="6659" width="3.140625" customWidth="1"/>
    <col min="6660" max="6660" width="16.7109375" customWidth="1"/>
    <col min="6661" max="6661" width="16.85546875" customWidth="1"/>
    <col min="6662" max="6662" width="13.5703125" customWidth="1"/>
    <col min="6663" max="6663" width="15.28515625" customWidth="1"/>
    <col min="6664" max="6664" width="12.7109375" customWidth="1"/>
    <col min="6893" max="6893" width="32.28515625" customWidth="1"/>
    <col min="6894" max="6894" width="3.140625" customWidth="1"/>
    <col min="6896" max="6896" width="15.85546875" customWidth="1"/>
    <col min="6897" max="6897" width="15" customWidth="1"/>
    <col min="6898" max="6898" width="2.28515625" customWidth="1"/>
    <col min="6899" max="6899" width="13.140625" customWidth="1"/>
    <col min="6900" max="6900" width="14.7109375" customWidth="1"/>
    <col min="6901" max="6901" width="3" customWidth="1"/>
    <col min="6902" max="6902" width="12.5703125" customWidth="1"/>
    <col min="6903" max="6903" width="2.7109375" customWidth="1"/>
    <col min="6904" max="6904" width="13" customWidth="1"/>
    <col min="6905" max="6905" width="2.85546875" customWidth="1"/>
    <col min="6906" max="6906" width="13.7109375" customWidth="1"/>
    <col min="6907" max="6907" width="3" customWidth="1"/>
    <col min="6908" max="6908" width="13" customWidth="1"/>
    <col min="6909" max="6909" width="2.7109375" customWidth="1"/>
    <col min="6910" max="6910" width="14.140625" customWidth="1"/>
    <col min="6911" max="6911" width="3.42578125" customWidth="1"/>
    <col min="6912" max="6912" width="14.28515625" customWidth="1"/>
    <col min="6913" max="6913" width="3.5703125" customWidth="1"/>
    <col min="6914" max="6914" width="14.140625" customWidth="1"/>
    <col min="6915" max="6915" width="3.140625" customWidth="1"/>
    <col min="6916" max="6916" width="16.7109375" customWidth="1"/>
    <col min="6917" max="6917" width="16.85546875" customWidth="1"/>
    <col min="6918" max="6918" width="13.5703125" customWidth="1"/>
    <col min="6919" max="6919" width="15.28515625" customWidth="1"/>
    <col min="6920" max="6920" width="12.7109375" customWidth="1"/>
    <col min="7149" max="7149" width="32.28515625" customWidth="1"/>
    <col min="7150" max="7150" width="3.140625" customWidth="1"/>
    <col min="7152" max="7152" width="15.85546875" customWidth="1"/>
    <col min="7153" max="7153" width="15" customWidth="1"/>
    <col min="7154" max="7154" width="2.28515625" customWidth="1"/>
    <col min="7155" max="7155" width="13.140625" customWidth="1"/>
    <col min="7156" max="7156" width="14.7109375" customWidth="1"/>
    <col min="7157" max="7157" width="3" customWidth="1"/>
    <col min="7158" max="7158" width="12.5703125" customWidth="1"/>
    <col min="7159" max="7159" width="2.7109375" customWidth="1"/>
    <col min="7160" max="7160" width="13" customWidth="1"/>
    <col min="7161" max="7161" width="2.85546875" customWidth="1"/>
    <col min="7162" max="7162" width="13.7109375" customWidth="1"/>
    <col min="7163" max="7163" width="3" customWidth="1"/>
    <col min="7164" max="7164" width="13" customWidth="1"/>
    <col min="7165" max="7165" width="2.7109375" customWidth="1"/>
    <col min="7166" max="7166" width="14.140625" customWidth="1"/>
    <col min="7167" max="7167" width="3.42578125" customWidth="1"/>
    <col min="7168" max="7168" width="14.28515625" customWidth="1"/>
    <col min="7169" max="7169" width="3.5703125" customWidth="1"/>
    <col min="7170" max="7170" width="14.140625" customWidth="1"/>
    <col min="7171" max="7171" width="3.140625" customWidth="1"/>
    <col min="7172" max="7172" width="16.7109375" customWidth="1"/>
    <col min="7173" max="7173" width="16.85546875" customWidth="1"/>
    <col min="7174" max="7174" width="13.5703125" customWidth="1"/>
    <col min="7175" max="7175" width="15.28515625" customWidth="1"/>
    <col min="7176" max="7176" width="12.7109375" customWidth="1"/>
    <col min="7405" max="7405" width="32.28515625" customWidth="1"/>
    <col min="7406" max="7406" width="3.140625" customWidth="1"/>
    <col min="7408" max="7408" width="15.85546875" customWidth="1"/>
    <col min="7409" max="7409" width="15" customWidth="1"/>
    <col min="7410" max="7410" width="2.28515625" customWidth="1"/>
    <col min="7411" max="7411" width="13.140625" customWidth="1"/>
    <col min="7412" max="7412" width="14.7109375" customWidth="1"/>
    <col min="7413" max="7413" width="3" customWidth="1"/>
    <col min="7414" max="7414" width="12.5703125" customWidth="1"/>
    <col min="7415" max="7415" width="2.7109375" customWidth="1"/>
    <col min="7416" max="7416" width="13" customWidth="1"/>
    <col min="7417" max="7417" width="2.85546875" customWidth="1"/>
    <col min="7418" max="7418" width="13.7109375" customWidth="1"/>
    <col min="7419" max="7419" width="3" customWidth="1"/>
    <col min="7420" max="7420" width="13" customWidth="1"/>
    <col min="7421" max="7421" width="2.7109375" customWidth="1"/>
    <col min="7422" max="7422" width="14.140625" customWidth="1"/>
    <col min="7423" max="7423" width="3.42578125" customWidth="1"/>
    <col min="7424" max="7424" width="14.28515625" customWidth="1"/>
    <col min="7425" max="7425" width="3.5703125" customWidth="1"/>
    <col min="7426" max="7426" width="14.140625" customWidth="1"/>
    <col min="7427" max="7427" width="3.140625" customWidth="1"/>
    <col min="7428" max="7428" width="16.7109375" customWidth="1"/>
    <col min="7429" max="7429" width="16.85546875" customWidth="1"/>
    <col min="7430" max="7430" width="13.5703125" customWidth="1"/>
    <col min="7431" max="7431" width="15.28515625" customWidth="1"/>
    <col min="7432" max="7432" width="12.7109375" customWidth="1"/>
    <col min="7661" max="7661" width="32.28515625" customWidth="1"/>
    <col min="7662" max="7662" width="3.140625" customWidth="1"/>
    <col min="7664" max="7664" width="15.85546875" customWidth="1"/>
    <col min="7665" max="7665" width="15" customWidth="1"/>
    <col min="7666" max="7666" width="2.28515625" customWidth="1"/>
    <col min="7667" max="7667" width="13.140625" customWidth="1"/>
    <col min="7668" max="7668" width="14.7109375" customWidth="1"/>
    <col min="7669" max="7669" width="3" customWidth="1"/>
    <col min="7670" max="7670" width="12.5703125" customWidth="1"/>
    <col min="7671" max="7671" width="2.7109375" customWidth="1"/>
    <col min="7672" max="7672" width="13" customWidth="1"/>
    <col min="7673" max="7673" width="2.85546875" customWidth="1"/>
    <col min="7674" max="7674" width="13.7109375" customWidth="1"/>
    <col min="7675" max="7675" width="3" customWidth="1"/>
    <col min="7676" max="7676" width="13" customWidth="1"/>
    <col min="7677" max="7677" width="2.7109375" customWidth="1"/>
    <col min="7678" max="7678" width="14.140625" customWidth="1"/>
    <col min="7679" max="7679" width="3.42578125" customWidth="1"/>
    <col min="7680" max="7680" width="14.28515625" customWidth="1"/>
    <col min="7681" max="7681" width="3.5703125" customWidth="1"/>
    <col min="7682" max="7682" width="14.140625" customWidth="1"/>
    <col min="7683" max="7683" width="3.140625" customWidth="1"/>
    <col min="7684" max="7684" width="16.7109375" customWidth="1"/>
    <col min="7685" max="7685" width="16.85546875" customWidth="1"/>
    <col min="7686" max="7686" width="13.5703125" customWidth="1"/>
    <col min="7687" max="7687" width="15.28515625" customWidth="1"/>
    <col min="7688" max="7688" width="12.7109375" customWidth="1"/>
    <col min="7917" max="7917" width="32.28515625" customWidth="1"/>
    <col min="7918" max="7918" width="3.140625" customWidth="1"/>
    <col min="7920" max="7920" width="15.85546875" customWidth="1"/>
    <col min="7921" max="7921" width="15" customWidth="1"/>
    <col min="7922" max="7922" width="2.28515625" customWidth="1"/>
    <col min="7923" max="7923" width="13.140625" customWidth="1"/>
    <col min="7924" max="7924" width="14.7109375" customWidth="1"/>
    <col min="7925" max="7925" width="3" customWidth="1"/>
    <col min="7926" max="7926" width="12.5703125" customWidth="1"/>
    <col min="7927" max="7927" width="2.7109375" customWidth="1"/>
    <col min="7928" max="7928" width="13" customWidth="1"/>
    <col min="7929" max="7929" width="2.85546875" customWidth="1"/>
    <col min="7930" max="7930" width="13.7109375" customWidth="1"/>
    <col min="7931" max="7931" width="3" customWidth="1"/>
    <col min="7932" max="7932" width="13" customWidth="1"/>
    <col min="7933" max="7933" width="2.7109375" customWidth="1"/>
    <col min="7934" max="7934" width="14.140625" customWidth="1"/>
    <col min="7935" max="7935" width="3.42578125" customWidth="1"/>
    <col min="7936" max="7936" width="14.28515625" customWidth="1"/>
    <col min="7937" max="7937" width="3.5703125" customWidth="1"/>
    <col min="7938" max="7938" width="14.140625" customWidth="1"/>
    <col min="7939" max="7939" width="3.140625" customWidth="1"/>
    <col min="7940" max="7940" width="16.7109375" customWidth="1"/>
    <col min="7941" max="7941" width="16.85546875" customWidth="1"/>
    <col min="7942" max="7942" width="13.5703125" customWidth="1"/>
    <col min="7943" max="7943" width="15.28515625" customWidth="1"/>
    <col min="7944" max="7944" width="12.7109375" customWidth="1"/>
    <col min="8173" max="8173" width="32.28515625" customWidth="1"/>
    <col min="8174" max="8174" width="3.140625" customWidth="1"/>
    <col min="8176" max="8176" width="15.85546875" customWidth="1"/>
    <col min="8177" max="8177" width="15" customWidth="1"/>
    <col min="8178" max="8178" width="2.28515625" customWidth="1"/>
    <col min="8179" max="8179" width="13.140625" customWidth="1"/>
    <col min="8180" max="8180" width="14.7109375" customWidth="1"/>
    <col min="8181" max="8181" width="3" customWidth="1"/>
    <col min="8182" max="8182" width="12.5703125" customWidth="1"/>
    <col min="8183" max="8183" width="2.7109375" customWidth="1"/>
    <col min="8184" max="8184" width="13" customWidth="1"/>
    <col min="8185" max="8185" width="2.85546875" customWidth="1"/>
    <col min="8186" max="8186" width="13.7109375" customWidth="1"/>
    <col min="8187" max="8187" width="3" customWidth="1"/>
    <col min="8188" max="8188" width="13" customWidth="1"/>
    <col min="8189" max="8189" width="2.7109375" customWidth="1"/>
    <col min="8190" max="8190" width="14.140625" customWidth="1"/>
    <col min="8191" max="8191" width="3.42578125" customWidth="1"/>
    <col min="8192" max="8192" width="14.28515625" customWidth="1"/>
    <col min="8193" max="8193" width="3.5703125" customWidth="1"/>
    <col min="8194" max="8194" width="14.140625" customWidth="1"/>
    <col min="8195" max="8195" width="3.140625" customWidth="1"/>
    <col min="8196" max="8196" width="16.7109375" customWidth="1"/>
    <col min="8197" max="8197" width="16.85546875" customWidth="1"/>
    <col min="8198" max="8198" width="13.5703125" customWidth="1"/>
    <col min="8199" max="8199" width="15.28515625" customWidth="1"/>
    <col min="8200" max="8200" width="12.7109375" customWidth="1"/>
    <col min="8429" max="8429" width="32.28515625" customWidth="1"/>
    <col min="8430" max="8430" width="3.140625" customWidth="1"/>
    <col min="8432" max="8432" width="15.85546875" customWidth="1"/>
    <col min="8433" max="8433" width="15" customWidth="1"/>
    <col min="8434" max="8434" width="2.28515625" customWidth="1"/>
    <col min="8435" max="8435" width="13.140625" customWidth="1"/>
    <col min="8436" max="8436" width="14.7109375" customWidth="1"/>
    <col min="8437" max="8437" width="3" customWidth="1"/>
    <col min="8438" max="8438" width="12.5703125" customWidth="1"/>
    <col min="8439" max="8439" width="2.7109375" customWidth="1"/>
    <col min="8440" max="8440" width="13" customWidth="1"/>
    <col min="8441" max="8441" width="2.85546875" customWidth="1"/>
    <col min="8442" max="8442" width="13.7109375" customWidth="1"/>
    <col min="8443" max="8443" width="3" customWidth="1"/>
    <col min="8444" max="8444" width="13" customWidth="1"/>
    <col min="8445" max="8445" width="2.7109375" customWidth="1"/>
    <col min="8446" max="8446" width="14.140625" customWidth="1"/>
    <col min="8447" max="8447" width="3.42578125" customWidth="1"/>
    <col min="8448" max="8448" width="14.28515625" customWidth="1"/>
    <col min="8449" max="8449" width="3.5703125" customWidth="1"/>
    <col min="8450" max="8450" width="14.140625" customWidth="1"/>
    <col min="8451" max="8451" width="3.140625" customWidth="1"/>
    <col min="8452" max="8452" width="16.7109375" customWidth="1"/>
    <col min="8453" max="8453" width="16.85546875" customWidth="1"/>
    <col min="8454" max="8454" width="13.5703125" customWidth="1"/>
    <col min="8455" max="8455" width="15.28515625" customWidth="1"/>
    <col min="8456" max="8456" width="12.7109375" customWidth="1"/>
    <col min="8685" max="8685" width="32.28515625" customWidth="1"/>
    <col min="8686" max="8686" width="3.140625" customWidth="1"/>
    <col min="8688" max="8688" width="15.85546875" customWidth="1"/>
    <col min="8689" max="8689" width="15" customWidth="1"/>
    <col min="8690" max="8690" width="2.28515625" customWidth="1"/>
    <col min="8691" max="8691" width="13.140625" customWidth="1"/>
    <col min="8692" max="8692" width="14.7109375" customWidth="1"/>
    <col min="8693" max="8693" width="3" customWidth="1"/>
    <col min="8694" max="8694" width="12.5703125" customWidth="1"/>
    <col min="8695" max="8695" width="2.7109375" customWidth="1"/>
    <col min="8696" max="8696" width="13" customWidth="1"/>
    <col min="8697" max="8697" width="2.85546875" customWidth="1"/>
    <col min="8698" max="8698" width="13.7109375" customWidth="1"/>
    <col min="8699" max="8699" width="3" customWidth="1"/>
    <col min="8700" max="8700" width="13" customWidth="1"/>
    <col min="8701" max="8701" width="2.7109375" customWidth="1"/>
    <col min="8702" max="8702" width="14.140625" customWidth="1"/>
    <col min="8703" max="8703" width="3.42578125" customWidth="1"/>
    <col min="8704" max="8704" width="14.28515625" customWidth="1"/>
    <col min="8705" max="8705" width="3.5703125" customWidth="1"/>
    <col min="8706" max="8706" width="14.140625" customWidth="1"/>
    <col min="8707" max="8707" width="3.140625" customWidth="1"/>
    <col min="8708" max="8708" width="16.7109375" customWidth="1"/>
    <col min="8709" max="8709" width="16.85546875" customWidth="1"/>
    <col min="8710" max="8710" width="13.5703125" customWidth="1"/>
    <col min="8711" max="8711" width="15.28515625" customWidth="1"/>
    <col min="8712" max="8712" width="12.7109375" customWidth="1"/>
    <col min="8941" max="8941" width="32.28515625" customWidth="1"/>
    <col min="8942" max="8942" width="3.140625" customWidth="1"/>
    <col min="8944" max="8944" width="15.85546875" customWidth="1"/>
    <col min="8945" max="8945" width="15" customWidth="1"/>
    <col min="8946" max="8946" width="2.28515625" customWidth="1"/>
    <col min="8947" max="8947" width="13.140625" customWidth="1"/>
    <col min="8948" max="8948" width="14.7109375" customWidth="1"/>
    <col min="8949" max="8949" width="3" customWidth="1"/>
    <col min="8950" max="8950" width="12.5703125" customWidth="1"/>
    <col min="8951" max="8951" width="2.7109375" customWidth="1"/>
    <col min="8952" max="8952" width="13" customWidth="1"/>
    <col min="8953" max="8953" width="2.85546875" customWidth="1"/>
    <col min="8954" max="8954" width="13.7109375" customWidth="1"/>
    <col min="8955" max="8955" width="3" customWidth="1"/>
    <col min="8956" max="8956" width="13" customWidth="1"/>
    <col min="8957" max="8957" width="2.7109375" customWidth="1"/>
    <col min="8958" max="8958" width="14.140625" customWidth="1"/>
    <col min="8959" max="8959" width="3.42578125" customWidth="1"/>
    <col min="8960" max="8960" width="14.28515625" customWidth="1"/>
    <col min="8961" max="8961" width="3.5703125" customWidth="1"/>
    <col min="8962" max="8962" width="14.140625" customWidth="1"/>
    <col min="8963" max="8963" width="3.140625" customWidth="1"/>
    <col min="8964" max="8964" width="16.7109375" customWidth="1"/>
    <col min="8965" max="8965" width="16.85546875" customWidth="1"/>
    <col min="8966" max="8966" width="13.5703125" customWidth="1"/>
    <col min="8967" max="8967" width="15.28515625" customWidth="1"/>
    <col min="8968" max="8968" width="12.7109375" customWidth="1"/>
    <col min="9197" max="9197" width="32.28515625" customWidth="1"/>
    <col min="9198" max="9198" width="3.140625" customWidth="1"/>
    <col min="9200" max="9200" width="15.85546875" customWidth="1"/>
    <col min="9201" max="9201" width="15" customWidth="1"/>
    <col min="9202" max="9202" width="2.28515625" customWidth="1"/>
    <col min="9203" max="9203" width="13.140625" customWidth="1"/>
    <col min="9204" max="9204" width="14.7109375" customWidth="1"/>
    <col min="9205" max="9205" width="3" customWidth="1"/>
    <col min="9206" max="9206" width="12.5703125" customWidth="1"/>
    <col min="9207" max="9207" width="2.7109375" customWidth="1"/>
    <col min="9208" max="9208" width="13" customWidth="1"/>
    <col min="9209" max="9209" width="2.85546875" customWidth="1"/>
    <col min="9210" max="9210" width="13.7109375" customWidth="1"/>
    <col min="9211" max="9211" width="3" customWidth="1"/>
    <col min="9212" max="9212" width="13" customWidth="1"/>
    <col min="9213" max="9213" width="2.7109375" customWidth="1"/>
    <col min="9214" max="9214" width="14.140625" customWidth="1"/>
    <col min="9215" max="9215" width="3.42578125" customWidth="1"/>
    <col min="9216" max="9216" width="14.28515625" customWidth="1"/>
    <col min="9217" max="9217" width="3.5703125" customWidth="1"/>
    <col min="9218" max="9218" width="14.140625" customWidth="1"/>
    <col min="9219" max="9219" width="3.140625" customWidth="1"/>
    <col min="9220" max="9220" width="16.7109375" customWidth="1"/>
    <col min="9221" max="9221" width="16.85546875" customWidth="1"/>
    <col min="9222" max="9222" width="13.5703125" customWidth="1"/>
    <col min="9223" max="9223" width="15.28515625" customWidth="1"/>
    <col min="9224" max="9224" width="12.7109375" customWidth="1"/>
    <col min="9453" max="9453" width="32.28515625" customWidth="1"/>
    <col min="9454" max="9454" width="3.140625" customWidth="1"/>
    <col min="9456" max="9456" width="15.85546875" customWidth="1"/>
    <col min="9457" max="9457" width="15" customWidth="1"/>
    <col min="9458" max="9458" width="2.28515625" customWidth="1"/>
    <col min="9459" max="9459" width="13.140625" customWidth="1"/>
    <col min="9460" max="9460" width="14.7109375" customWidth="1"/>
    <col min="9461" max="9461" width="3" customWidth="1"/>
    <col min="9462" max="9462" width="12.5703125" customWidth="1"/>
    <col min="9463" max="9463" width="2.7109375" customWidth="1"/>
    <col min="9464" max="9464" width="13" customWidth="1"/>
    <col min="9465" max="9465" width="2.85546875" customWidth="1"/>
    <col min="9466" max="9466" width="13.7109375" customWidth="1"/>
    <col min="9467" max="9467" width="3" customWidth="1"/>
    <col min="9468" max="9468" width="13" customWidth="1"/>
    <col min="9469" max="9469" width="2.7109375" customWidth="1"/>
    <col min="9470" max="9470" width="14.140625" customWidth="1"/>
    <col min="9471" max="9471" width="3.42578125" customWidth="1"/>
    <col min="9472" max="9472" width="14.28515625" customWidth="1"/>
    <col min="9473" max="9473" width="3.5703125" customWidth="1"/>
    <col min="9474" max="9474" width="14.140625" customWidth="1"/>
    <col min="9475" max="9475" width="3.140625" customWidth="1"/>
    <col min="9476" max="9476" width="16.7109375" customWidth="1"/>
    <col min="9477" max="9477" width="16.85546875" customWidth="1"/>
    <col min="9478" max="9478" width="13.5703125" customWidth="1"/>
    <col min="9479" max="9479" width="15.28515625" customWidth="1"/>
    <col min="9480" max="9480" width="12.7109375" customWidth="1"/>
    <col min="9709" max="9709" width="32.28515625" customWidth="1"/>
    <col min="9710" max="9710" width="3.140625" customWidth="1"/>
    <col min="9712" max="9712" width="15.85546875" customWidth="1"/>
    <col min="9713" max="9713" width="15" customWidth="1"/>
    <col min="9714" max="9714" width="2.28515625" customWidth="1"/>
    <col min="9715" max="9715" width="13.140625" customWidth="1"/>
    <col min="9716" max="9716" width="14.7109375" customWidth="1"/>
    <col min="9717" max="9717" width="3" customWidth="1"/>
    <col min="9718" max="9718" width="12.5703125" customWidth="1"/>
    <col min="9719" max="9719" width="2.7109375" customWidth="1"/>
    <col min="9720" max="9720" width="13" customWidth="1"/>
    <col min="9721" max="9721" width="2.85546875" customWidth="1"/>
    <col min="9722" max="9722" width="13.7109375" customWidth="1"/>
    <col min="9723" max="9723" width="3" customWidth="1"/>
    <col min="9724" max="9724" width="13" customWidth="1"/>
    <col min="9725" max="9725" width="2.7109375" customWidth="1"/>
    <col min="9726" max="9726" width="14.140625" customWidth="1"/>
    <col min="9727" max="9727" width="3.42578125" customWidth="1"/>
    <col min="9728" max="9728" width="14.28515625" customWidth="1"/>
    <col min="9729" max="9729" width="3.5703125" customWidth="1"/>
    <col min="9730" max="9730" width="14.140625" customWidth="1"/>
    <col min="9731" max="9731" width="3.140625" customWidth="1"/>
    <col min="9732" max="9732" width="16.7109375" customWidth="1"/>
    <col min="9733" max="9733" width="16.85546875" customWidth="1"/>
    <col min="9734" max="9734" width="13.5703125" customWidth="1"/>
    <col min="9735" max="9735" width="15.28515625" customWidth="1"/>
    <col min="9736" max="9736" width="12.7109375" customWidth="1"/>
    <col min="9965" max="9965" width="32.28515625" customWidth="1"/>
    <col min="9966" max="9966" width="3.140625" customWidth="1"/>
    <col min="9968" max="9968" width="15.85546875" customWidth="1"/>
    <col min="9969" max="9969" width="15" customWidth="1"/>
    <col min="9970" max="9970" width="2.28515625" customWidth="1"/>
    <col min="9971" max="9971" width="13.140625" customWidth="1"/>
    <col min="9972" max="9972" width="14.7109375" customWidth="1"/>
    <col min="9973" max="9973" width="3" customWidth="1"/>
    <col min="9974" max="9974" width="12.5703125" customWidth="1"/>
    <col min="9975" max="9975" width="2.7109375" customWidth="1"/>
    <col min="9976" max="9976" width="13" customWidth="1"/>
    <col min="9977" max="9977" width="2.85546875" customWidth="1"/>
    <col min="9978" max="9978" width="13.7109375" customWidth="1"/>
    <col min="9979" max="9979" width="3" customWidth="1"/>
    <col min="9980" max="9980" width="13" customWidth="1"/>
    <col min="9981" max="9981" width="2.7109375" customWidth="1"/>
    <col min="9982" max="9982" width="14.140625" customWidth="1"/>
    <col min="9983" max="9983" width="3.42578125" customWidth="1"/>
    <col min="9984" max="9984" width="14.28515625" customWidth="1"/>
    <col min="9985" max="9985" width="3.5703125" customWidth="1"/>
    <col min="9986" max="9986" width="14.140625" customWidth="1"/>
    <col min="9987" max="9987" width="3.140625" customWidth="1"/>
    <col min="9988" max="9988" width="16.7109375" customWidth="1"/>
    <col min="9989" max="9989" width="16.85546875" customWidth="1"/>
    <col min="9990" max="9990" width="13.5703125" customWidth="1"/>
    <col min="9991" max="9991" width="15.28515625" customWidth="1"/>
    <col min="9992" max="9992" width="12.7109375" customWidth="1"/>
    <col min="10221" max="10221" width="32.28515625" customWidth="1"/>
    <col min="10222" max="10222" width="3.140625" customWidth="1"/>
    <col min="10224" max="10224" width="15.85546875" customWidth="1"/>
    <col min="10225" max="10225" width="15" customWidth="1"/>
    <col min="10226" max="10226" width="2.28515625" customWidth="1"/>
    <col min="10227" max="10227" width="13.140625" customWidth="1"/>
    <col min="10228" max="10228" width="14.7109375" customWidth="1"/>
    <col min="10229" max="10229" width="3" customWidth="1"/>
    <col min="10230" max="10230" width="12.5703125" customWidth="1"/>
    <col min="10231" max="10231" width="2.7109375" customWidth="1"/>
    <col min="10232" max="10232" width="13" customWidth="1"/>
    <col min="10233" max="10233" width="2.85546875" customWidth="1"/>
    <col min="10234" max="10234" width="13.7109375" customWidth="1"/>
    <col min="10235" max="10235" width="3" customWidth="1"/>
    <col min="10236" max="10236" width="13" customWidth="1"/>
    <col min="10237" max="10237" width="2.7109375" customWidth="1"/>
    <col min="10238" max="10238" width="14.140625" customWidth="1"/>
    <col min="10239" max="10239" width="3.42578125" customWidth="1"/>
    <col min="10240" max="10240" width="14.28515625" customWidth="1"/>
    <col min="10241" max="10241" width="3.5703125" customWidth="1"/>
    <col min="10242" max="10242" width="14.140625" customWidth="1"/>
    <col min="10243" max="10243" width="3.140625" customWidth="1"/>
    <col min="10244" max="10244" width="16.7109375" customWidth="1"/>
    <col min="10245" max="10245" width="16.85546875" customWidth="1"/>
    <col min="10246" max="10246" width="13.5703125" customWidth="1"/>
    <col min="10247" max="10247" width="15.28515625" customWidth="1"/>
    <col min="10248" max="10248" width="12.7109375" customWidth="1"/>
    <col min="10477" max="10477" width="32.28515625" customWidth="1"/>
    <col min="10478" max="10478" width="3.140625" customWidth="1"/>
    <col min="10480" max="10480" width="15.85546875" customWidth="1"/>
    <col min="10481" max="10481" width="15" customWidth="1"/>
    <col min="10482" max="10482" width="2.28515625" customWidth="1"/>
    <col min="10483" max="10483" width="13.140625" customWidth="1"/>
    <col min="10484" max="10484" width="14.7109375" customWidth="1"/>
    <col min="10485" max="10485" width="3" customWidth="1"/>
    <col min="10486" max="10486" width="12.5703125" customWidth="1"/>
    <col min="10487" max="10487" width="2.7109375" customWidth="1"/>
    <col min="10488" max="10488" width="13" customWidth="1"/>
    <col min="10489" max="10489" width="2.85546875" customWidth="1"/>
    <col min="10490" max="10490" width="13.7109375" customWidth="1"/>
    <col min="10491" max="10491" width="3" customWidth="1"/>
    <col min="10492" max="10492" width="13" customWidth="1"/>
    <col min="10493" max="10493" width="2.7109375" customWidth="1"/>
    <col min="10494" max="10494" width="14.140625" customWidth="1"/>
    <col min="10495" max="10495" width="3.42578125" customWidth="1"/>
    <col min="10496" max="10496" width="14.28515625" customWidth="1"/>
    <col min="10497" max="10497" width="3.5703125" customWidth="1"/>
    <col min="10498" max="10498" width="14.140625" customWidth="1"/>
    <col min="10499" max="10499" width="3.140625" customWidth="1"/>
    <col min="10500" max="10500" width="16.7109375" customWidth="1"/>
    <col min="10501" max="10501" width="16.85546875" customWidth="1"/>
    <col min="10502" max="10502" width="13.5703125" customWidth="1"/>
    <col min="10503" max="10503" width="15.28515625" customWidth="1"/>
    <col min="10504" max="10504" width="12.7109375" customWidth="1"/>
    <col min="10733" max="10733" width="32.28515625" customWidth="1"/>
    <col min="10734" max="10734" width="3.140625" customWidth="1"/>
    <col min="10736" max="10736" width="15.85546875" customWidth="1"/>
    <col min="10737" max="10737" width="15" customWidth="1"/>
    <col min="10738" max="10738" width="2.28515625" customWidth="1"/>
    <col min="10739" max="10739" width="13.140625" customWidth="1"/>
    <col min="10740" max="10740" width="14.7109375" customWidth="1"/>
    <col min="10741" max="10741" width="3" customWidth="1"/>
    <col min="10742" max="10742" width="12.5703125" customWidth="1"/>
    <col min="10743" max="10743" width="2.7109375" customWidth="1"/>
    <col min="10744" max="10744" width="13" customWidth="1"/>
    <col min="10745" max="10745" width="2.85546875" customWidth="1"/>
    <col min="10746" max="10746" width="13.7109375" customWidth="1"/>
    <col min="10747" max="10747" width="3" customWidth="1"/>
    <col min="10748" max="10748" width="13" customWidth="1"/>
    <col min="10749" max="10749" width="2.7109375" customWidth="1"/>
    <col min="10750" max="10750" width="14.140625" customWidth="1"/>
    <col min="10751" max="10751" width="3.42578125" customWidth="1"/>
    <col min="10752" max="10752" width="14.28515625" customWidth="1"/>
    <col min="10753" max="10753" width="3.5703125" customWidth="1"/>
    <col min="10754" max="10754" width="14.140625" customWidth="1"/>
    <col min="10755" max="10755" width="3.140625" customWidth="1"/>
    <col min="10756" max="10756" width="16.7109375" customWidth="1"/>
    <col min="10757" max="10757" width="16.85546875" customWidth="1"/>
    <col min="10758" max="10758" width="13.5703125" customWidth="1"/>
    <col min="10759" max="10759" width="15.28515625" customWidth="1"/>
    <col min="10760" max="10760" width="12.7109375" customWidth="1"/>
    <col min="10989" max="10989" width="32.28515625" customWidth="1"/>
    <col min="10990" max="10990" width="3.140625" customWidth="1"/>
    <col min="10992" max="10992" width="15.85546875" customWidth="1"/>
    <col min="10993" max="10993" width="15" customWidth="1"/>
    <col min="10994" max="10994" width="2.28515625" customWidth="1"/>
    <col min="10995" max="10995" width="13.140625" customWidth="1"/>
    <col min="10996" max="10996" width="14.7109375" customWidth="1"/>
    <col min="10997" max="10997" width="3" customWidth="1"/>
    <col min="10998" max="10998" width="12.5703125" customWidth="1"/>
    <col min="10999" max="10999" width="2.7109375" customWidth="1"/>
    <col min="11000" max="11000" width="13" customWidth="1"/>
    <col min="11001" max="11001" width="2.85546875" customWidth="1"/>
    <col min="11002" max="11002" width="13.7109375" customWidth="1"/>
    <col min="11003" max="11003" width="3" customWidth="1"/>
    <col min="11004" max="11004" width="13" customWidth="1"/>
    <col min="11005" max="11005" width="2.7109375" customWidth="1"/>
    <col min="11006" max="11006" width="14.140625" customWidth="1"/>
    <col min="11007" max="11007" width="3.42578125" customWidth="1"/>
    <col min="11008" max="11008" width="14.28515625" customWidth="1"/>
    <col min="11009" max="11009" width="3.5703125" customWidth="1"/>
    <col min="11010" max="11010" width="14.140625" customWidth="1"/>
    <col min="11011" max="11011" width="3.140625" customWidth="1"/>
    <col min="11012" max="11012" width="16.7109375" customWidth="1"/>
    <col min="11013" max="11013" width="16.85546875" customWidth="1"/>
    <col min="11014" max="11014" width="13.5703125" customWidth="1"/>
    <col min="11015" max="11015" width="15.28515625" customWidth="1"/>
    <col min="11016" max="11016" width="12.7109375" customWidth="1"/>
    <col min="11245" max="11245" width="32.28515625" customWidth="1"/>
    <col min="11246" max="11246" width="3.140625" customWidth="1"/>
    <col min="11248" max="11248" width="15.85546875" customWidth="1"/>
    <col min="11249" max="11249" width="15" customWidth="1"/>
    <col min="11250" max="11250" width="2.28515625" customWidth="1"/>
    <col min="11251" max="11251" width="13.140625" customWidth="1"/>
    <col min="11252" max="11252" width="14.7109375" customWidth="1"/>
    <col min="11253" max="11253" width="3" customWidth="1"/>
    <col min="11254" max="11254" width="12.5703125" customWidth="1"/>
    <col min="11255" max="11255" width="2.7109375" customWidth="1"/>
    <col min="11256" max="11256" width="13" customWidth="1"/>
    <col min="11257" max="11257" width="2.85546875" customWidth="1"/>
    <col min="11258" max="11258" width="13.7109375" customWidth="1"/>
    <col min="11259" max="11259" width="3" customWidth="1"/>
    <col min="11260" max="11260" width="13" customWidth="1"/>
    <col min="11261" max="11261" width="2.7109375" customWidth="1"/>
    <col min="11262" max="11262" width="14.140625" customWidth="1"/>
    <col min="11263" max="11263" width="3.42578125" customWidth="1"/>
    <col min="11264" max="11264" width="14.28515625" customWidth="1"/>
    <col min="11265" max="11265" width="3.5703125" customWidth="1"/>
    <col min="11266" max="11266" width="14.140625" customWidth="1"/>
    <col min="11267" max="11267" width="3.140625" customWidth="1"/>
    <col min="11268" max="11268" width="16.7109375" customWidth="1"/>
    <col min="11269" max="11269" width="16.85546875" customWidth="1"/>
    <col min="11270" max="11270" width="13.5703125" customWidth="1"/>
    <col min="11271" max="11271" width="15.28515625" customWidth="1"/>
    <col min="11272" max="11272" width="12.7109375" customWidth="1"/>
    <col min="11501" max="11501" width="32.28515625" customWidth="1"/>
    <col min="11502" max="11502" width="3.140625" customWidth="1"/>
    <col min="11504" max="11504" width="15.85546875" customWidth="1"/>
    <col min="11505" max="11505" width="15" customWidth="1"/>
    <col min="11506" max="11506" width="2.28515625" customWidth="1"/>
    <col min="11507" max="11507" width="13.140625" customWidth="1"/>
    <col min="11508" max="11508" width="14.7109375" customWidth="1"/>
    <col min="11509" max="11509" width="3" customWidth="1"/>
    <col min="11510" max="11510" width="12.5703125" customWidth="1"/>
    <col min="11511" max="11511" width="2.7109375" customWidth="1"/>
    <col min="11512" max="11512" width="13" customWidth="1"/>
    <col min="11513" max="11513" width="2.85546875" customWidth="1"/>
    <col min="11514" max="11514" width="13.7109375" customWidth="1"/>
    <col min="11515" max="11515" width="3" customWidth="1"/>
    <col min="11516" max="11516" width="13" customWidth="1"/>
    <col min="11517" max="11517" width="2.7109375" customWidth="1"/>
    <col min="11518" max="11518" width="14.140625" customWidth="1"/>
    <col min="11519" max="11519" width="3.42578125" customWidth="1"/>
    <col min="11520" max="11520" width="14.28515625" customWidth="1"/>
    <col min="11521" max="11521" width="3.5703125" customWidth="1"/>
    <col min="11522" max="11522" width="14.140625" customWidth="1"/>
    <col min="11523" max="11523" width="3.140625" customWidth="1"/>
    <col min="11524" max="11524" width="16.7109375" customWidth="1"/>
    <col min="11525" max="11525" width="16.85546875" customWidth="1"/>
    <col min="11526" max="11526" width="13.5703125" customWidth="1"/>
    <col min="11527" max="11527" width="15.28515625" customWidth="1"/>
    <col min="11528" max="11528" width="12.7109375" customWidth="1"/>
    <col min="11757" max="11757" width="32.28515625" customWidth="1"/>
    <col min="11758" max="11758" width="3.140625" customWidth="1"/>
    <col min="11760" max="11760" width="15.85546875" customWidth="1"/>
    <col min="11761" max="11761" width="15" customWidth="1"/>
    <col min="11762" max="11762" width="2.28515625" customWidth="1"/>
    <col min="11763" max="11763" width="13.140625" customWidth="1"/>
    <col min="11764" max="11764" width="14.7109375" customWidth="1"/>
    <col min="11765" max="11765" width="3" customWidth="1"/>
    <col min="11766" max="11766" width="12.5703125" customWidth="1"/>
    <col min="11767" max="11767" width="2.7109375" customWidth="1"/>
    <col min="11768" max="11768" width="13" customWidth="1"/>
    <col min="11769" max="11769" width="2.85546875" customWidth="1"/>
    <col min="11770" max="11770" width="13.7109375" customWidth="1"/>
    <col min="11771" max="11771" width="3" customWidth="1"/>
    <col min="11772" max="11772" width="13" customWidth="1"/>
    <col min="11773" max="11773" width="2.7109375" customWidth="1"/>
    <col min="11774" max="11774" width="14.140625" customWidth="1"/>
    <col min="11775" max="11775" width="3.42578125" customWidth="1"/>
    <col min="11776" max="11776" width="14.28515625" customWidth="1"/>
    <col min="11777" max="11777" width="3.5703125" customWidth="1"/>
    <col min="11778" max="11778" width="14.140625" customWidth="1"/>
    <col min="11779" max="11779" width="3.140625" customWidth="1"/>
    <col min="11780" max="11780" width="16.7109375" customWidth="1"/>
    <col min="11781" max="11781" width="16.85546875" customWidth="1"/>
    <col min="11782" max="11782" width="13.5703125" customWidth="1"/>
    <col min="11783" max="11783" width="15.28515625" customWidth="1"/>
    <col min="11784" max="11784" width="12.7109375" customWidth="1"/>
    <col min="12013" max="12013" width="32.28515625" customWidth="1"/>
    <col min="12014" max="12014" width="3.140625" customWidth="1"/>
    <col min="12016" max="12016" width="15.85546875" customWidth="1"/>
    <col min="12017" max="12017" width="15" customWidth="1"/>
    <col min="12018" max="12018" width="2.28515625" customWidth="1"/>
    <col min="12019" max="12019" width="13.140625" customWidth="1"/>
    <col min="12020" max="12020" width="14.7109375" customWidth="1"/>
    <col min="12021" max="12021" width="3" customWidth="1"/>
    <col min="12022" max="12022" width="12.5703125" customWidth="1"/>
    <col min="12023" max="12023" width="2.7109375" customWidth="1"/>
    <col min="12024" max="12024" width="13" customWidth="1"/>
    <col min="12025" max="12025" width="2.85546875" customWidth="1"/>
    <col min="12026" max="12026" width="13.7109375" customWidth="1"/>
    <col min="12027" max="12027" width="3" customWidth="1"/>
    <col min="12028" max="12028" width="13" customWidth="1"/>
    <col min="12029" max="12029" width="2.7109375" customWidth="1"/>
    <col min="12030" max="12030" width="14.140625" customWidth="1"/>
    <col min="12031" max="12031" width="3.42578125" customWidth="1"/>
    <col min="12032" max="12032" width="14.28515625" customWidth="1"/>
    <col min="12033" max="12033" width="3.5703125" customWidth="1"/>
    <col min="12034" max="12034" width="14.140625" customWidth="1"/>
    <col min="12035" max="12035" width="3.140625" customWidth="1"/>
    <col min="12036" max="12036" width="16.7109375" customWidth="1"/>
    <col min="12037" max="12037" width="16.85546875" customWidth="1"/>
    <col min="12038" max="12038" width="13.5703125" customWidth="1"/>
    <col min="12039" max="12039" width="15.28515625" customWidth="1"/>
    <col min="12040" max="12040" width="12.7109375" customWidth="1"/>
    <col min="12269" max="12269" width="32.28515625" customWidth="1"/>
    <col min="12270" max="12270" width="3.140625" customWidth="1"/>
    <col min="12272" max="12272" width="15.85546875" customWidth="1"/>
    <col min="12273" max="12273" width="15" customWidth="1"/>
    <col min="12274" max="12274" width="2.28515625" customWidth="1"/>
    <col min="12275" max="12275" width="13.140625" customWidth="1"/>
    <col min="12276" max="12276" width="14.7109375" customWidth="1"/>
    <col min="12277" max="12277" width="3" customWidth="1"/>
    <col min="12278" max="12278" width="12.5703125" customWidth="1"/>
    <col min="12279" max="12279" width="2.7109375" customWidth="1"/>
    <col min="12280" max="12280" width="13" customWidth="1"/>
    <col min="12281" max="12281" width="2.85546875" customWidth="1"/>
    <col min="12282" max="12282" width="13.7109375" customWidth="1"/>
    <col min="12283" max="12283" width="3" customWidth="1"/>
    <col min="12284" max="12284" width="13" customWidth="1"/>
    <col min="12285" max="12285" width="2.7109375" customWidth="1"/>
    <col min="12286" max="12286" width="14.140625" customWidth="1"/>
    <col min="12287" max="12287" width="3.42578125" customWidth="1"/>
    <col min="12288" max="12288" width="14.28515625" customWidth="1"/>
    <col min="12289" max="12289" width="3.5703125" customWidth="1"/>
    <col min="12290" max="12290" width="14.140625" customWidth="1"/>
    <col min="12291" max="12291" width="3.140625" customWidth="1"/>
    <col min="12292" max="12292" width="16.7109375" customWidth="1"/>
    <col min="12293" max="12293" width="16.85546875" customWidth="1"/>
    <col min="12294" max="12294" width="13.5703125" customWidth="1"/>
    <col min="12295" max="12295" width="15.28515625" customWidth="1"/>
    <col min="12296" max="12296" width="12.7109375" customWidth="1"/>
    <col min="12525" max="12525" width="32.28515625" customWidth="1"/>
    <col min="12526" max="12526" width="3.140625" customWidth="1"/>
    <col min="12528" max="12528" width="15.85546875" customWidth="1"/>
    <col min="12529" max="12529" width="15" customWidth="1"/>
    <col min="12530" max="12530" width="2.28515625" customWidth="1"/>
    <col min="12531" max="12531" width="13.140625" customWidth="1"/>
    <col min="12532" max="12532" width="14.7109375" customWidth="1"/>
    <col min="12533" max="12533" width="3" customWidth="1"/>
    <col min="12534" max="12534" width="12.5703125" customWidth="1"/>
    <col min="12535" max="12535" width="2.7109375" customWidth="1"/>
    <col min="12536" max="12536" width="13" customWidth="1"/>
    <col min="12537" max="12537" width="2.85546875" customWidth="1"/>
    <col min="12538" max="12538" width="13.7109375" customWidth="1"/>
    <col min="12539" max="12539" width="3" customWidth="1"/>
    <col min="12540" max="12540" width="13" customWidth="1"/>
    <col min="12541" max="12541" width="2.7109375" customWidth="1"/>
    <col min="12542" max="12542" width="14.140625" customWidth="1"/>
    <col min="12543" max="12543" width="3.42578125" customWidth="1"/>
    <col min="12544" max="12544" width="14.28515625" customWidth="1"/>
    <col min="12545" max="12545" width="3.5703125" customWidth="1"/>
    <col min="12546" max="12546" width="14.140625" customWidth="1"/>
    <col min="12547" max="12547" width="3.140625" customWidth="1"/>
    <col min="12548" max="12548" width="16.7109375" customWidth="1"/>
    <col min="12549" max="12549" width="16.85546875" customWidth="1"/>
    <col min="12550" max="12550" width="13.5703125" customWidth="1"/>
    <col min="12551" max="12551" width="15.28515625" customWidth="1"/>
    <col min="12552" max="12552" width="12.7109375" customWidth="1"/>
    <col min="12781" max="12781" width="32.28515625" customWidth="1"/>
    <col min="12782" max="12782" width="3.140625" customWidth="1"/>
    <col min="12784" max="12784" width="15.85546875" customWidth="1"/>
    <col min="12785" max="12785" width="15" customWidth="1"/>
    <col min="12786" max="12786" width="2.28515625" customWidth="1"/>
    <col min="12787" max="12787" width="13.140625" customWidth="1"/>
    <col min="12788" max="12788" width="14.7109375" customWidth="1"/>
    <col min="12789" max="12789" width="3" customWidth="1"/>
    <col min="12790" max="12790" width="12.5703125" customWidth="1"/>
    <col min="12791" max="12791" width="2.7109375" customWidth="1"/>
    <col min="12792" max="12792" width="13" customWidth="1"/>
    <col min="12793" max="12793" width="2.85546875" customWidth="1"/>
    <col min="12794" max="12794" width="13.7109375" customWidth="1"/>
    <col min="12795" max="12795" width="3" customWidth="1"/>
    <col min="12796" max="12796" width="13" customWidth="1"/>
    <col min="12797" max="12797" width="2.7109375" customWidth="1"/>
    <col min="12798" max="12798" width="14.140625" customWidth="1"/>
    <col min="12799" max="12799" width="3.42578125" customWidth="1"/>
    <col min="12800" max="12800" width="14.28515625" customWidth="1"/>
    <col min="12801" max="12801" width="3.5703125" customWidth="1"/>
    <col min="12802" max="12802" width="14.140625" customWidth="1"/>
    <col min="12803" max="12803" width="3.140625" customWidth="1"/>
    <col min="12804" max="12804" width="16.7109375" customWidth="1"/>
    <col min="12805" max="12805" width="16.85546875" customWidth="1"/>
    <col min="12806" max="12806" width="13.5703125" customWidth="1"/>
    <col min="12807" max="12807" width="15.28515625" customWidth="1"/>
    <col min="12808" max="12808" width="12.7109375" customWidth="1"/>
    <col min="13037" max="13037" width="32.28515625" customWidth="1"/>
    <col min="13038" max="13038" width="3.140625" customWidth="1"/>
    <col min="13040" max="13040" width="15.85546875" customWidth="1"/>
    <col min="13041" max="13041" width="15" customWidth="1"/>
    <col min="13042" max="13042" width="2.28515625" customWidth="1"/>
    <col min="13043" max="13043" width="13.140625" customWidth="1"/>
    <col min="13044" max="13044" width="14.7109375" customWidth="1"/>
    <col min="13045" max="13045" width="3" customWidth="1"/>
    <col min="13046" max="13046" width="12.5703125" customWidth="1"/>
    <col min="13047" max="13047" width="2.7109375" customWidth="1"/>
    <col min="13048" max="13048" width="13" customWidth="1"/>
    <col min="13049" max="13049" width="2.85546875" customWidth="1"/>
    <col min="13050" max="13050" width="13.7109375" customWidth="1"/>
    <col min="13051" max="13051" width="3" customWidth="1"/>
    <col min="13052" max="13052" width="13" customWidth="1"/>
    <col min="13053" max="13053" width="2.7109375" customWidth="1"/>
    <col min="13054" max="13054" width="14.140625" customWidth="1"/>
    <col min="13055" max="13055" width="3.42578125" customWidth="1"/>
    <col min="13056" max="13056" width="14.28515625" customWidth="1"/>
    <col min="13057" max="13057" width="3.5703125" customWidth="1"/>
    <col min="13058" max="13058" width="14.140625" customWidth="1"/>
    <col min="13059" max="13059" width="3.140625" customWidth="1"/>
    <col min="13060" max="13060" width="16.7109375" customWidth="1"/>
    <col min="13061" max="13061" width="16.85546875" customWidth="1"/>
    <col min="13062" max="13062" width="13.5703125" customWidth="1"/>
    <col min="13063" max="13063" width="15.28515625" customWidth="1"/>
    <col min="13064" max="13064" width="12.7109375" customWidth="1"/>
    <col min="13293" max="13293" width="32.28515625" customWidth="1"/>
    <col min="13294" max="13294" width="3.140625" customWidth="1"/>
    <col min="13296" max="13296" width="15.85546875" customWidth="1"/>
    <col min="13297" max="13297" width="15" customWidth="1"/>
    <col min="13298" max="13298" width="2.28515625" customWidth="1"/>
    <col min="13299" max="13299" width="13.140625" customWidth="1"/>
    <col min="13300" max="13300" width="14.7109375" customWidth="1"/>
    <col min="13301" max="13301" width="3" customWidth="1"/>
    <col min="13302" max="13302" width="12.5703125" customWidth="1"/>
    <col min="13303" max="13303" width="2.7109375" customWidth="1"/>
    <col min="13304" max="13304" width="13" customWidth="1"/>
    <col min="13305" max="13305" width="2.85546875" customWidth="1"/>
    <col min="13306" max="13306" width="13.7109375" customWidth="1"/>
    <col min="13307" max="13307" width="3" customWidth="1"/>
    <col min="13308" max="13308" width="13" customWidth="1"/>
    <col min="13309" max="13309" width="2.7109375" customWidth="1"/>
    <col min="13310" max="13310" width="14.140625" customWidth="1"/>
    <col min="13311" max="13311" width="3.42578125" customWidth="1"/>
    <col min="13312" max="13312" width="14.28515625" customWidth="1"/>
    <col min="13313" max="13313" width="3.5703125" customWidth="1"/>
    <col min="13314" max="13314" width="14.140625" customWidth="1"/>
    <col min="13315" max="13315" width="3.140625" customWidth="1"/>
    <col min="13316" max="13316" width="16.7109375" customWidth="1"/>
    <col min="13317" max="13317" width="16.85546875" customWidth="1"/>
    <col min="13318" max="13318" width="13.5703125" customWidth="1"/>
    <col min="13319" max="13319" width="15.28515625" customWidth="1"/>
    <col min="13320" max="13320" width="12.7109375" customWidth="1"/>
    <col min="13549" max="13549" width="32.28515625" customWidth="1"/>
    <col min="13550" max="13550" width="3.140625" customWidth="1"/>
    <col min="13552" max="13552" width="15.85546875" customWidth="1"/>
    <col min="13553" max="13553" width="15" customWidth="1"/>
    <col min="13554" max="13554" width="2.28515625" customWidth="1"/>
    <col min="13555" max="13555" width="13.140625" customWidth="1"/>
    <col min="13556" max="13556" width="14.7109375" customWidth="1"/>
    <col min="13557" max="13557" width="3" customWidth="1"/>
    <col min="13558" max="13558" width="12.5703125" customWidth="1"/>
    <col min="13559" max="13559" width="2.7109375" customWidth="1"/>
    <col min="13560" max="13560" width="13" customWidth="1"/>
    <col min="13561" max="13561" width="2.85546875" customWidth="1"/>
    <col min="13562" max="13562" width="13.7109375" customWidth="1"/>
    <col min="13563" max="13563" width="3" customWidth="1"/>
    <col min="13564" max="13564" width="13" customWidth="1"/>
    <col min="13565" max="13565" width="2.7109375" customWidth="1"/>
    <col min="13566" max="13566" width="14.140625" customWidth="1"/>
    <col min="13567" max="13567" width="3.42578125" customWidth="1"/>
    <col min="13568" max="13568" width="14.28515625" customWidth="1"/>
    <col min="13569" max="13569" width="3.5703125" customWidth="1"/>
    <col min="13570" max="13570" width="14.140625" customWidth="1"/>
    <col min="13571" max="13571" width="3.140625" customWidth="1"/>
    <col min="13572" max="13572" width="16.7109375" customWidth="1"/>
    <col min="13573" max="13573" width="16.85546875" customWidth="1"/>
    <col min="13574" max="13574" width="13.5703125" customWidth="1"/>
    <col min="13575" max="13575" width="15.28515625" customWidth="1"/>
    <col min="13576" max="13576" width="12.7109375" customWidth="1"/>
    <col min="13805" max="13805" width="32.28515625" customWidth="1"/>
    <col min="13806" max="13806" width="3.140625" customWidth="1"/>
    <col min="13808" max="13808" width="15.85546875" customWidth="1"/>
    <col min="13809" max="13809" width="15" customWidth="1"/>
    <col min="13810" max="13810" width="2.28515625" customWidth="1"/>
    <col min="13811" max="13811" width="13.140625" customWidth="1"/>
    <col min="13812" max="13812" width="14.7109375" customWidth="1"/>
    <col min="13813" max="13813" width="3" customWidth="1"/>
    <col min="13814" max="13814" width="12.5703125" customWidth="1"/>
    <col min="13815" max="13815" width="2.7109375" customWidth="1"/>
    <col min="13816" max="13816" width="13" customWidth="1"/>
    <col min="13817" max="13817" width="2.85546875" customWidth="1"/>
    <col min="13818" max="13818" width="13.7109375" customWidth="1"/>
    <col min="13819" max="13819" width="3" customWidth="1"/>
    <col min="13820" max="13820" width="13" customWidth="1"/>
    <col min="13821" max="13821" width="2.7109375" customWidth="1"/>
    <col min="13822" max="13822" width="14.140625" customWidth="1"/>
    <col min="13823" max="13823" width="3.42578125" customWidth="1"/>
    <col min="13824" max="13824" width="14.28515625" customWidth="1"/>
    <col min="13825" max="13825" width="3.5703125" customWidth="1"/>
    <col min="13826" max="13826" width="14.140625" customWidth="1"/>
    <col min="13827" max="13827" width="3.140625" customWidth="1"/>
    <col min="13828" max="13828" width="16.7109375" customWidth="1"/>
    <col min="13829" max="13829" width="16.85546875" customWidth="1"/>
    <col min="13830" max="13830" width="13.5703125" customWidth="1"/>
    <col min="13831" max="13831" width="15.28515625" customWidth="1"/>
    <col min="13832" max="13832" width="12.7109375" customWidth="1"/>
    <col min="14061" max="14061" width="32.28515625" customWidth="1"/>
    <col min="14062" max="14062" width="3.140625" customWidth="1"/>
    <col min="14064" max="14064" width="15.85546875" customWidth="1"/>
    <col min="14065" max="14065" width="15" customWidth="1"/>
    <col min="14066" max="14066" width="2.28515625" customWidth="1"/>
    <col min="14067" max="14067" width="13.140625" customWidth="1"/>
    <col min="14068" max="14068" width="14.7109375" customWidth="1"/>
    <col min="14069" max="14069" width="3" customWidth="1"/>
    <col min="14070" max="14070" width="12.5703125" customWidth="1"/>
    <col min="14071" max="14071" width="2.7109375" customWidth="1"/>
    <col min="14072" max="14072" width="13" customWidth="1"/>
    <col min="14073" max="14073" width="2.85546875" customWidth="1"/>
    <col min="14074" max="14074" width="13.7109375" customWidth="1"/>
    <col min="14075" max="14075" width="3" customWidth="1"/>
    <col min="14076" max="14076" width="13" customWidth="1"/>
    <col min="14077" max="14077" width="2.7109375" customWidth="1"/>
    <col min="14078" max="14078" width="14.140625" customWidth="1"/>
    <col min="14079" max="14079" width="3.42578125" customWidth="1"/>
    <col min="14080" max="14080" width="14.28515625" customWidth="1"/>
    <col min="14081" max="14081" width="3.5703125" customWidth="1"/>
    <col min="14082" max="14082" width="14.140625" customWidth="1"/>
    <col min="14083" max="14083" width="3.140625" customWidth="1"/>
    <col min="14084" max="14084" width="16.7109375" customWidth="1"/>
    <col min="14085" max="14085" width="16.85546875" customWidth="1"/>
    <col min="14086" max="14086" width="13.5703125" customWidth="1"/>
    <col min="14087" max="14087" width="15.28515625" customWidth="1"/>
    <col min="14088" max="14088" width="12.7109375" customWidth="1"/>
    <col min="14317" max="14317" width="32.28515625" customWidth="1"/>
    <col min="14318" max="14318" width="3.140625" customWidth="1"/>
    <col min="14320" max="14320" width="15.85546875" customWidth="1"/>
    <col min="14321" max="14321" width="15" customWidth="1"/>
    <col min="14322" max="14322" width="2.28515625" customWidth="1"/>
    <col min="14323" max="14323" width="13.140625" customWidth="1"/>
    <col min="14324" max="14324" width="14.7109375" customWidth="1"/>
    <col min="14325" max="14325" width="3" customWidth="1"/>
    <col min="14326" max="14326" width="12.5703125" customWidth="1"/>
    <col min="14327" max="14327" width="2.7109375" customWidth="1"/>
    <col min="14328" max="14328" width="13" customWidth="1"/>
    <col min="14329" max="14329" width="2.85546875" customWidth="1"/>
    <col min="14330" max="14330" width="13.7109375" customWidth="1"/>
    <col min="14331" max="14331" width="3" customWidth="1"/>
    <col min="14332" max="14332" width="13" customWidth="1"/>
    <col min="14333" max="14333" width="2.7109375" customWidth="1"/>
    <col min="14334" max="14334" width="14.140625" customWidth="1"/>
    <col min="14335" max="14335" width="3.42578125" customWidth="1"/>
    <col min="14336" max="14336" width="14.28515625" customWidth="1"/>
    <col min="14337" max="14337" width="3.5703125" customWidth="1"/>
    <col min="14338" max="14338" width="14.140625" customWidth="1"/>
    <col min="14339" max="14339" width="3.140625" customWidth="1"/>
    <col min="14340" max="14340" width="16.7109375" customWidth="1"/>
    <col min="14341" max="14341" width="16.85546875" customWidth="1"/>
    <col min="14342" max="14342" width="13.5703125" customWidth="1"/>
    <col min="14343" max="14343" width="15.28515625" customWidth="1"/>
    <col min="14344" max="14344" width="12.7109375" customWidth="1"/>
    <col min="14573" max="14573" width="32.28515625" customWidth="1"/>
    <col min="14574" max="14574" width="3.140625" customWidth="1"/>
    <col min="14576" max="14576" width="15.85546875" customWidth="1"/>
    <col min="14577" max="14577" width="15" customWidth="1"/>
    <col min="14578" max="14578" width="2.28515625" customWidth="1"/>
    <col min="14579" max="14579" width="13.140625" customWidth="1"/>
    <col min="14580" max="14580" width="14.7109375" customWidth="1"/>
    <col min="14581" max="14581" width="3" customWidth="1"/>
    <col min="14582" max="14582" width="12.5703125" customWidth="1"/>
    <col min="14583" max="14583" width="2.7109375" customWidth="1"/>
    <col min="14584" max="14584" width="13" customWidth="1"/>
    <col min="14585" max="14585" width="2.85546875" customWidth="1"/>
    <col min="14586" max="14586" width="13.7109375" customWidth="1"/>
    <col min="14587" max="14587" width="3" customWidth="1"/>
    <col min="14588" max="14588" width="13" customWidth="1"/>
    <col min="14589" max="14589" width="2.7109375" customWidth="1"/>
    <col min="14590" max="14590" width="14.140625" customWidth="1"/>
    <col min="14591" max="14591" width="3.42578125" customWidth="1"/>
    <col min="14592" max="14592" width="14.28515625" customWidth="1"/>
    <col min="14593" max="14593" width="3.5703125" customWidth="1"/>
    <col min="14594" max="14594" width="14.140625" customWidth="1"/>
    <col min="14595" max="14595" width="3.140625" customWidth="1"/>
    <col min="14596" max="14596" width="16.7109375" customWidth="1"/>
    <col min="14597" max="14597" width="16.85546875" customWidth="1"/>
    <col min="14598" max="14598" width="13.5703125" customWidth="1"/>
    <col min="14599" max="14599" width="15.28515625" customWidth="1"/>
    <col min="14600" max="14600" width="12.7109375" customWidth="1"/>
    <col min="14829" max="14829" width="32.28515625" customWidth="1"/>
    <col min="14830" max="14830" width="3.140625" customWidth="1"/>
    <col min="14832" max="14832" width="15.85546875" customWidth="1"/>
    <col min="14833" max="14833" width="15" customWidth="1"/>
    <col min="14834" max="14834" width="2.28515625" customWidth="1"/>
    <col min="14835" max="14835" width="13.140625" customWidth="1"/>
    <col min="14836" max="14836" width="14.7109375" customWidth="1"/>
    <col min="14837" max="14837" width="3" customWidth="1"/>
    <col min="14838" max="14838" width="12.5703125" customWidth="1"/>
    <col min="14839" max="14839" width="2.7109375" customWidth="1"/>
    <col min="14840" max="14840" width="13" customWidth="1"/>
    <col min="14841" max="14841" width="2.85546875" customWidth="1"/>
    <col min="14842" max="14842" width="13.7109375" customWidth="1"/>
    <col min="14843" max="14843" width="3" customWidth="1"/>
    <col min="14844" max="14844" width="13" customWidth="1"/>
    <col min="14845" max="14845" width="2.7109375" customWidth="1"/>
    <col min="14846" max="14846" width="14.140625" customWidth="1"/>
    <col min="14847" max="14847" width="3.42578125" customWidth="1"/>
    <col min="14848" max="14848" width="14.28515625" customWidth="1"/>
    <col min="14849" max="14849" width="3.5703125" customWidth="1"/>
    <col min="14850" max="14850" width="14.140625" customWidth="1"/>
    <col min="14851" max="14851" width="3.140625" customWidth="1"/>
    <col min="14852" max="14852" width="16.7109375" customWidth="1"/>
    <col min="14853" max="14853" width="16.85546875" customWidth="1"/>
    <col min="14854" max="14854" width="13.5703125" customWidth="1"/>
    <col min="14855" max="14855" width="15.28515625" customWidth="1"/>
    <col min="14856" max="14856" width="12.7109375" customWidth="1"/>
    <col min="15085" max="15085" width="32.28515625" customWidth="1"/>
    <col min="15086" max="15086" width="3.140625" customWidth="1"/>
    <col min="15088" max="15088" width="15.85546875" customWidth="1"/>
    <col min="15089" max="15089" width="15" customWidth="1"/>
    <col min="15090" max="15090" width="2.28515625" customWidth="1"/>
    <col min="15091" max="15091" width="13.140625" customWidth="1"/>
    <col min="15092" max="15092" width="14.7109375" customWidth="1"/>
    <col min="15093" max="15093" width="3" customWidth="1"/>
    <col min="15094" max="15094" width="12.5703125" customWidth="1"/>
    <col min="15095" max="15095" width="2.7109375" customWidth="1"/>
    <col min="15096" max="15096" width="13" customWidth="1"/>
    <col min="15097" max="15097" width="2.85546875" customWidth="1"/>
    <col min="15098" max="15098" width="13.7109375" customWidth="1"/>
    <col min="15099" max="15099" width="3" customWidth="1"/>
    <col min="15100" max="15100" width="13" customWidth="1"/>
    <col min="15101" max="15101" width="2.7109375" customWidth="1"/>
    <col min="15102" max="15102" width="14.140625" customWidth="1"/>
    <col min="15103" max="15103" width="3.42578125" customWidth="1"/>
    <col min="15104" max="15104" width="14.28515625" customWidth="1"/>
    <col min="15105" max="15105" width="3.5703125" customWidth="1"/>
    <col min="15106" max="15106" width="14.140625" customWidth="1"/>
    <col min="15107" max="15107" width="3.140625" customWidth="1"/>
    <col min="15108" max="15108" width="16.7109375" customWidth="1"/>
    <col min="15109" max="15109" width="16.85546875" customWidth="1"/>
    <col min="15110" max="15110" width="13.5703125" customWidth="1"/>
    <col min="15111" max="15111" width="15.28515625" customWidth="1"/>
    <col min="15112" max="15112" width="12.7109375" customWidth="1"/>
    <col min="15341" max="15341" width="32.28515625" customWidth="1"/>
    <col min="15342" max="15342" width="3.140625" customWidth="1"/>
    <col min="15344" max="15344" width="15.85546875" customWidth="1"/>
    <col min="15345" max="15345" width="15" customWidth="1"/>
    <col min="15346" max="15346" width="2.28515625" customWidth="1"/>
    <col min="15347" max="15347" width="13.140625" customWidth="1"/>
    <col min="15348" max="15348" width="14.7109375" customWidth="1"/>
    <col min="15349" max="15349" width="3" customWidth="1"/>
    <col min="15350" max="15350" width="12.5703125" customWidth="1"/>
    <col min="15351" max="15351" width="2.7109375" customWidth="1"/>
    <col min="15352" max="15352" width="13" customWidth="1"/>
    <col min="15353" max="15353" width="2.85546875" customWidth="1"/>
    <col min="15354" max="15354" width="13.7109375" customWidth="1"/>
    <col min="15355" max="15355" width="3" customWidth="1"/>
    <col min="15356" max="15356" width="13" customWidth="1"/>
    <col min="15357" max="15357" width="2.7109375" customWidth="1"/>
    <col min="15358" max="15358" width="14.140625" customWidth="1"/>
    <col min="15359" max="15359" width="3.42578125" customWidth="1"/>
    <col min="15360" max="15360" width="14.28515625" customWidth="1"/>
    <col min="15361" max="15361" width="3.5703125" customWidth="1"/>
    <col min="15362" max="15362" width="14.140625" customWidth="1"/>
    <col min="15363" max="15363" width="3.140625" customWidth="1"/>
    <col min="15364" max="15364" width="16.7109375" customWidth="1"/>
    <col min="15365" max="15365" width="16.85546875" customWidth="1"/>
    <col min="15366" max="15366" width="13.5703125" customWidth="1"/>
    <col min="15367" max="15367" width="15.28515625" customWidth="1"/>
    <col min="15368" max="15368" width="12.7109375" customWidth="1"/>
    <col min="15597" max="15597" width="32.28515625" customWidth="1"/>
    <col min="15598" max="15598" width="3.140625" customWidth="1"/>
    <col min="15600" max="15600" width="15.85546875" customWidth="1"/>
    <col min="15601" max="15601" width="15" customWidth="1"/>
    <col min="15602" max="15602" width="2.28515625" customWidth="1"/>
    <col min="15603" max="15603" width="13.140625" customWidth="1"/>
    <col min="15604" max="15604" width="14.7109375" customWidth="1"/>
    <col min="15605" max="15605" width="3" customWidth="1"/>
    <col min="15606" max="15606" width="12.5703125" customWidth="1"/>
    <col min="15607" max="15607" width="2.7109375" customWidth="1"/>
    <col min="15608" max="15608" width="13" customWidth="1"/>
    <col min="15609" max="15609" width="2.85546875" customWidth="1"/>
    <col min="15610" max="15610" width="13.7109375" customWidth="1"/>
    <col min="15611" max="15611" width="3" customWidth="1"/>
    <col min="15612" max="15612" width="13" customWidth="1"/>
    <col min="15613" max="15613" width="2.7109375" customWidth="1"/>
    <col min="15614" max="15614" width="14.140625" customWidth="1"/>
    <col min="15615" max="15615" width="3.42578125" customWidth="1"/>
    <col min="15616" max="15616" width="14.28515625" customWidth="1"/>
    <col min="15617" max="15617" width="3.5703125" customWidth="1"/>
    <col min="15618" max="15618" width="14.140625" customWidth="1"/>
    <col min="15619" max="15619" width="3.140625" customWidth="1"/>
    <col min="15620" max="15620" width="16.7109375" customWidth="1"/>
    <col min="15621" max="15621" width="16.85546875" customWidth="1"/>
    <col min="15622" max="15622" width="13.5703125" customWidth="1"/>
    <col min="15623" max="15623" width="15.28515625" customWidth="1"/>
    <col min="15624" max="15624" width="12.7109375" customWidth="1"/>
    <col min="15853" max="15853" width="32.28515625" customWidth="1"/>
    <col min="15854" max="15854" width="3.140625" customWidth="1"/>
    <col min="15856" max="15856" width="15.85546875" customWidth="1"/>
    <col min="15857" max="15857" width="15" customWidth="1"/>
    <col min="15858" max="15858" width="2.28515625" customWidth="1"/>
    <col min="15859" max="15859" width="13.140625" customWidth="1"/>
    <col min="15860" max="15860" width="14.7109375" customWidth="1"/>
    <col min="15861" max="15861" width="3" customWidth="1"/>
    <col min="15862" max="15862" width="12.5703125" customWidth="1"/>
    <col min="15863" max="15863" width="2.7109375" customWidth="1"/>
    <col min="15864" max="15864" width="13" customWidth="1"/>
    <col min="15865" max="15865" width="2.85546875" customWidth="1"/>
    <col min="15866" max="15866" width="13.7109375" customWidth="1"/>
    <col min="15867" max="15867" width="3" customWidth="1"/>
    <col min="15868" max="15868" width="13" customWidth="1"/>
    <col min="15869" max="15869" width="2.7109375" customWidth="1"/>
    <col min="15870" max="15870" width="14.140625" customWidth="1"/>
    <col min="15871" max="15871" width="3.42578125" customWidth="1"/>
    <col min="15872" max="15872" width="14.28515625" customWidth="1"/>
    <col min="15873" max="15873" width="3.5703125" customWidth="1"/>
    <col min="15874" max="15874" width="14.140625" customWidth="1"/>
    <col min="15875" max="15875" width="3.140625" customWidth="1"/>
    <col min="15876" max="15876" width="16.7109375" customWidth="1"/>
    <col min="15877" max="15877" width="16.85546875" customWidth="1"/>
    <col min="15878" max="15878" width="13.5703125" customWidth="1"/>
    <col min="15879" max="15879" width="15.28515625" customWidth="1"/>
    <col min="15880" max="15880" width="12.7109375" customWidth="1"/>
    <col min="16109" max="16109" width="32.28515625" customWidth="1"/>
    <col min="16110" max="16110" width="3.140625" customWidth="1"/>
    <col min="16112" max="16112" width="15.85546875" customWidth="1"/>
    <col min="16113" max="16113" width="15" customWidth="1"/>
    <col min="16114" max="16114" width="2.28515625" customWidth="1"/>
    <col min="16115" max="16115" width="13.140625" customWidth="1"/>
    <col min="16116" max="16116" width="14.7109375" customWidth="1"/>
    <col min="16117" max="16117" width="3" customWidth="1"/>
    <col min="16118" max="16118" width="12.5703125" customWidth="1"/>
    <col min="16119" max="16119" width="2.7109375" customWidth="1"/>
    <col min="16120" max="16120" width="13" customWidth="1"/>
    <col min="16121" max="16121" width="2.85546875" customWidth="1"/>
    <col min="16122" max="16122" width="13.7109375" customWidth="1"/>
    <col min="16123" max="16123" width="3" customWidth="1"/>
    <col min="16124" max="16124" width="13" customWidth="1"/>
    <col min="16125" max="16125" width="2.7109375" customWidth="1"/>
    <col min="16126" max="16126" width="14.140625" customWidth="1"/>
    <col min="16127" max="16127" width="3.42578125" customWidth="1"/>
    <col min="16128" max="16128" width="14.28515625" customWidth="1"/>
    <col min="16129" max="16129" width="3.5703125" customWidth="1"/>
    <col min="16130" max="16130" width="14.140625" customWidth="1"/>
    <col min="16131" max="16131" width="3.140625" customWidth="1"/>
    <col min="16132" max="16132" width="16.7109375" customWidth="1"/>
    <col min="16133" max="16133" width="16.85546875" customWidth="1"/>
    <col min="16134" max="16134" width="13.5703125" customWidth="1"/>
    <col min="16135" max="16135" width="15.28515625" customWidth="1"/>
    <col min="16136" max="16136" width="12.7109375" customWidth="1"/>
  </cols>
  <sheetData>
    <row r="1" spans="1:8" x14ac:dyDescent="0.25">
      <c r="A1" t="s">
        <v>0</v>
      </c>
    </row>
    <row r="2" spans="1:8" x14ac:dyDescent="0.25">
      <c r="A2" s="1" t="s">
        <v>1</v>
      </c>
    </row>
    <row r="3" spans="1:8" x14ac:dyDescent="0.25">
      <c r="A3" s="1" t="s">
        <v>885</v>
      </c>
    </row>
    <row r="5" spans="1:8" x14ac:dyDescent="0.25">
      <c r="D5" s="177" t="s">
        <v>3</v>
      </c>
      <c r="E5" s="178"/>
      <c r="F5" s="179" t="s">
        <v>1048</v>
      </c>
    </row>
    <row r="6" spans="1:8" x14ac:dyDescent="0.25">
      <c r="A6" s="1" t="s">
        <v>5</v>
      </c>
      <c r="B6" s="1"/>
      <c r="C6" s="116" t="s">
        <v>6</v>
      </c>
      <c r="D6" s="179" t="s">
        <v>1050</v>
      </c>
      <c r="E6" s="180"/>
      <c r="F6" s="181" t="s">
        <v>1049</v>
      </c>
      <c r="H6" s="176" t="s">
        <v>1047</v>
      </c>
    </row>
    <row r="7" spans="1:8" x14ac:dyDescent="0.25">
      <c r="C7" s="117"/>
      <c r="F7" s="7"/>
    </row>
    <row r="8" spans="1:8" x14ac:dyDescent="0.25">
      <c r="C8" s="117"/>
      <c r="F8" s="7"/>
    </row>
    <row r="9" spans="1:8" x14ac:dyDescent="0.25">
      <c r="A9" t="s">
        <v>10</v>
      </c>
      <c r="C9" s="117" t="s">
        <v>11</v>
      </c>
      <c r="D9" s="7">
        <v>536623.59</v>
      </c>
      <c r="E9" s="24"/>
      <c r="F9" s="7">
        <v>547712.13</v>
      </c>
      <c r="H9" s="7">
        <f>F9-D9</f>
        <v>11088.540000000037</v>
      </c>
    </row>
    <row r="10" spans="1:8" x14ac:dyDescent="0.25">
      <c r="C10" s="117"/>
      <c r="D10" s="7"/>
      <c r="E10" s="24"/>
      <c r="F10" s="7"/>
      <c r="H10" s="7" t="s">
        <v>1</v>
      </c>
    </row>
    <row r="11" spans="1:8" x14ac:dyDescent="0.25">
      <c r="A11" t="s">
        <v>754</v>
      </c>
      <c r="C11" s="117" t="s">
        <v>755</v>
      </c>
      <c r="D11" s="7">
        <v>252078.76</v>
      </c>
      <c r="E11" s="24"/>
      <c r="F11" s="7">
        <v>258419.36</v>
      </c>
      <c r="H11" s="7">
        <f t="shared" ref="H10:H73" si="0">F11-D11</f>
        <v>6340.5999999999767</v>
      </c>
    </row>
    <row r="12" spans="1:8" x14ac:dyDescent="0.25">
      <c r="C12" s="117"/>
      <c r="D12" s="7"/>
      <c r="E12" s="24"/>
      <c r="F12" s="7"/>
      <c r="H12" s="7" t="s">
        <v>1</v>
      </c>
    </row>
    <row r="13" spans="1:8" x14ac:dyDescent="0.25">
      <c r="A13" t="s">
        <v>12</v>
      </c>
      <c r="C13" s="117" t="s">
        <v>13</v>
      </c>
      <c r="D13" s="7">
        <v>187009.41</v>
      </c>
      <c r="E13" s="24"/>
      <c r="F13" s="7">
        <v>191573.35</v>
      </c>
      <c r="H13" s="7">
        <f t="shared" si="0"/>
        <v>4563.9400000000023</v>
      </c>
    </row>
    <row r="14" spans="1:8" x14ac:dyDescent="0.25">
      <c r="C14" s="117"/>
      <c r="D14" s="7" t="s">
        <v>1</v>
      </c>
      <c r="E14" s="24"/>
      <c r="F14" s="7" t="s">
        <v>1</v>
      </c>
      <c r="H14" s="7" t="s">
        <v>1</v>
      </c>
    </row>
    <row r="15" spans="1:8" x14ac:dyDescent="0.25">
      <c r="A15" t="s">
        <v>15</v>
      </c>
      <c r="C15" s="117" t="s">
        <v>16</v>
      </c>
      <c r="D15" s="7">
        <v>283857.40000000002</v>
      </c>
      <c r="E15" s="24"/>
      <c r="F15" s="7">
        <v>298760.5</v>
      </c>
      <c r="H15" s="7">
        <f t="shared" si="0"/>
        <v>14903.099999999977</v>
      </c>
    </row>
    <row r="16" spans="1:8" x14ac:dyDescent="0.25">
      <c r="C16" s="117"/>
      <c r="D16" s="7" t="s">
        <v>1</v>
      </c>
      <c r="E16" s="24"/>
      <c r="F16" s="7" t="s">
        <v>1</v>
      </c>
      <c r="H16" s="7" t="s">
        <v>1</v>
      </c>
    </row>
    <row r="17" spans="1:8" x14ac:dyDescent="0.25">
      <c r="A17" s="1" t="s">
        <v>18</v>
      </c>
      <c r="C17" s="117" t="s">
        <v>19</v>
      </c>
      <c r="D17" s="7">
        <v>186958.29</v>
      </c>
      <c r="E17" s="24"/>
      <c r="F17" s="7">
        <v>190517.21</v>
      </c>
      <c r="H17" s="7">
        <f t="shared" si="0"/>
        <v>3558.9199999999837</v>
      </c>
    </row>
    <row r="18" spans="1:8" x14ac:dyDescent="0.25">
      <c r="C18" s="117"/>
      <c r="D18" s="7" t="s">
        <v>1</v>
      </c>
      <c r="E18" s="24"/>
      <c r="F18" s="7" t="s">
        <v>1</v>
      </c>
      <c r="H18" s="7" t="s">
        <v>1</v>
      </c>
    </row>
    <row r="19" spans="1:8" x14ac:dyDescent="0.25">
      <c r="A19" t="s">
        <v>20</v>
      </c>
      <c r="C19" s="117" t="s">
        <v>21</v>
      </c>
      <c r="D19" s="7">
        <v>28716.85</v>
      </c>
      <c r="E19" s="24"/>
      <c r="F19" s="7">
        <v>35051.1</v>
      </c>
      <c r="H19" s="7">
        <f t="shared" si="0"/>
        <v>6334.25</v>
      </c>
    </row>
    <row r="20" spans="1:8" x14ac:dyDescent="0.25">
      <c r="C20" s="117"/>
      <c r="D20" s="7" t="s">
        <v>1</v>
      </c>
      <c r="E20" s="24"/>
      <c r="F20" s="7" t="s">
        <v>1</v>
      </c>
      <c r="H20" s="7" t="s">
        <v>1</v>
      </c>
    </row>
    <row r="21" spans="1:8" x14ac:dyDescent="0.25">
      <c r="A21" t="s">
        <v>418</v>
      </c>
      <c r="C21" s="117" t="s">
        <v>419</v>
      </c>
      <c r="D21" s="7">
        <v>8221.93</v>
      </c>
      <c r="E21" s="24"/>
      <c r="F21" s="7">
        <v>9539.89</v>
      </c>
      <c r="H21" s="7">
        <f t="shared" si="0"/>
        <v>1317.9599999999991</v>
      </c>
    </row>
    <row r="22" spans="1:8" x14ac:dyDescent="0.25">
      <c r="C22" s="117"/>
      <c r="D22" s="7" t="s">
        <v>1</v>
      </c>
      <c r="E22" s="24"/>
      <c r="F22" s="7" t="s">
        <v>1</v>
      </c>
      <c r="H22" s="7" t="s">
        <v>1</v>
      </c>
    </row>
    <row r="23" spans="1:8" x14ac:dyDescent="0.25">
      <c r="A23" t="s">
        <v>15</v>
      </c>
      <c r="C23" s="117" t="s">
        <v>24</v>
      </c>
      <c r="D23" s="7">
        <v>488892.34</v>
      </c>
      <c r="E23" s="24"/>
      <c r="F23" s="7">
        <v>498525.46</v>
      </c>
      <c r="H23" s="7">
        <f t="shared" si="0"/>
        <v>9633.1199999999953</v>
      </c>
    </row>
    <row r="24" spans="1:8" x14ac:dyDescent="0.25">
      <c r="C24" s="117"/>
      <c r="D24" s="7" t="s">
        <v>1</v>
      </c>
      <c r="E24" s="24"/>
      <c r="F24" s="7" t="s">
        <v>1</v>
      </c>
      <c r="H24" s="7" t="s">
        <v>1</v>
      </c>
    </row>
    <row r="25" spans="1:8" x14ac:dyDescent="0.25">
      <c r="A25" t="s">
        <v>26</v>
      </c>
      <c r="C25" s="117" t="s">
        <v>27</v>
      </c>
      <c r="D25" s="7">
        <v>100</v>
      </c>
      <c r="E25" s="24"/>
      <c r="F25" s="7">
        <v>100</v>
      </c>
      <c r="H25" s="7">
        <f t="shared" si="0"/>
        <v>0</v>
      </c>
    </row>
    <row r="26" spans="1:8" x14ac:dyDescent="0.25">
      <c r="C26" s="117"/>
      <c r="D26" s="7" t="s">
        <v>1</v>
      </c>
      <c r="E26" s="24"/>
      <c r="F26" s="7" t="s">
        <v>1</v>
      </c>
      <c r="H26" s="7" t="s">
        <v>1</v>
      </c>
    </row>
    <row r="27" spans="1:8" x14ac:dyDescent="0.25">
      <c r="A27" t="s">
        <v>28</v>
      </c>
      <c r="C27" s="117" t="s">
        <v>29</v>
      </c>
      <c r="D27" s="7">
        <v>1084324.77</v>
      </c>
      <c r="E27" s="24"/>
      <c r="F27" s="7">
        <v>1138147.5900000003</v>
      </c>
      <c r="H27" s="7">
        <f t="shared" si="0"/>
        <v>53822.820000000298</v>
      </c>
    </row>
    <row r="28" spans="1:8" x14ac:dyDescent="0.25">
      <c r="C28" s="117"/>
      <c r="D28" s="7" t="s">
        <v>1</v>
      </c>
      <c r="E28" s="24"/>
      <c r="F28" s="7" t="s">
        <v>1</v>
      </c>
      <c r="H28" s="7" t="s">
        <v>1</v>
      </c>
    </row>
    <row r="29" spans="1:8" x14ac:dyDescent="0.25">
      <c r="A29" t="s">
        <v>31</v>
      </c>
      <c r="C29" s="117" t="s">
        <v>32</v>
      </c>
      <c r="D29" s="7">
        <v>512181.95</v>
      </c>
      <c r="E29" s="24"/>
      <c r="F29" s="7">
        <v>534350.64</v>
      </c>
      <c r="H29" s="7">
        <f t="shared" si="0"/>
        <v>22168.690000000002</v>
      </c>
    </row>
    <row r="30" spans="1:8" x14ac:dyDescent="0.25">
      <c r="C30" s="117"/>
      <c r="D30" s="7" t="s">
        <v>1</v>
      </c>
      <c r="E30" s="24"/>
      <c r="F30" s="7" t="s">
        <v>1</v>
      </c>
      <c r="H30" s="7" t="s">
        <v>1</v>
      </c>
    </row>
    <row r="31" spans="1:8" x14ac:dyDescent="0.25">
      <c r="A31" t="s">
        <v>33</v>
      </c>
      <c r="C31" s="117" t="s">
        <v>34</v>
      </c>
      <c r="D31" s="7">
        <v>0</v>
      </c>
      <c r="E31" s="24"/>
      <c r="F31" s="7">
        <v>0</v>
      </c>
      <c r="H31" s="7">
        <f t="shared" si="0"/>
        <v>0</v>
      </c>
    </row>
    <row r="32" spans="1:8" x14ac:dyDescent="0.25">
      <c r="C32" s="117"/>
      <c r="D32" s="7" t="s">
        <v>1</v>
      </c>
      <c r="E32" s="24"/>
      <c r="F32" s="7" t="s">
        <v>1</v>
      </c>
      <c r="H32" s="7" t="s">
        <v>1</v>
      </c>
    </row>
    <row r="33" spans="1:8" x14ac:dyDescent="0.25">
      <c r="A33" t="s">
        <v>35</v>
      </c>
      <c r="C33" s="117" t="s">
        <v>36</v>
      </c>
      <c r="D33" s="7">
        <v>5685.89</v>
      </c>
      <c r="E33" s="24"/>
      <c r="F33" s="7">
        <v>0</v>
      </c>
      <c r="H33" s="7">
        <f t="shared" si="0"/>
        <v>-5685.89</v>
      </c>
    </row>
    <row r="34" spans="1:8" x14ac:dyDescent="0.25">
      <c r="C34" s="117"/>
      <c r="D34" s="7" t="s">
        <v>1</v>
      </c>
      <c r="E34" s="24"/>
      <c r="F34" s="7" t="s">
        <v>1</v>
      </c>
      <c r="H34" s="7" t="s">
        <v>1</v>
      </c>
    </row>
    <row r="35" spans="1:8" x14ac:dyDescent="0.25">
      <c r="C35" s="117"/>
      <c r="D35" s="7" t="s">
        <v>1</v>
      </c>
      <c r="E35" s="24"/>
      <c r="F35" s="7" t="s">
        <v>1</v>
      </c>
      <c r="H35" s="7" t="s">
        <v>1</v>
      </c>
    </row>
    <row r="36" spans="1:8" x14ac:dyDescent="0.25">
      <c r="A36" t="s">
        <v>37</v>
      </c>
      <c r="C36" s="117" t="s">
        <v>38</v>
      </c>
      <c r="D36" s="7">
        <v>-352870.27999999997</v>
      </c>
      <c r="E36" s="24"/>
      <c r="F36" s="7">
        <v>-375641.99000000005</v>
      </c>
      <c r="H36" s="7">
        <f t="shared" si="0"/>
        <v>-22771.710000000079</v>
      </c>
    </row>
    <row r="37" spans="1:8" x14ac:dyDescent="0.25">
      <c r="C37" s="117"/>
      <c r="D37" s="7" t="s">
        <v>1</v>
      </c>
      <c r="E37" s="24"/>
      <c r="F37" s="7" t="s">
        <v>1</v>
      </c>
      <c r="H37" s="7" t="s">
        <v>1</v>
      </c>
    </row>
    <row r="38" spans="1:8" x14ac:dyDescent="0.25">
      <c r="A38" t="s">
        <v>39</v>
      </c>
      <c r="C38" s="117" t="s">
        <v>40</v>
      </c>
      <c r="D38" s="7">
        <v>5199.21</v>
      </c>
      <c r="E38" s="24"/>
      <c r="F38" s="7">
        <v>5330.92</v>
      </c>
      <c r="H38" s="7">
        <f t="shared" si="0"/>
        <v>131.71000000000004</v>
      </c>
    </row>
    <row r="39" spans="1:8" x14ac:dyDescent="0.25">
      <c r="C39" s="117"/>
      <c r="D39" s="7"/>
      <c r="E39" s="24"/>
      <c r="F39" s="7"/>
      <c r="H39" s="7">
        <f t="shared" si="0"/>
        <v>0</v>
      </c>
    </row>
    <row r="40" spans="1:8" x14ac:dyDescent="0.25">
      <c r="C40" s="117"/>
      <c r="D40" s="7" t="s">
        <v>1</v>
      </c>
      <c r="E40" s="24"/>
      <c r="F40" s="7" t="s">
        <v>1</v>
      </c>
      <c r="H40" s="7" t="s">
        <v>1</v>
      </c>
    </row>
    <row r="41" spans="1:8" x14ac:dyDescent="0.25">
      <c r="A41" t="s">
        <v>41</v>
      </c>
      <c r="C41" s="117" t="s">
        <v>42</v>
      </c>
      <c r="D41" s="7">
        <v>259623.61</v>
      </c>
      <c r="E41" s="24"/>
      <c r="F41" s="7">
        <v>267085.06</v>
      </c>
      <c r="H41" s="7">
        <f t="shared" si="0"/>
        <v>7461.4500000000116</v>
      </c>
    </row>
    <row r="42" spans="1:8" x14ac:dyDescent="0.25">
      <c r="C42" s="117"/>
      <c r="D42" s="7" t="s">
        <v>1</v>
      </c>
      <c r="E42" s="24"/>
      <c r="F42" s="7" t="s">
        <v>1</v>
      </c>
      <c r="H42" s="7" t="s">
        <v>1</v>
      </c>
    </row>
    <row r="43" spans="1:8" x14ac:dyDescent="0.25">
      <c r="A43" t="s">
        <v>43</v>
      </c>
      <c r="C43" s="117" t="s">
        <v>44</v>
      </c>
      <c r="D43" s="7">
        <v>0</v>
      </c>
      <c r="E43" s="24"/>
      <c r="F43" s="7">
        <v>0</v>
      </c>
      <c r="H43" s="7">
        <f t="shared" si="0"/>
        <v>0</v>
      </c>
    </row>
    <row r="44" spans="1:8" x14ac:dyDescent="0.25">
      <c r="C44" s="117"/>
      <c r="D44" s="7" t="s">
        <v>1</v>
      </c>
      <c r="E44" s="24"/>
      <c r="F44" s="7" t="s">
        <v>1</v>
      </c>
      <c r="H44" s="7" t="s">
        <v>1</v>
      </c>
    </row>
    <row r="45" spans="1:8" x14ac:dyDescent="0.25">
      <c r="A45" t="s">
        <v>45</v>
      </c>
      <c r="C45" s="117" t="s">
        <v>46</v>
      </c>
      <c r="D45" s="7">
        <v>18555.449999999997</v>
      </c>
      <c r="E45" s="24"/>
      <c r="F45" s="18">
        <v>19822.650000000001</v>
      </c>
      <c r="H45" s="7">
        <f t="shared" si="0"/>
        <v>1267.2000000000044</v>
      </c>
    </row>
    <row r="46" spans="1:8" x14ac:dyDescent="0.25">
      <c r="C46" s="117"/>
      <c r="D46" s="7" t="s">
        <v>1</v>
      </c>
      <c r="E46" s="24"/>
      <c r="F46" s="7" t="s">
        <v>1</v>
      </c>
      <c r="H46" s="7" t="s">
        <v>1</v>
      </c>
    </row>
    <row r="47" spans="1:8" x14ac:dyDescent="0.25">
      <c r="A47" t="s">
        <v>47</v>
      </c>
      <c r="C47" s="117" t="s">
        <v>48</v>
      </c>
      <c r="D47" s="7">
        <v>20511.59</v>
      </c>
      <c r="E47" s="24"/>
      <c r="F47" s="7">
        <v>23536.670000000002</v>
      </c>
      <c r="H47" s="7">
        <f t="shared" si="0"/>
        <v>3025.0800000000017</v>
      </c>
    </row>
    <row r="48" spans="1:8" x14ac:dyDescent="0.25">
      <c r="C48" s="117"/>
      <c r="D48" s="7" t="s">
        <v>1</v>
      </c>
      <c r="E48" s="24"/>
      <c r="F48" s="7" t="s">
        <v>1</v>
      </c>
      <c r="H48" s="7" t="s">
        <v>1</v>
      </c>
    </row>
    <row r="49" spans="1:8" x14ac:dyDescent="0.25">
      <c r="A49" t="s">
        <v>49</v>
      </c>
      <c r="C49" s="117" t="s">
        <v>50</v>
      </c>
      <c r="D49" s="7">
        <v>3</v>
      </c>
      <c r="E49" s="24"/>
      <c r="F49" s="7">
        <v>0</v>
      </c>
      <c r="H49" s="7">
        <f t="shared" si="0"/>
        <v>-3</v>
      </c>
    </row>
    <row r="50" spans="1:8" x14ac:dyDescent="0.25">
      <c r="C50" s="117"/>
      <c r="D50" s="7" t="s">
        <v>1</v>
      </c>
      <c r="E50" s="24"/>
      <c r="F50" s="7" t="s">
        <v>1</v>
      </c>
      <c r="H50" s="7" t="s">
        <v>1</v>
      </c>
    </row>
    <row r="51" spans="1:8" x14ac:dyDescent="0.25">
      <c r="A51" t="s">
        <v>416</v>
      </c>
      <c r="C51" s="117" t="s">
        <v>51</v>
      </c>
      <c r="D51" s="7">
        <v>0</v>
      </c>
      <c r="E51" s="24"/>
      <c r="F51" s="7">
        <v>0</v>
      </c>
      <c r="H51" s="7">
        <f t="shared" si="0"/>
        <v>0</v>
      </c>
    </row>
    <row r="52" spans="1:8" x14ac:dyDescent="0.25">
      <c r="C52" s="117"/>
      <c r="D52" s="7" t="s">
        <v>1</v>
      </c>
      <c r="E52" s="24"/>
      <c r="F52" s="7" t="s">
        <v>1</v>
      </c>
      <c r="H52" s="7" t="s">
        <v>1</v>
      </c>
    </row>
    <row r="53" spans="1:8" x14ac:dyDescent="0.25">
      <c r="A53" t="s">
        <v>53</v>
      </c>
      <c r="C53" s="117" t="s">
        <v>54</v>
      </c>
      <c r="D53" s="7">
        <v>0</v>
      </c>
      <c r="E53" s="24"/>
      <c r="F53" s="7">
        <v>0</v>
      </c>
      <c r="H53" s="7">
        <f t="shared" si="0"/>
        <v>0</v>
      </c>
    </row>
    <row r="54" spans="1:8" x14ac:dyDescent="0.25">
      <c r="C54" s="117"/>
      <c r="D54" s="7" t="s">
        <v>1</v>
      </c>
      <c r="E54" s="24"/>
      <c r="F54" s="7" t="s">
        <v>1</v>
      </c>
      <c r="H54" s="7" t="s">
        <v>1</v>
      </c>
    </row>
    <row r="55" spans="1:8" x14ac:dyDescent="0.25">
      <c r="A55" t="s">
        <v>56</v>
      </c>
      <c r="C55" s="117" t="s">
        <v>57</v>
      </c>
      <c r="D55" s="7">
        <v>311459.96000000002</v>
      </c>
      <c r="E55" s="24"/>
      <c r="F55" s="7">
        <v>311459.96000000002</v>
      </c>
      <c r="H55" s="7">
        <f t="shared" si="0"/>
        <v>0</v>
      </c>
    </row>
    <row r="56" spans="1:8" x14ac:dyDescent="0.25">
      <c r="C56" s="117"/>
      <c r="D56" s="7" t="s">
        <v>1</v>
      </c>
      <c r="E56" s="24"/>
      <c r="F56" s="7" t="s">
        <v>1</v>
      </c>
      <c r="H56" s="7" t="s">
        <v>1</v>
      </c>
    </row>
    <row r="57" spans="1:8" x14ac:dyDescent="0.25">
      <c r="A57" t="s">
        <v>59</v>
      </c>
      <c r="C57" s="117" t="s">
        <v>60</v>
      </c>
      <c r="D57" s="7">
        <v>325926.64</v>
      </c>
      <c r="E57" s="24"/>
      <c r="F57" s="7">
        <v>346602.2</v>
      </c>
      <c r="H57" s="7">
        <f t="shared" si="0"/>
        <v>20675.559999999998</v>
      </c>
    </row>
    <row r="58" spans="1:8" x14ac:dyDescent="0.25">
      <c r="C58" s="117"/>
      <c r="D58" s="7" t="s">
        <v>1</v>
      </c>
      <c r="E58" s="24"/>
      <c r="F58" s="7" t="s">
        <v>1</v>
      </c>
      <c r="H58" s="7" t="s">
        <v>1</v>
      </c>
    </row>
    <row r="59" spans="1:8" x14ac:dyDescent="0.25">
      <c r="A59" t="s">
        <v>62</v>
      </c>
      <c r="C59" s="117" t="s">
        <v>63</v>
      </c>
      <c r="D59" s="7">
        <v>539912.21</v>
      </c>
      <c r="E59" s="24"/>
      <c r="F59" s="115">
        <v>539912.21</v>
      </c>
      <c r="H59" s="7">
        <f t="shared" si="0"/>
        <v>0</v>
      </c>
    </row>
    <row r="60" spans="1:8" x14ac:dyDescent="0.25">
      <c r="C60" s="117"/>
      <c r="D60" s="7" t="s">
        <v>1</v>
      </c>
      <c r="E60" s="24"/>
      <c r="F60" s="7" t="s">
        <v>1</v>
      </c>
      <c r="H60" s="7" t="s">
        <v>1</v>
      </c>
    </row>
    <row r="61" spans="1:8" x14ac:dyDescent="0.25">
      <c r="A61" t="s">
        <v>64</v>
      </c>
      <c r="C61" s="117" t="s">
        <v>65</v>
      </c>
      <c r="D61" s="7">
        <v>1163351.53</v>
      </c>
      <c r="E61" s="24"/>
      <c r="F61" s="7">
        <v>1163351.53</v>
      </c>
      <c r="H61" s="7">
        <f t="shared" si="0"/>
        <v>0</v>
      </c>
    </row>
    <row r="62" spans="1:8" x14ac:dyDescent="0.25">
      <c r="C62" s="117"/>
      <c r="D62" s="7" t="s">
        <v>1</v>
      </c>
      <c r="E62" s="24"/>
      <c r="F62" s="7" t="s">
        <v>1</v>
      </c>
      <c r="H62" s="7" t="s">
        <v>1</v>
      </c>
    </row>
    <row r="63" spans="1:8" x14ac:dyDescent="0.25">
      <c r="A63" t="s">
        <v>66</v>
      </c>
      <c r="C63" s="117" t="s">
        <v>67</v>
      </c>
      <c r="D63" s="7">
        <v>690271.38</v>
      </c>
      <c r="E63" s="24"/>
      <c r="F63" s="7">
        <v>690271.38</v>
      </c>
      <c r="H63" s="7">
        <f t="shared" si="0"/>
        <v>0</v>
      </c>
    </row>
    <row r="64" spans="1:8" x14ac:dyDescent="0.25">
      <c r="C64" s="117"/>
      <c r="D64" s="7" t="s">
        <v>1</v>
      </c>
      <c r="E64" s="24"/>
      <c r="F64" s="7" t="s">
        <v>1</v>
      </c>
      <c r="H64" s="7" t="s">
        <v>1</v>
      </c>
    </row>
    <row r="65" spans="1:8" x14ac:dyDescent="0.25">
      <c r="A65" t="s">
        <v>68</v>
      </c>
      <c r="C65" s="117" t="s">
        <v>69</v>
      </c>
      <c r="D65" s="7">
        <v>2576262.4300000002</v>
      </c>
      <c r="E65" s="24"/>
      <c r="F65" s="7">
        <v>2576262.4300000002</v>
      </c>
      <c r="H65" s="7">
        <f t="shared" si="0"/>
        <v>0</v>
      </c>
    </row>
    <row r="66" spans="1:8" x14ac:dyDescent="0.25">
      <c r="C66" s="117"/>
      <c r="D66" s="7" t="s">
        <v>1</v>
      </c>
      <c r="E66" s="24"/>
      <c r="F66" s="7" t="s">
        <v>1</v>
      </c>
      <c r="H66" s="7" t="s">
        <v>1</v>
      </c>
    </row>
    <row r="67" spans="1:8" x14ac:dyDescent="0.25">
      <c r="C67" s="117"/>
      <c r="D67" s="7" t="s">
        <v>1</v>
      </c>
      <c r="E67" s="24"/>
      <c r="F67" s="7" t="s">
        <v>1</v>
      </c>
      <c r="H67" s="7" t="s">
        <v>1</v>
      </c>
    </row>
    <row r="68" spans="1:8" x14ac:dyDescent="0.25">
      <c r="A68" t="s">
        <v>70</v>
      </c>
      <c r="C68" s="117" t="s">
        <v>71</v>
      </c>
      <c r="D68" s="7">
        <v>9293475.5800000001</v>
      </c>
      <c r="E68" s="24"/>
      <c r="F68" s="7">
        <v>9320693.5800000001</v>
      </c>
      <c r="H68" s="7">
        <f t="shared" si="0"/>
        <v>27218</v>
      </c>
    </row>
    <row r="69" spans="1:8" x14ac:dyDescent="0.25">
      <c r="C69" s="117"/>
      <c r="D69" s="7" t="s">
        <v>1</v>
      </c>
      <c r="E69" s="24"/>
      <c r="F69" s="7" t="s">
        <v>1</v>
      </c>
      <c r="H69" s="7" t="s">
        <v>1</v>
      </c>
    </row>
    <row r="70" spans="1:8" x14ac:dyDescent="0.25">
      <c r="C70" s="117"/>
      <c r="D70" s="7" t="s">
        <v>1</v>
      </c>
      <c r="E70" s="24"/>
      <c r="F70" s="7" t="s">
        <v>1</v>
      </c>
      <c r="H70" s="7" t="s">
        <v>1</v>
      </c>
    </row>
    <row r="71" spans="1:8" x14ac:dyDescent="0.25">
      <c r="A71" t="s">
        <v>72</v>
      </c>
      <c r="C71" s="117" t="s">
        <v>73</v>
      </c>
      <c r="D71" s="7">
        <v>421247.73</v>
      </c>
      <c r="E71" s="24"/>
      <c r="F71" s="7">
        <v>429316.52999999997</v>
      </c>
      <c r="H71" s="7">
        <f t="shared" si="0"/>
        <v>8068.7999999999884</v>
      </c>
    </row>
    <row r="72" spans="1:8" x14ac:dyDescent="0.25">
      <c r="C72" s="117"/>
      <c r="D72" s="7" t="s">
        <v>1</v>
      </c>
      <c r="E72" s="24"/>
      <c r="F72" s="7" t="s">
        <v>1</v>
      </c>
      <c r="H72" s="7" t="s">
        <v>1</v>
      </c>
    </row>
    <row r="73" spans="1:8" x14ac:dyDescent="0.25">
      <c r="C73" s="117"/>
      <c r="D73" s="7" t="s">
        <v>1</v>
      </c>
      <c r="E73" s="24"/>
      <c r="F73" s="7" t="s">
        <v>1</v>
      </c>
      <c r="H73" s="7" t="s">
        <v>1</v>
      </c>
    </row>
    <row r="74" spans="1:8" x14ac:dyDescent="0.25">
      <c r="A74" t="s">
        <v>74</v>
      </c>
      <c r="C74" s="117" t="s">
        <v>75</v>
      </c>
      <c r="D74" s="7">
        <v>1092900.81</v>
      </c>
      <c r="E74" s="24"/>
      <c r="F74" s="7">
        <v>1130360.4699999997</v>
      </c>
      <c r="H74" s="7">
        <f>F74-D74</f>
        <v>37459.659999999683</v>
      </c>
    </row>
    <row r="75" spans="1:8" x14ac:dyDescent="0.25">
      <c r="C75" s="117"/>
      <c r="D75" s="7" t="s">
        <v>1</v>
      </c>
      <c r="E75" s="24"/>
      <c r="F75" s="7" t="s">
        <v>1</v>
      </c>
      <c r="H75" s="7" t="s">
        <v>1</v>
      </c>
    </row>
    <row r="76" spans="1:8" x14ac:dyDescent="0.25">
      <c r="A76" t="s">
        <v>76</v>
      </c>
      <c r="C76" s="117" t="s">
        <v>77</v>
      </c>
      <c r="D76" s="7">
        <v>19654.09</v>
      </c>
      <c r="E76" s="24"/>
      <c r="F76" s="7">
        <v>19654.09</v>
      </c>
      <c r="H76" s="7">
        <f t="shared" ref="H74:H137" si="1">F76-D76</f>
        <v>0</v>
      </c>
    </row>
    <row r="77" spans="1:8" x14ac:dyDescent="0.25">
      <c r="C77" s="117"/>
      <c r="D77" s="7" t="s">
        <v>1</v>
      </c>
      <c r="E77" s="24"/>
      <c r="F77" s="7" t="s">
        <v>1</v>
      </c>
      <c r="H77" s="7" t="s">
        <v>1</v>
      </c>
    </row>
    <row r="78" spans="1:8" x14ac:dyDescent="0.25">
      <c r="A78" t="s">
        <v>372</v>
      </c>
      <c r="C78" s="117" t="s">
        <v>78</v>
      </c>
      <c r="D78" s="7">
        <v>65830.25</v>
      </c>
      <c r="E78" s="24"/>
      <c r="F78" s="7">
        <v>65830.25</v>
      </c>
      <c r="H78" s="7">
        <f t="shared" si="1"/>
        <v>0</v>
      </c>
    </row>
    <row r="79" spans="1:8" x14ac:dyDescent="0.25">
      <c r="C79" s="117"/>
      <c r="D79" s="7" t="s">
        <v>1</v>
      </c>
      <c r="E79" s="24"/>
      <c r="F79" s="7" t="s">
        <v>1</v>
      </c>
      <c r="H79" s="7" t="s">
        <v>1</v>
      </c>
    </row>
    <row r="80" spans="1:8" x14ac:dyDescent="0.25">
      <c r="A80" t="s">
        <v>79</v>
      </c>
      <c r="C80" s="117" t="s">
        <v>80</v>
      </c>
      <c r="D80" s="7">
        <v>270894.02</v>
      </c>
      <c r="E80" s="24"/>
      <c r="F80" s="7">
        <v>288380.42</v>
      </c>
      <c r="H80" s="7">
        <f t="shared" si="1"/>
        <v>17486.399999999965</v>
      </c>
    </row>
    <row r="81" spans="1:8" x14ac:dyDescent="0.25">
      <c r="C81" s="117"/>
      <c r="D81" s="7" t="s">
        <v>1</v>
      </c>
      <c r="E81" s="24"/>
      <c r="F81" s="7" t="s">
        <v>1</v>
      </c>
      <c r="H81" s="7" t="s">
        <v>1</v>
      </c>
    </row>
    <row r="82" spans="1:8" x14ac:dyDescent="0.25">
      <c r="A82" t="s">
        <v>81</v>
      </c>
      <c r="C82" s="117" t="s">
        <v>82</v>
      </c>
      <c r="D82" s="7">
        <v>0</v>
      </c>
      <c r="E82" s="24"/>
      <c r="F82" s="7">
        <v>0</v>
      </c>
      <c r="H82" s="7">
        <f t="shared" si="1"/>
        <v>0</v>
      </c>
    </row>
    <row r="83" spans="1:8" x14ac:dyDescent="0.25">
      <c r="C83" s="117"/>
      <c r="D83" s="7" t="s">
        <v>1</v>
      </c>
      <c r="E83" s="24"/>
      <c r="F83" s="7" t="s">
        <v>1</v>
      </c>
      <c r="H83" s="7" t="s">
        <v>1</v>
      </c>
    </row>
    <row r="84" spans="1:8" x14ac:dyDescent="0.25">
      <c r="A84" t="s">
        <v>83</v>
      </c>
      <c r="C84" s="117" t="s">
        <v>84</v>
      </c>
      <c r="D84" s="7">
        <v>185539.6</v>
      </c>
      <c r="E84" s="24"/>
      <c r="F84" s="7">
        <v>185539.6</v>
      </c>
      <c r="H84" s="7">
        <f t="shared" si="1"/>
        <v>0</v>
      </c>
    </row>
    <row r="85" spans="1:8" x14ac:dyDescent="0.25">
      <c r="C85" s="117"/>
      <c r="D85" s="7" t="s">
        <v>1</v>
      </c>
      <c r="E85" s="24"/>
      <c r="F85" t="s">
        <v>1</v>
      </c>
      <c r="H85" s="7" t="s">
        <v>1</v>
      </c>
    </row>
    <row r="86" spans="1:8" x14ac:dyDescent="0.25">
      <c r="A86" t="s">
        <v>85</v>
      </c>
      <c r="C86" s="117" t="s">
        <v>86</v>
      </c>
      <c r="D86" s="7">
        <v>301286.96999999997</v>
      </c>
      <c r="E86" s="24"/>
      <c r="F86" s="7">
        <v>303786.96999999997</v>
      </c>
      <c r="H86" s="7">
        <f t="shared" si="1"/>
        <v>2500</v>
      </c>
    </row>
    <row r="87" spans="1:8" x14ac:dyDescent="0.25">
      <c r="C87" s="117"/>
      <c r="D87" s="7" t="s">
        <v>1</v>
      </c>
      <c r="E87" s="24"/>
      <c r="F87" s="7" t="s">
        <v>1</v>
      </c>
      <c r="H87" s="7" t="s">
        <v>1</v>
      </c>
    </row>
    <row r="88" spans="1:8" x14ac:dyDescent="0.25">
      <c r="A88" t="s">
        <v>87</v>
      </c>
      <c r="C88" s="117" t="s">
        <v>88</v>
      </c>
      <c r="D88" s="7">
        <v>-8107045</v>
      </c>
      <c r="E88" s="24"/>
      <c r="F88" s="7">
        <v>-8530960</v>
      </c>
      <c r="H88" s="7">
        <f t="shared" si="1"/>
        <v>-423915</v>
      </c>
    </row>
    <row r="89" spans="1:8" x14ac:dyDescent="0.25">
      <c r="C89" s="117"/>
      <c r="D89" s="7" t="s">
        <v>1</v>
      </c>
      <c r="E89" s="24"/>
      <c r="F89" s="7" t="s">
        <v>1</v>
      </c>
      <c r="H89" s="7" t="s">
        <v>1</v>
      </c>
    </row>
    <row r="90" spans="1:8" x14ac:dyDescent="0.25">
      <c r="A90" t="s">
        <v>89</v>
      </c>
      <c r="C90" s="117" t="s">
        <v>90</v>
      </c>
      <c r="D90" s="7">
        <v>100</v>
      </c>
      <c r="E90" s="24"/>
      <c r="F90" s="7">
        <v>100</v>
      </c>
      <c r="H90" s="7">
        <f t="shared" si="1"/>
        <v>0</v>
      </c>
    </row>
    <row r="91" spans="1:8" x14ac:dyDescent="0.25">
      <c r="C91" s="117"/>
      <c r="D91" s="7"/>
      <c r="E91" s="24"/>
      <c r="F91" s="7"/>
      <c r="H91" s="7" t="s">
        <v>1</v>
      </c>
    </row>
    <row r="92" spans="1:8" x14ac:dyDescent="0.25">
      <c r="A92" t="s">
        <v>899</v>
      </c>
      <c r="C92" s="117" t="s">
        <v>50</v>
      </c>
      <c r="D92" s="7">
        <v>0</v>
      </c>
      <c r="E92" s="24"/>
      <c r="F92" s="7">
        <v>3</v>
      </c>
      <c r="H92" s="7">
        <f t="shared" si="1"/>
        <v>3</v>
      </c>
    </row>
    <row r="93" spans="1:8" x14ac:dyDescent="0.25">
      <c r="C93" s="117"/>
      <c r="D93" s="7" t="s">
        <v>772</v>
      </c>
      <c r="E93" s="24"/>
      <c r="F93" s="7" t="s">
        <v>772</v>
      </c>
      <c r="H93" s="7" t="s">
        <v>1</v>
      </c>
    </row>
    <row r="94" spans="1:8" x14ac:dyDescent="0.25">
      <c r="A94" t="s">
        <v>92</v>
      </c>
      <c r="C94" s="117" t="s">
        <v>93</v>
      </c>
      <c r="D94" s="7">
        <v>0</v>
      </c>
      <c r="E94" s="24"/>
      <c r="F94" s="115">
        <v>0</v>
      </c>
      <c r="H94" s="7">
        <f t="shared" si="1"/>
        <v>0</v>
      </c>
    </row>
    <row r="95" spans="1:8" x14ac:dyDescent="0.25">
      <c r="C95" s="117"/>
      <c r="D95" s="7" t="s">
        <v>771</v>
      </c>
      <c r="E95" s="24"/>
      <c r="F95" s="7" t="s">
        <v>771</v>
      </c>
      <c r="H95" s="7" t="s">
        <v>1</v>
      </c>
    </row>
    <row r="96" spans="1:8" x14ac:dyDescent="0.25">
      <c r="A96" s="71" t="s">
        <v>599</v>
      </c>
      <c r="C96" s="117"/>
      <c r="D96" s="7"/>
      <c r="E96" s="24"/>
      <c r="F96" s="7"/>
      <c r="H96" s="7" t="s">
        <v>1</v>
      </c>
    </row>
    <row r="97" spans="1:9" x14ac:dyDescent="0.25">
      <c r="A97" s="44" t="s">
        <v>1</v>
      </c>
      <c r="C97" s="117"/>
      <c r="D97" s="7">
        <v>0</v>
      </c>
      <c r="E97" s="24"/>
      <c r="F97" s="18">
        <v>0</v>
      </c>
      <c r="H97" s="7" t="s">
        <v>1</v>
      </c>
    </row>
    <row r="98" spans="1:9" x14ac:dyDescent="0.25">
      <c r="A98" s="44" t="s">
        <v>545</v>
      </c>
      <c r="C98" s="117" t="s">
        <v>739</v>
      </c>
      <c r="D98" s="7">
        <v>42820</v>
      </c>
      <c r="E98" s="24"/>
      <c r="F98" s="18">
        <v>47603</v>
      </c>
      <c r="H98" s="7">
        <f t="shared" si="1"/>
        <v>4783</v>
      </c>
      <c r="I98" s="38" t="s">
        <v>1051</v>
      </c>
    </row>
    <row r="99" spans="1:9" x14ac:dyDescent="0.25">
      <c r="A99" s="44"/>
      <c r="C99" s="117"/>
      <c r="D99" s="7"/>
      <c r="E99" s="24"/>
      <c r="F99" s="18"/>
      <c r="H99" s="7" t="s">
        <v>1</v>
      </c>
    </row>
    <row r="100" spans="1:9" x14ac:dyDescent="0.25">
      <c r="A100" s="44" t="s">
        <v>400</v>
      </c>
      <c r="C100" s="117"/>
      <c r="D100" s="7" t="s">
        <v>1</v>
      </c>
      <c r="E100" s="24"/>
      <c r="F100" s="7" t="s">
        <v>1</v>
      </c>
      <c r="H100" s="7" t="s">
        <v>1</v>
      </c>
    </row>
    <row r="101" spans="1:9" x14ac:dyDescent="0.25">
      <c r="A101" s="44" t="s">
        <v>410</v>
      </c>
      <c r="C101" s="117" t="s">
        <v>738</v>
      </c>
      <c r="D101" s="7">
        <v>33004</v>
      </c>
      <c r="E101" s="24"/>
      <c r="F101" s="18">
        <v>35022</v>
      </c>
      <c r="H101" s="7">
        <f t="shared" si="1"/>
        <v>2018</v>
      </c>
      <c r="I101" s="38" t="s">
        <v>1051</v>
      </c>
    </row>
    <row r="102" spans="1:9" x14ac:dyDescent="0.25">
      <c r="A102" s="44"/>
      <c r="C102" s="117"/>
      <c r="D102" s="7"/>
      <c r="E102" s="24"/>
      <c r="F102" s="18"/>
      <c r="H102" s="7" t="s">
        <v>1</v>
      </c>
    </row>
    <row r="103" spans="1:9" x14ac:dyDescent="0.25">
      <c r="A103" s="44" t="s">
        <v>409</v>
      </c>
      <c r="C103" s="117" t="s">
        <v>557</v>
      </c>
      <c r="D103" s="7">
        <v>130826</v>
      </c>
      <c r="E103" s="24"/>
      <c r="F103" s="18">
        <v>54841</v>
      </c>
      <c r="H103" s="7">
        <f t="shared" si="1"/>
        <v>-75985</v>
      </c>
      <c r="I103" s="38" t="s">
        <v>1051</v>
      </c>
    </row>
    <row r="104" spans="1:9" x14ac:dyDescent="0.25">
      <c r="A104" s="44" t="s">
        <v>1</v>
      </c>
      <c r="C104" s="117"/>
      <c r="D104" s="7"/>
      <c r="E104" s="24"/>
      <c r="F104" s="18"/>
      <c r="H104" s="7" t="s">
        <v>1</v>
      </c>
    </row>
    <row r="105" spans="1:9" x14ac:dyDescent="0.25">
      <c r="A105" s="44" t="s">
        <v>401</v>
      </c>
      <c r="C105" s="117"/>
      <c r="D105" s="7" t="s">
        <v>1</v>
      </c>
      <c r="E105" s="24"/>
      <c r="F105" s="7" t="s">
        <v>1</v>
      </c>
      <c r="H105" s="7" t="s">
        <v>1</v>
      </c>
    </row>
    <row r="106" spans="1:9" x14ac:dyDescent="0.25">
      <c r="A106" s="44" t="s">
        <v>402</v>
      </c>
      <c r="C106" s="117"/>
      <c r="D106" s="7" t="s">
        <v>1</v>
      </c>
      <c r="E106" s="24"/>
      <c r="F106" s="7" t="s">
        <v>1</v>
      </c>
      <c r="H106" s="7" t="s">
        <v>1</v>
      </c>
    </row>
    <row r="107" spans="1:9" x14ac:dyDescent="0.25">
      <c r="A107" s="44" t="s">
        <v>407</v>
      </c>
      <c r="C107" s="117" t="s">
        <v>558</v>
      </c>
      <c r="D107" s="7">
        <v>45450</v>
      </c>
      <c r="E107" s="24"/>
      <c r="F107" s="18">
        <v>18654</v>
      </c>
      <c r="H107" s="7">
        <f t="shared" si="1"/>
        <v>-26796</v>
      </c>
      <c r="I107" s="38" t="s">
        <v>1051</v>
      </c>
    </row>
    <row r="108" spans="1:9" x14ac:dyDescent="0.25">
      <c r="A108" s="44"/>
      <c r="C108" s="117"/>
      <c r="D108" s="7"/>
      <c r="E108" s="24"/>
      <c r="F108" s="18"/>
      <c r="H108" s="7" t="s">
        <v>1</v>
      </c>
    </row>
    <row r="109" spans="1:9" x14ac:dyDescent="0.25">
      <c r="A109" s="44" t="s">
        <v>403</v>
      </c>
      <c r="C109" s="117"/>
      <c r="D109" s="7" t="s">
        <v>1</v>
      </c>
      <c r="E109" s="24"/>
      <c r="F109" s="7" t="s">
        <v>1</v>
      </c>
      <c r="H109" s="7" t="s">
        <v>1</v>
      </c>
    </row>
    <row r="110" spans="1:9" x14ac:dyDescent="0.25">
      <c r="A110" s="44" t="s">
        <v>404</v>
      </c>
      <c r="C110" s="117"/>
      <c r="D110" s="7" t="s">
        <v>1</v>
      </c>
      <c r="E110" s="24"/>
      <c r="F110" s="7" t="s">
        <v>1</v>
      </c>
      <c r="H110" s="7" t="s">
        <v>1</v>
      </c>
    </row>
    <row r="111" spans="1:9" x14ac:dyDescent="0.25">
      <c r="A111" s="44" t="s">
        <v>408</v>
      </c>
      <c r="C111" s="117" t="s">
        <v>559</v>
      </c>
      <c r="D111" s="7">
        <v>24813</v>
      </c>
      <c r="E111" s="24"/>
      <c r="F111" s="18">
        <v>60878</v>
      </c>
      <c r="H111" s="7">
        <f t="shared" si="1"/>
        <v>36065</v>
      </c>
      <c r="I111" s="38" t="s">
        <v>1051</v>
      </c>
    </row>
    <row r="112" spans="1:9" x14ac:dyDescent="0.25">
      <c r="A112" s="44"/>
      <c r="C112" s="117"/>
      <c r="D112" s="7"/>
      <c r="E112" s="24"/>
      <c r="F112" s="7"/>
      <c r="H112" s="7" t="s">
        <v>1</v>
      </c>
    </row>
    <row r="113" spans="1:9" x14ac:dyDescent="0.25">
      <c r="A113" s="44"/>
      <c r="C113" s="117"/>
      <c r="D113" s="7"/>
      <c r="E113" s="24"/>
      <c r="F113" s="7"/>
      <c r="H113" s="7" t="s">
        <v>1</v>
      </c>
    </row>
    <row r="114" spans="1:9" x14ac:dyDescent="0.25">
      <c r="A114" s="71" t="s">
        <v>600</v>
      </c>
      <c r="C114" s="117"/>
      <c r="D114" s="7"/>
      <c r="E114" s="24"/>
      <c r="F114" s="7"/>
      <c r="H114" s="7" t="s">
        <v>1</v>
      </c>
    </row>
    <row r="115" spans="1:9" x14ac:dyDescent="0.25">
      <c r="A115" s="44" t="s">
        <v>1</v>
      </c>
      <c r="C115" s="117"/>
      <c r="D115" s="7"/>
      <c r="E115" s="24"/>
      <c r="F115" s="7"/>
      <c r="H115" s="7" t="s">
        <v>1</v>
      </c>
    </row>
    <row r="116" spans="1:9" x14ac:dyDescent="0.25">
      <c r="A116" s="44" t="s">
        <v>648</v>
      </c>
      <c r="C116" s="117" t="s">
        <v>740</v>
      </c>
      <c r="D116" s="7">
        <v>13880</v>
      </c>
      <c r="E116" s="24"/>
      <c r="F116" s="7">
        <v>11740</v>
      </c>
      <c r="H116" s="7">
        <f t="shared" si="1"/>
        <v>-2140</v>
      </c>
      <c r="I116" s="38" t="s">
        <v>1051</v>
      </c>
    </row>
    <row r="117" spans="1:9" x14ac:dyDescent="0.25">
      <c r="A117" s="44"/>
      <c r="C117" s="117"/>
      <c r="D117" s="7"/>
      <c r="E117" s="24"/>
      <c r="F117" s="7"/>
      <c r="H117" s="7" t="s">
        <v>1</v>
      </c>
    </row>
    <row r="118" spans="1:9" x14ac:dyDescent="0.25">
      <c r="A118" s="44" t="s">
        <v>400</v>
      </c>
      <c r="C118" s="117"/>
      <c r="D118" s="7"/>
      <c r="E118" s="24"/>
      <c r="F118" s="7"/>
      <c r="H118" s="7" t="s">
        <v>1</v>
      </c>
    </row>
    <row r="119" spans="1:9" x14ac:dyDescent="0.25">
      <c r="A119" s="44" t="s">
        <v>649</v>
      </c>
      <c r="C119" s="117" t="s">
        <v>1042</v>
      </c>
      <c r="D119" s="7">
        <v>0</v>
      </c>
      <c r="E119" s="24"/>
      <c r="F119" s="7">
        <v>73855</v>
      </c>
      <c r="H119" s="7">
        <f t="shared" si="1"/>
        <v>73855</v>
      </c>
      <c r="I119" s="38" t="s">
        <v>1051</v>
      </c>
    </row>
    <row r="120" spans="1:9" x14ac:dyDescent="0.25">
      <c r="A120" s="44"/>
      <c r="C120" s="117"/>
      <c r="D120" s="7"/>
      <c r="E120" s="24"/>
      <c r="F120" s="7"/>
      <c r="H120" s="7" t="s">
        <v>1</v>
      </c>
    </row>
    <row r="121" spans="1:9" x14ac:dyDescent="0.25">
      <c r="A121" s="44" t="s">
        <v>650</v>
      </c>
      <c r="C121" s="117" t="s">
        <v>741</v>
      </c>
      <c r="D121" s="7">
        <v>91449</v>
      </c>
      <c r="E121" s="24"/>
      <c r="F121" s="7">
        <v>76888</v>
      </c>
      <c r="H121" s="7">
        <f t="shared" si="1"/>
        <v>-14561</v>
      </c>
      <c r="I121" s="38" t="s">
        <v>1051</v>
      </c>
    </row>
    <row r="122" spans="1:9" x14ac:dyDescent="0.25">
      <c r="A122" s="44" t="s">
        <v>1</v>
      </c>
      <c r="C122" s="117"/>
      <c r="D122" s="7"/>
      <c r="E122" s="24"/>
      <c r="F122" s="7"/>
      <c r="H122" s="7" t="s">
        <v>1</v>
      </c>
    </row>
    <row r="123" spans="1:9" x14ac:dyDescent="0.25">
      <c r="A123" s="44" t="s">
        <v>401</v>
      </c>
      <c r="C123" s="117"/>
      <c r="D123" s="7"/>
      <c r="E123" s="24"/>
      <c r="F123" s="7"/>
      <c r="H123" s="7" t="s">
        <v>1</v>
      </c>
    </row>
    <row r="124" spans="1:9" x14ac:dyDescent="0.25">
      <c r="A124" s="44" t="s">
        <v>402</v>
      </c>
      <c r="C124" s="117"/>
      <c r="D124" s="7"/>
      <c r="E124" s="24"/>
      <c r="F124" s="7"/>
      <c r="H124" s="7" t="s">
        <v>1</v>
      </c>
    </row>
    <row r="125" spans="1:9" x14ac:dyDescent="0.25">
      <c r="A125" s="44" t="s">
        <v>651</v>
      </c>
      <c r="C125" s="117" t="s">
        <v>749</v>
      </c>
      <c r="D125" s="7">
        <v>18581</v>
      </c>
      <c r="E125" s="24"/>
      <c r="F125" s="7">
        <v>14468</v>
      </c>
      <c r="H125" s="7">
        <f t="shared" si="1"/>
        <v>-4113</v>
      </c>
      <c r="I125" s="38" t="s">
        <v>1051</v>
      </c>
    </row>
    <row r="126" spans="1:9" x14ac:dyDescent="0.25">
      <c r="A126" s="44"/>
      <c r="C126" s="117"/>
      <c r="D126" s="7"/>
      <c r="E126" s="24"/>
      <c r="F126" s="7"/>
      <c r="H126" s="7" t="s">
        <v>1</v>
      </c>
    </row>
    <row r="127" spans="1:9" x14ac:dyDescent="0.25">
      <c r="A127" s="44" t="s">
        <v>403</v>
      </c>
      <c r="C127" s="117"/>
      <c r="D127" s="7"/>
      <c r="E127" s="24"/>
      <c r="F127" s="7"/>
      <c r="H127" s="7" t="s">
        <v>1</v>
      </c>
    </row>
    <row r="128" spans="1:9" x14ac:dyDescent="0.25">
      <c r="A128" s="44" t="s">
        <v>404</v>
      </c>
      <c r="C128" s="117"/>
      <c r="D128" s="7"/>
      <c r="E128" s="24"/>
      <c r="F128" s="7"/>
      <c r="H128" s="7" t="s">
        <v>1</v>
      </c>
    </row>
    <row r="129" spans="1:9" x14ac:dyDescent="0.25">
      <c r="A129" s="44" t="s">
        <v>652</v>
      </c>
      <c r="C129" s="117" t="s">
        <v>1041</v>
      </c>
      <c r="D129" s="7">
        <v>2036</v>
      </c>
      <c r="E129" s="24"/>
      <c r="F129" s="7">
        <v>23712</v>
      </c>
      <c r="H129" s="7">
        <f t="shared" si="1"/>
        <v>21676</v>
      </c>
      <c r="I129" s="38" t="s">
        <v>1051</v>
      </c>
    </row>
    <row r="130" spans="1:9" x14ac:dyDescent="0.25">
      <c r="A130" s="44"/>
      <c r="C130" s="117"/>
      <c r="D130" s="7"/>
      <c r="E130" s="24"/>
      <c r="F130" s="7"/>
      <c r="H130" s="7" t="s">
        <v>1</v>
      </c>
    </row>
    <row r="131" spans="1:9" x14ac:dyDescent="0.25">
      <c r="C131" s="117"/>
      <c r="D131" s="7" t="s">
        <v>1</v>
      </c>
      <c r="E131" s="24"/>
      <c r="F131" s="7" t="s">
        <v>1</v>
      </c>
      <c r="H131" s="7" t="s">
        <v>1</v>
      </c>
    </row>
    <row r="132" spans="1:9" x14ac:dyDescent="0.25">
      <c r="A132" t="s">
        <v>94</v>
      </c>
      <c r="C132" s="117" t="s">
        <v>95</v>
      </c>
      <c r="D132" s="7">
        <v>-25419.14</v>
      </c>
      <c r="E132" s="24"/>
      <c r="F132" s="7">
        <v>-34595.78</v>
      </c>
      <c r="H132" s="7">
        <f t="shared" si="1"/>
        <v>-9176.64</v>
      </c>
    </row>
    <row r="133" spans="1:9" x14ac:dyDescent="0.25">
      <c r="C133" s="117"/>
      <c r="D133" s="7" t="s">
        <v>1</v>
      </c>
      <c r="E133" s="24"/>
      <c r="F133" s="7" t="s">
        <v>1</v>
      </c>
      <c r="H133" s="7" t="s">
        <v>1</v>
      </c>
    </row>
    <row r="134" spans="1:9" x14ac:dyDescent="0.25">
      <c r="A134" s="1" t="s">
        <v>97</v>
      </c>
      <c r="C134" s="117" t="s">
        <v>98</v>
      </c>
      <c r="D134" s="7">
        <v>0</v>
      </c>
      <c r="E134" s="24"/>
      <c r="F134" s="7">
        <v>0</v>
      </c>
      <c r="H134" s="7">
        <f t="shared" si="1"/>
        <v>0</v>
      </c>
    </row>
    <row r="135" spans="1:9" x14ac:dyDescent="0.25">
      <c r="A135" s="1"/>
      <c r="C135" s="117"/>
      <c r="D135" s="7"/>
      <c r="E135" s="24"/>
      <c r="F135" s="7"/>
      <c r="H135" s="7" t="s">
        <v>1</v>
      </c>
    </row>
    <row r="136" spans="1:9" x14ac:dyDescent="0.25">
      <c r="A136" s="1" t="s">
        <v>543</v>
      </c>
      <c r="C136" s="117"/>
      <c r="D136" s="7">
        <v>0</v>
      </c>
      <c r="E136" s="24"/>
      <c r="F136" s="7">
        <v>0</v>
      </c>
      <c r="H136" s="7">
        <f t="shared" si="1"/>
        <v>0</v>
      </c>
    </row>
    <row r="137" spans="1:9" x14ac:dyDescent="0.25">
      <c r="C137" s="117"/>
      <c r="D137" s="7" t="s">
        <v>1</v>
      </c>
      <c r="E137" s="24"/>
      <c r="F137" s="7" t="s">
        <v>1</v>
      </c>
      <c r="H137" s="7" t="s">
        <v>1</v>
      </c>
    </row>
    <row r="138" spans="1:9" x14ac:dyDescent="0.25">
      <c r="A138" t="s">
        <v>99</v>
      </c>
      <c r="C138" s="117" t="s">
        <v>100</v>
      </c>
      <c r="D138" s="7">
        <v>0</v>
      </c>
      <c r="E138" s="24"/>
      <c r="F138" s="7">
        <v>0</v>
      </c>
      <c r="H138" s="7">
        <f t="shared" ref="H138:H201" si="2">F138-D138</f>
        <v>0</v>
      </c>
    </row>
    <row r="139" spans="1:9" x14ac:dyDescent="0.25">
      <c r="C139" s="117"/>
      <c r="D139" s="7" t="s">
        <v>1</v>
      </c>
      <c r="E139" s="24"/>
      <c r="F139" s="7" t="s">
        <v>1</v>
      </c>
      <c r="H139" s="7" t="s">
        <v>1</v>
      </c>
    </row>
    <row r="140" spans="1:9" x14ac:dyDescent="0.25">
      <c r="A140" t="s">
        <v>101</v>
      </c>
      <c r="C140" s="117" t="s">
        <v>102</v>
      </c>
      <c r="D140" s="7">
        <v>0</v>
      </c>
      <c r="E140" s="24"/>
      <c r="F140" s="7">
        <v>0</v>
      </c>
      <c r="H140" s="7">
        <f t="shared" si="2"/>
        <v>0</v>
      </c>
    </row>
    <row r="141" spans="1:9" x14ac:dyDescent="0.25">
      <c r="C141" s="117"/>
      <c r="D141" s="7" t="s">
        <v>1</v>
      </c>
      <c r="E141" s="24"/>
      <c r="F141" s="7" t="s">
        <v>1</v>
      </c>
      <c r="H141" s="7" t="s">
        <v>1</v>
      </c>
    </row>
    <row r="142" spans="1:9" x14ac:dyDescent="0.25">
      <c r="A142" t="s">
        <v>103</v>
      </c>
      <c r="C142" s="117" t="s">
        <v>104</v>
      </c>
      <c r="D142" s="7">
        <v>-1833.78</v>
      </c>
      <c r="E142" s="24"/>
      <c r="F142" s="7">
        <v>-1865.44</v>
      </c>
      <c r="H142" s="7">
        <f t="shared" si="2"/>
        <v>-31.660000000000082</v>
      </c>
    </row>
    <row r="143" spans="1:9" x14ac:dyDescent="0.25">
      <c r="C143" s="117"/>
      <c r="D143" s="7" t="s">
        <v>1</v>
      </c>
      <c r="E143" s="24"/>
      <c r="F143" s="7" t="s">
        <v>1</v>
      </c>
      <c r="H143" s="7" t="s">
        <v>1</v>
      </c>
    </row>
    <row r="144" spans="1:9" x14ac:dyDescent="0.25">
      <c r="A144" t="s">
        <v>105</v>
      </c>
      <c r="C144" s="117" t="s">
        <v>106</v>
      </c>
      <c r="D144" s="7">
        <v>-1245.51</v>
      </c>
      <c r="E144" s="24"/>
      <c r="F144" s="7">
        <v>-1261.58</v>
      </c>
      <c r="H144" s="7">
        <f t="shared" si="2"/>
        <v>-16.069999999999936</v>
      </c>
    </row>
    <row r="145" spans="1:8" x14ac:dyDescent="0.25">
      <c r="C145" s="117"/>
      <c r="D145" s="7" t="s">
        <v>1</v>
      </c>
      <c r="E145" s="24"/>
      <c r="F145" s="7" t="s">
        <v>1</v>
      </c>
      <c r="H145" s="7" t="s">
        <v>1</v>
      </c>
    </row>
    <row r="146" spans="1:8" x14ac:dyDescent="0.25">
      <c r="A146" t="s">
        <v>107</v>
      </c>
      <c r="C146" s="117" t="s">
        <v>108</v>
      </c>
      <c r="D146" s="7">
        <v>-339.85</v>
      </c>
      <c r="E146" s="24"/>
      <c r="F146" s="7">
        <v>-346.48</v>
      </c>
      <c r="H146" s="7">
        <f t="shared" si="2"/>
        <v>-6.6299999999999955</v>
      </c>
    </row>
    <row r="147" spans="1:8" x14ac:dyDescent="0.25">
      <c r="C147" s="117"/>
      <c r="D147" s="7" t="s">
        <v>1</v>
      </c>
      <c r="E147" s="24"/>
      <c r="F147" s="7" t="s">
        <v>1</v>
      </c>
      <c r="H147" s="7" t="s">
        <v>1</v>
      </c>
    </row>
    <row r="148" spans="1:8" x14ac:dyDescent="0.25">
      <c r="A148" t="s">
        <v>109</v>
      </c>
      <c r="C148" s="117" t="s">
        <v>110</v>
      </c>
      <c r="D148" s="7">
        <v>-2702.08</v>
      </c>
      <c r="E148" s="24"/>
      <c r="F148" s="7">
        <v>-3065.52</v>
      </c>
      <c r="H148" s="7">
        <f t="shared" si="2"/>
        <v>-363.44000000000005</v>
      </c>
    </row>
    <row r="149" spans="1:8" x14ac:dyDescent="0.25">
      <c r="C149" s="117"/>
      <c r="D149" s="7" t="s">
        <v>1</v>
      </c>
      <c r="E149" s="24"/>
      <c r="F149" s="7" t="s">
        <v>1</v>
      </c>
      <c r="H149" s="7" t="s">
        <v>1</v>
      </c>
    </row>
    <row r="150" spans="1:8" x14ac:dyDescent="0.25">
      <c r="A150" t="s">
        <v>111</v>
      </c>
      <c r="C150" s="117" t="s">
        <v>112</v>
      </c>
      <c r="D150" s="7">
        <v>-4100.6499999999996</v>
      </c>
      <c r="E150" s="24"/>
      <c r="F150" s="7">
        <v>-4182.76</v>
      </c>
      <c r="H150" s="7">
        <f t="shared" si="2"/>
        <v>-82.110000000000582</v>
      </c>
    </row>
    <row r="151" spans="1:8" x14ac:dyDescent="0.25">
      <c r="C151" s="117"/>
      <c r="D151" s="7" t="s">
        <v>1</v>
      </c>
      <c r="E151" s="24"/>
      <c r="F151" s="7" t="s">
        <v>1</v>
      </c>
      <c r="H151" s="7" t="s">
        <v>1</v>
      </c>
    </row>
    <row r="152" spans="1:8" x14ac:dyDescent="0.25">
      <c r="A152" t="s">
        <v>113</v>
      </c>
      <c r="C152" s="117" t="s">
        <v>114</v>
      </c>
      <c r="D152" s="7">
        <v>-42172.73</v>
      </c>
      <c r="E152" s="24"/>
      <c r="F152" s="7">
        <v>-44806.970000000008</v>
      </c>
      <c r="H152" s="7">
        <f t="shared" si="2"/>
        <v>-2634.2400000000052</v>
      </c>
    </row>
    <row r="153" spans="1:8" x14ac:dyDescent="0.25">
      <c r="C153" s="117"/>
      <c r="D153" s="7" t="s">
        <v>1</v>
      </c>
      <c r="E153" s="24"/>
      <c r="F153" s="7" t="s">
        <v>1</v>
      </c>
      <c r="H153" s="7" t="s">
        <v>1</v>
      </c>
    </row>
    <row r="154" spans="1:8" x14ac:dyDescent="0.25">
      <c r="A154" t="s">
        <v>115</v>
      </c>
      <c r="C154" s="117" t="s">
        <v>116</v>
      </c>
      <c r="D154" s="7">
        <v>-7656.26</v>
      </c>
      <c r="E154" s="24"/>
      <c r="F154" s="7">
        <v>-11526.52</v>
      </c>
      <c r="H154" s="7">
        <f t="shared" si="2"/>
        <v>-3870.26</v>
      </c>
    </row>
    <row r="155" spans="1:8" x14ac:dyDescent="0.25">
      <c r="C155" s="117"/>
      <c r="D155" s="7" t="s">
        <v>1</v>
      </c>
      <c r="E155" s="24"/>
      <c r="F155" s="7" t="s">
        <v>1</v>
      </c>
      <c r="H155" s="7" t="s">
        <v>1</v>
      </c>
    </row>
    <row r="156" spans="1:8" x14ac:dyDescent="0.25">
      <c r="A156" t="s">
        <v>117</v>
      </c>
      <c r="C156" s="117" t="s">
        <v>118</v>
      </c>
      <c r="D156" s="7">
        <v>0</v>
      </c>
      <c r="E156" s="24"/>
      <c r="F156" s="7">
        <v>0</v>
      </c>
      <c r="H156" s="7">
        <f t="shared" si="2"/>
        <v>0</v>
      </c>
    </row>
    <row r="157" spans="1:8" x14ac:dyDescent="0.25">
      <c r="C157" s="117"/>
      <c r="D157" s="7" t="s">
        <v>1</v>
      </c>
      <c r="E157" s="24"/>
      <c r="F157" s="7" t="s">
        <v>1</v>
      </c>
      <c r="H157" s="7" t="s">
        <v>1</v>
      </c>
    </row>
    <row r="158" spans="1:8" x14ac:dyDescent="0.25">
      <c r="A158" t="s">
        <v>119</v>
      </c>
      <c r="C158" s="117" t="s">
        <v>120</v>
      </c>
      <c r="D158" s="7">
        <v>-65529.22</v>
      </c>
      <c r="E158" s="24"/>
      <c r="F158" s="7">
        <v>-63242.249999999985</v>
      </c>
      <c r="H158" s="7">
        <f t="shared" si="2"/>
        <v>2286.9700000000157</v>
      </c>
    </row>
    <row r="159" spans="1:8" x14ac:dyDescent="0.25">
      <c r="C159" s="117"/>
      <c r="D159" s="7" t="s">
        <v>1</v>
      </c>
      <c r="E159" s="24"/>
      <c r="F159" s="7" t="s">
        <v>1</v>
      </c>
      <c r="H159" s="7" t="s">
        <v>1</v>
      </c>
    </row>
    <row r="160" spans="1:8" x14ac:dyDescent="0.25">
      <c r="A160" t="s">
        <v>121</v>
      </c>
      <c r="C160" s="117" t="s">
        <v>122</v>
      </c>
      <c r="D160" s="7">
        <v>0</v>
      </c>
      <c r="E160" s="24"/>
      <c r="F160" s="7">
        <v>0</v>
      </c>
      <c r="H160" s="7">
        <f t="shared" si="2"/>
        <v>0</v>
      </c>
    </row>
    <row r="161" spans="1:8" x14ac:dyDescent="0.25">
      <c r="C161" s="117"/>
      <c r="D161" s="7" t="s">
        <v>1</v>
      </c>
      <c r="E161" s="24"/>
      <c r="F161" s="7" t="s">
        <v>1</v>
      </c>
      <c r="H161" s="7" t="s">
        <v>1</v>
      </c>
    </row>
    <row r="162" spans="1:8" x14ac:dyDescent="0.25">
      <c r="A162" t="s">
        <v>347</v>
      </c>
      <c r="C162" s="117" t="s">
        <v>348</v>
      </c>
      <c r="D162" s="7">
        <v>0</v>
      </c>
      <c r="E162" s="24"/>
      <c r="F162" s="7">
        <v>0</v>
      </c>
      <c r="H162" s="7">
        <f t="shared" si="2"/>
        <v>0</v>
      </c>
    </row>
    <row r="163" spans="1:8" x14ac:dyDescent="0.25">
      <c r="C163" s="117"/>
      <c r="D163" s="7"/>
      <c r="E163" s="24"/>
      <c r="F163" s="7"/>
      <c r="H163" s="7" t="s">
        <v>1</v>
      </c>
    </row>
    <row r="164" spans="1:8" x14ac:dyDescent="0.25">
      <c r="A164" t="s">
        <v>123</v>
      </c>
      <c r="C164" s="117" t="s">
        <v>124</v>
      </c>
      <c r="D164" s="7">
        <v>-12130.51</v>
      </c>
      <c r="E164" s="24"/>
      <c r="F164" s="18">
        <v>-12603.71</v>
      </c>
      <c r="H164" s="7">
        <f t="shared" si="2"/>
        <v>-473.19999999999891</v>
      </c>
    </row>
    <row r="165" spans="1:8" x14ac:dyDescent="0.25">
      <c r="C165" s="117"/>
      <c r="D165" s="7"/>
      <c r="E165" s="24"/>
      <c r="F165" s="18"/>
      <c r="H165" s="7" t="s">
        <v>1</v>
      </c>
    </row>
    <row r="166" spans="1:8" x14ac:dyDescent="0.25">
      <c r="C166" s="117"/>
      <c r="D166" s="7" t="s">
        <v>1</v>
      </c>
      <c r="E166" s="24"/>
      <c r="F166" s="7" t="s">
        <v>1</v>
      </c>
      <c r="H166" s="7" t="s">
        <v>1</v>
      </c>
    </row>
    <row r="167" spans="1:8" x14ac:dyDescent="0.25">
      <c r="A167" t="s">
        <v>125</v>
      </c>
      <c r="C167" s="117" t="s">
        <v>126</v>
      </c>
      <c r="D167" s="7">
        <v>0</v>
      </c>
      <c r="E167" s="24"/>
      <c r="F167" s="7">
        <v>130</v>
      </c>
      <c r="H167" s="7">
        <f t="shared" si="2"/>
        <v>130</v>
      </c>
    </row>
    <row r="168" spans="1:8" x14ac:dyDescent="0.25">
      <c r="C168" s="117"/>
      <c r="D168" s="7" t="s">
        <v>1</v>
      </c>
      <c r="E168" s="24"/>
      <c r="F168" s="7" t="s">
        <v>1</v>
      </c>
      <c r="H168" s="7" t="s">
        <v>1</v>
      </c>
    </row>
    <row r="169" spans="1:8" x14ac:dyDescent="0.25">
      <c r="A169" t="s">
        <v>127</v>
      </c>
      <c r="C169" s="117" t="s">
        <v>128</v>
      </c>
      <c r="D169" s="7">
        <v>-35.049999999999997</v>
      </c>
      <c r="E169" s="24"/>
      <c r="F169" s="7">
        <v>264.95</v>
      </c>
      <c r="H169" s="7">
        <f t="shared" si="2"/>
        <v>300</v>
      </c>
    </row>
    <row r="170" spans="1:8" x14ac:dyDescent="0.25">
      <c r="C170" s="117"/>
      <c r="D170" s="7" t="s">
        <v>1</v>
      </c>
      <c r="E170" s="24"/>
      <c r="F170" s="7" t="s">
        <v>1</v>
      </c>
      <c r="H170" s="7" t="s">
        <v>1</v>
      </c>
    </row>
    <row r="171" spans="1:8" x14ac:dyDescent="0.25">
      <c r="A171" s="1" t="s">
        <v>129</v>
      </c>
      <c r="C171" s="116" t="s">
        <v>130</v>
      </c>
      <c r="D171" s="7">
        <v>0</v>
      </c>
      <c r="E171" s="24"/>
      <c r="F171" s="7">
        <v>125</v>
      </c>
      <c r="H171" s="7">
        <f t="shared" si="2"/>
        <v>125</v>
      </c>
    </row>
    <row r="172" spans="1:8" x14ac:dyDescent="0.25">
      <c r="C172" s="117"/>
      <c r="D172" s="7" t="s">
        <v>1</v>
      </c>
      <c r="E172" s="24"/>
      <c r="F172" s="7" t="s">
        <v>1</v>
      </c>
      <c r="H172" s="7" t="s">
        <v>1</v>
      </c>
    </row>
    <row r="173" spans="1:8" x14ac:dyDescent="0.25">
      <c r="A173" t="s">
        <v>131</v>
      </c>
      <c r="C173" s="117" t="s">
        <v>132</v>
      </c>
      <c r="D173" s="7">
        <v>-32698.7</v>
      </c>
      <c r="E173" s="24"/>
      <c r="F173" s="7">
        <v>-38904.699999999997</v>
      </c>
      <c r="H173" s="7">
        <f t="shared" si="2"/>
        <v>-6205.9999999999964</v>
      </c>
    </row>
    <row r="174" spans="1:8" x14ac:dyDescent="0.25">
      <c r="C174" s="117"/>
      <c r="D174" s="7" t="s">
        <v>1</v>
      </c>
      <c r="E174" s="24"/>
      <c r="F174" s="7" t="s">
        <v>1</v>
      </c>
      <c r="H174" s="7" t="s">
        <v>1</v>
      </c>
    </row>
    <row r="175" spans="1:8" x14ac:dyDescent="0.25">
      <c r="A175" t="s">
        <v>134</v>
      </c>
      <c r="C175" s="117" t="s">
        <v>135</v>
      </c>
      <c r="D175" s="7">
        <v>0</v>
      </c>
      <c r="E175" s="24"/>
      <c r="F175" s="7">
        <v>0</v>
      </c>
      <c r="H175" s="7">
        <f t="shared" si="2"/>
        <v>0</v>
      </c>
    </row>
    <row r="176" spans="1:8" x14ac:dyDescent="0.25">
      <c r="C176" s="117"/>
      <c r="D176" s="7" t="s">
        <v>1</v>
      </c>
      <c r="E176" s="24"/>
      <c r="F176" s="7" t="s">
        <v>1</v>
      </c>
      <c r="H176" s="7" t="s">
        <v>1</v>
      </c>
    </row>
    <row r="177" spans="1:9" x14ac:dyDescent="0.25">
      <c r="A177" s="1" t="s">
        <v>382</v>
      </c>
      <c r="C177" s="117" t="s">
        <v>136</v>
      </c>
      <c r="D177" s="7">
        <v>-1929.03</v>
      </c>
      <c r="E177" s="24"/>
      <c r="F177" s="7">
        <v>-1827.03</v>
      </c>
      <c r="H177" s="7">
        <f t="shared" si="2"/>
        <v>102</v>
      </c>
    </row>
    <row r="178" spans="1:9" x14ac:dyDescent="0.25">
      <c r="C178" s="117"/>
      <c r="D178" s="7" t="s">
        <v>1</v>
      </c>
      <c r="E178" s="24"/>
      <c r="F178" s="7" t="s">
        <v>1</v>
      </c>
      <c r="H178" s="7" t="s">
        <v>1</v>
      </c>
    </row>
    <row r="179" spans="1:9" x14ac:dyDescent="0.25">
      <c r="A179" t="s">
        <v>138</v>
      </c>
      <c r="C179" s="117" t="s">
        <v>139</v>
      </c>
      <c r="D179" s="7">
        <v>-483000</v>
      </c>
      <c r="E179" s="24"/>
      <c r="F179" s="7">
        <v>-472000</v>
      </c>
      <c r="H179" s="7">
        <f t="shared" si="2"/>
        <v>11000</v>
      </c>
      <c r="I179" s="38" t="s">
        <v>1052</v>
      </c>
    </row>
    <row r="180" spans="1:9" x14ac:dyDescent="0.25">
      <c r="C180" s="117"/>
      <c r="D180" s="7" t="s">
        <v>1</v>
      </c>
      <c r="E180" s="24"/>
      <c r="F180" s="7" t="s">
        <v>1</v>
      </c>
      <c r="H180" s="7" t="s">
        <v>1</v>
      </c>
    </row>
    <row r="181" spans="1:9" x14ac:dyDescent="0.25">
      <c r="A181" t="s">
        <v>141</v>
      </c>
      <c r="C181" s="117" t="s">
        <v>142</v>
      </c>
      <c r="D181" s="7">
        <v>-258500</v>
      </c>
      <c r="E181" s="24"/>
      <c r="F181" s="7">
        <v>-252500</v>
      </c>
      <c r="H181" s="7">
        <f t="shared" si="2"/>
        <v>6000</v>
      </c>
      <c r="I181" s="38" t="s">
        <v>1052</v>
      </c>
    </row>
    <row r="182" spans="1:9" x14ac:dyDescent="0.25">
      <c r="C182" s="117"/>
      <c r="D182" s="7" t="s">
        <v>1</v>
      </c>
      <c r="E182" s="24"/>
      <c r="F182" s="7" t="s">
        <v>1</v>
      </c>
      <c r="H182" s="7" t="s">
        <v>1</v>
      </c>
    </row>
    <row r="183" spans="1:9" x14ac:dyDescent="0.25">
      <c r="A183" t="s">
        <v>143</v>
      </c>
      <c r="C183" s="117" t="s">
        <v>144</v>
      </c>
      <c r="D183" s="7">
        <v>-1102000</v>
      </c>
      <c r="E183" s="24"/>
      <c r="F183" s="7">
        <v>-1081000</v>
      </c>
      <c r="H183" s="7">
        <f t="shared" si="2"/>
        <v>21000</v>
      </c>
      <c r="I183" s="38" t="s">
        <v>1052</v>
      </c>
    </row>
    <row r="184" spans="1:9" x14ac:dyDescent="0.25">
      <c r="C184" s="117"/>
      <c r="D184" s="7" t="s">
        <v>1</v>
      </c>
      <c r="E184" s="24"/>
      <c r="F184" s="7" t="s">
        <v>1</v>
      </c>
      <c r="H184" s="7" t="s">
        <v>1</v>
      </c>
    </row>
    <row r="185" spans="1:9" x14ac:dyDescent="0.25">
      <c r="A185" t="s">
        <v>395</v>
      </c>
      <c r="C185" s="117" t="s">
        <v>394</v>
      </c>
      <c r="D185" s="7">
        <v>0</v>
      </c>
      <c r="E185" s="24"/>
      <c r="F185" s="7">
        <v>0</v>
      </c>
      <c r="H185" s="7">
        <f t="shared" si="2"/>
        <v>0</v>
      </c>
    </row>
    <row r="186" spans="1:9" x14ac:dyDescent="0.25">
      <c r="C186" s="117"/>
      <c r="D186" s="7" t="s">
        <v>1</v>
      </c>
      <c r="E186" s="24"/>
      <c r="F186" s="7" t="s">
        <v>1</v>
      </c>
      <c r="H186" s="7" t="s">
        <v>1</v>
      </c>
    </row>
    <row r="187" spans="1:9" x14ac:dyDescent="0.25">
      <c r="A187" t="s">
        <v>391</v>
      </c>
      <c r="C187" s="117" t="s">
        <v>472</v>
      </c>
      <c r="D187" s="7">
        <v>-198969.22</v>
      </c>
      <c r="E187" s="24"/>
      <c r="F187" s="7">
        <v>-192010.69</v>
      </c>
      <c r="H187" s="7">
        <f t="shared" si="2"/>
        <v>6958.5299999999988</v>
      </c>
      <c r="I187" s="38" t="s">
        <v>1052</v>
      </c>
    </row>
    <row r="188" spans="1:9" x14ac:dyDescent="0.25">
      <c r="C188" s="117"/>
      <c r="D188" s="7" t="s">
        <v>1</v>
      </c>
      <c r="E188" s="24"/>
      <c r="F188" s="7" t="s">
        <v>1</v>
      </c>
      <c r="H188" s="7" t="s">
        <v>1</v>
      </c>
    </row>
    <row r="189" spans="1:9" x14ac:dyDescent="0.25">
      <c r="A189" t="s">
        <v>145</v>
      </c>
      <c r="C189" s="117" t="s">
        <v>146</v>
      </c>
      <c r="D189" s="7">
        <v>-584270.65999999992</v>
      </c>
      <c r="E189" s="24"/>
      <c r="F189" s="7">
        <v>-472001.98</v>
      </c>
      <c r="H189" s="7">
        <f t="shared" si="2"/>
        <v>112268.67999999993</v>
      </c>
      <c r="I189" s="38" t="s">
        <v>1052</v>
      </c>
    </row>
    <row r="190" spans="1:9" x14ac:dyDescent="0.25">
      <c r="C190" s="117"/>
      <c r="D190" s="7" t="s">
        <v>1</v>
      </c>
      <c r="E190" s="24"/>
      <c r="F190" s="7" t="s">
        <v>1</v>
      </c>
      <c r="H190" s="7" t="s">
        <v>1</v>
      </c>
    </row>
    <row r="191" spans="1:9" x14ac:dyDescent="0.25">
      <c r="A191" t="s">
        <v>147</v>
      </c>
      <c r="C191" s="117" t="s">
        <v>148</v>
      </c>
      <c r="D191" s="7">
        <v>-3010000</v>
      </c>
      <c r="E191" s="24"/>
      <c r="F191" s="11">
        <v>-2885000</v>
      </c>
      <c r="H191" s="7">
        <f t="shared" si="2"/>
        <v>125000</v>
      </c>
      <c r="I191" s="38" t="s">
        <v>1052</v>
      </c>
    </row>
    <row r="192" spans="1:9" x14ac:dyDescent="0.25">
      <c r="C192" s="117"/>
      <c r="D192" s="7"/>
      <c r="E192" s="24"/>
      <c r="F192" s="11"/>
      <c r="H192" s="7" t="s">
        <v>1</v>
      </c>
    </row>
    <row r="193" spans="1:9" x14ac:dyDescent="0.25">
      <c r="A193" t="s">
        <v>412</v>
      </c>
      <c r="C193" s="117" t="s">
        <v>747</v>
      </c>
      <c r="D193" s="7">
        <v>-1292603</v>
      </c>
      <c r="E193" s="24"/>
      <c r="F193" s="37">
        <v>-1404439</v>
      </c>
      <c r="H193" s="7">
        <f t="shared" si="2"/>
        <v>-111836</v>
      </c>
      <c r="I193" s="38" t="s">
        <v>1051</v>
      </c>
    </row>
    <row r="194" spans="1:9" x14ac:dyDescent="0.25">
      <c r="C194" s="117"/>
      <c r="D194" s="7"/>
      <c r="E194" s="24"/>
      <c r="F194" s="37"/>
      <c r="H194" s="7" t="s">
        <v>1</v>
      </c>
    </row>
    <row r="195" spans="1:9" x14ac:dyDescent="0.25">
      <c r="A195" s="71" t="s">
        <v>654</v>
      </c>
      <c r="C195" s="117"/>
      <c r="D195" s="7"/>
      <c r="E195" s="24"/>
      <c r="F195" s="11"/>
      <c r="H195" s="7" t="s">
        <v>1</v>
      </c>
    </row>
    <row r="196" spans="1:9" x14ac:dyDescent="0.25">
      <c r="A196" t="s">
        <v>1</v>
      </c>
      <c r="C196" s="117"/>
      <c r="D196" s="7"/>
      <c r="E196" s="24"/>
      <c r="F196" s="11"/>
      <c r="H196" s="7" t="s">
        <v>1</v>
      </c>
    </row>
    <row r="197" spans="1:9" x14ac:dyDescent="0.25">
      <c r="A197" s="44" t="s">
        <v>401</v>
      </c>
      <c r="C197" s="117"/>
      <c r="D197" s="7"/>
      <c r="E197" s="24"/>
      <c r="F197" s="11"/>
      <c r="H197" s="7" t="s">
        <v>1</v>
      </c>
    </row>
    <row r="198" spans="1:9" x14ac:dyDescent="0.25">
      <c r="A198" s="44" t="s">
        <v>402</v>
      </c>
      <c r="C198" s="117"/>
      <c r="D198" s="7"/>
      <c r="E198" s="24"/>
      <c r="F198" s="11"/>
      <c r="H198" s="7" t="s">
        <v>1</v>
      </c>
    </row>
    <row r="199" spans="1:9" x14ac:dyDescent="0.25">
      <c r="A199" s="44" t="s">
        <v>407</v>
      </c>
      <c r="C199" s="117" t="s">
        <v>420</v>
      </c>
      <c r="D199" s="7">
        <v>0</v>
      </c>
      <c r="E199" s="24"/>
      <c r="F199" s="11">
        <v>-547</v>
      </c>
      <c r="H199" s="7">
        <f t="shared" si="2"/>
        <v>-547</v>
      </c>
      <c r="I199" s="38" t="s">
        <v>1051</v>
      </c>
    </row>
    <row r="200" spans="1:9" x14ac:dyDescent="0.25">
      <c r="A200" s="44"/>
      <c r="C200" s="117"/>
      <c r="D200" s="7"/>
      <c r="E200" s="24"/>
      <c r="F200" s="11"/>
      <c r="H200" s="7" t="s">
        <v>1</v>
      </c>
    </row>
    <row r="201" spans="1:9" x14ac:dyDescent="0.25">
      <c r="A201" s="44" t="s">
        <v>403</v>
      </c>
      <c r="C201" s="117"/>
      <c r="D201" s="7"/>
      <c r="E201" s="24"/>
      <c r="F201" s="11"/>
      <c r="H201" s="7" t="s">
        <v>1</v>
      </c>
    </row>
    <row r="202" spans="1:9" x14ac:dyDescent="0.25">
      <c r="A202" s="44" t="s">
        <v>404</v>
      </c>
      <c r="C202" s="117"/>
      <c r="D202" s="7"/>
      <c r="E202" s="24"/>
      <c r="F202" s="11"/>
      <c r="H202" s="7" t="s">
        <v>1</v>
      </c>
    </row>
    <row r="203" spans="1:9" x14ac:dyDescent="0.25">
      <c r="A203" s="44" t="s">
        <v>406</v>
      </c>
      <c r="C203" s="117" t="s">
        <v>421</v>
      </c>
      <c r="D203" s="7">
        <v>-45650</v>
      </c>
      <c r="E203" s="24"/>
      <c r="F203" s="37">
        <v>-25733</v>
      </c>
      <c r="H203" s="7">
        <f t="shared" ref="H202:H265" si="3">F203-D203</f>
        <v>19917</v>
      </c>
      <c r="I203" s="38" t="s">
        <v>1051</v>
      </c>
    </row>
    <row r="204" spans="1:9" x14ac:dyDescent="0.25">
      <c r="A204" s="44"/>
      <c r="C204" s="117"/>
      <c r="D204" s="7"/>
      <c r="E204" s="24"/>
      <c r="F204" s="37"/>
      <c r="H204" s="7" t="s">
        <v>1</v>
      </c>
    </row>
    <row r="205" spans="1:9" x14ac:dyDescent="0.25">
      <c r="A205" s="44" t="s">
        <v>400</v>
      </c>
      <c r="C205" s="117"/>
      <c r="D205" s="7"/>
      <c r="E205" s="24"/>
      <c r="F205" s="37"/>
      <c r="H205" s="7" t="s">
        <v>1</v>
      </c>
    </row>
    <row r="206" spans="1:9" x14ac:dyDescent="0.25">
      <c r="A206" s="44" t="s">
        <v>546</v>
      </c>
      <c r="C206" s="117" t="s">
        <v>748</v>
      </c>
      <c r="D206" s="7">
        <v>-5462</v>
      </c>
      <c r="E206" s="24"/>
      <c r="F206" s="37">
        <v>0</v>
      </c>
      <c r="H206" s="7">
        <f t="shared" si="3"/>
        <v>5462</v>
      </c>
      <c r="I206" s="38" t="s">
        <v>1051</v>
      </c>
    </row>
    <row r="207" spans="1:9" x14ac:dyDescent="0.25">
      <c r="A207" s="44"/>
      <c r="C207" s="117"/>
      <c r="D207" s="7"/>
      <c r="E207" s="24"/>
      <c r="F207" s="37"/>
      <c r="H207" s="7" t="s">
        <v>1</v>
      </c>
    </row>
    <row r="208" spans="1:9" x14ac:dyDescent="0.25">
      <c r="A208" s="71" t="s">
        <v>653</v>
      </c>
      <c r="C208" s="117"/>
      <c r="D208" s="7"/>
      <c r="E208" s="24"/>
      <c r="F208" s="37"/>
      <c r="H208" s="7" t="s">
        <v>1</v>
      </c>
    </row>
    <row r="209" spans="1:9" x14ac:dyDescent="0.25">
      <c r="A209" s="44" t="s">
        <v>400</v>
      </c>
      <c r="C209" s="117"/>
      <c r="D209" s="7"/>
      <c r="E209" s="24"/>
      <c r="F209" s="37"/>
      <c r="H209" s="7" t="s">
        <v>1</v>
      </c>
    </row>
    <row r="210" spans="1:9" x14ac:dyDescent="0.25">
      <c r="A210" s="44" t="s">
        <v>649</v>
      </c>
      <c r="C210" s="118" t="s">
        <v>743</v>
      </c>
      <c r="D210" s="7">
        <v>-93245</v>
      </c>
      <c r="E210" s="24"/>
      <c r="F210" s="37">
        <v>-73912</v>
      </c>
      <c r="H210" s="7">
        <f t="shared" si="3"/>
        <v>19333</v>
      </c>
      <c r="I210" s="38" t="s">
        <v>1051</v>
      </c>
    </row>
    <row r="211" spans="1:9" x14ac:dyDescent="0.25">
      <c r="A211" s="44"/>
      <c r="C211" s="117"/>
      <c r="D211" s="7"/>
      <c r="E211" s="24"/>
      <c r="F211" s="37"/>
      <c r="H211" s="7" t="s">
        <v>1</v>
      </c>
    </row>
    <row r="212" spans="1:9" x14ac:dyDescent="0.25">
      <c r="A212" s="44" t="s">
        <v>650</v>
      </c>
      <c r="C212" s="117" t="s">
        <v>750</v>
      </c>
      <c r="D212" s="7">
        <v>-612</v>
      </c>
      <c r="E212" s="24"/>
      <c r="F212" s="37">
        <v>-468</v>
      </c>
      <c r="H212" s="7">
        <f t="shared" si="3"/>
        <v>144</v>
      </c>
      <c r="I212" s="38" t="s">
        <v>1051</v>
      </c>
    </row>
    <row r="213" spans="1:9" x14ac:dyDescent="0.25">
      <c r="A213" s="44" t="s">
        <v>1</v>
      </c>
      <c r="C213" s="117"/>
      <c r="D213" s="7"/>
      <c r="E213" s="24"/>
      <c r="F213" s="37"/>
      <c r="H213" s="7" t="s">
        <v>1</v>
      </c>
    </row>
    <row r="214" spans="1:9" x14ac:dyDescent="0.25">
      <c r="A214" s="44" t="s">
        <v>401</v>
      </c>
      <c r="C214" s="117"/>
      <c r="D214" s="7"/>
      <c r="E214" s="24"/>
      <c r="F214" s="37"/>
      <c r="H214" s="7" t="s">
        <v>1</v>
      </c>
    </row>
    <row r="215" spans="1:9" x14ac:dyDescent="0.25">
      <c r="A215" s="44" t="s">
        <v>402</v>
      </c>
      <c r="C215" s="117"/>
      <c r="D215" s="7"/>
      <c r="E215" s="24"/>
      <c r="F215" s="37"/>
      <c r="H215" s="7" t="s">
        <v>1</v>
      </c>
    </row>
    <row r="216" spans="1:9" x14ac:dyDescent="0.25">
      <c r="A216" s="44" t="s">
        <v>651</v>
      </c>
      <c r="C216" s="117" t="s">
        <v>744</v>
      </c>
      <c r="D216" s="7">
        <v>-484</v>
      </c>
      <c r="E216" s="24"/>
      <c r="F216" s="37">
        <v>-2363</v>
      </c>
      <c r="H216" s="7">
        <f t="shared" si="3"/>
        <v>-1879</v>
      </c>
      <c r="I216" s="38" t="s">
        <v>1051</v>
      </c>
    </row>
    <row r="217" spans="1:9" x14ac:dyDescent="0.25">
      <c r="A217" s="44"/>
      <c r="C217" s="117"/>
      <c r="D217" s="7"/>
      <c r="E217" s="24"/>
      <c r="F217" s="37"/>
      <c r="H217" s="7" t="s">
        <v>1</v>
      </c>
    </row>
    <row r="218" spans="1:9" x14ac:dyDescent="0.25">
      <c r="A218" s="44" t="s">
        <v>403</v>
      </c>
      <c r="C218" s="117"/>
      <c r="D218" s="7"/>
      <c r="E218" s="24"/>
      <c r="F218" s="37"/>
      <c r="H218" s="7" t="s">
        <v>1</v>
      </c>
    </row>
    <row r="219" spans="1:9" x14ac:dyDescent="0.25">
      <c r="A219" s="44" t="s">
        <v>404</v>
      </c>
      <c r="C219" s="117"/>
      <c r="D219" s="7"/>
      <c r="E219" s="24"/>
      <c r="F219" s="37"/>
      <c r="H219" s="7" t="s">
        <v>1</v>
      </c>
    </row>
    <row r="220" spans="1:9" x14ac:dyDescent="0.25">
      <c r="A220" s="44" t="s">
        <v>652</v>
      </c>
      <c r="C220" s="117" t="s">
        <v>745</v>
      </c>
      <c r="D220" s="7">
        <v>-15762</v>
      </c>
      <c r="E220" s="24"/>
      <c r="F220" s="37">
        <v>-9020</v>
      </c>
      <c r="H220" s="7">
        <f t="shared" si="3"/>
        <v>6742</v>
      </c>
      <c r="I220" s="38" t="s">
        <v>1051</v>
      </c>
    </row>
    <row r="221" spans="1:9" x14ac:dyDescent="0.25">
      <c r="A221" s="44"/>
      <c r="C221" s="117"/>
      <c r="D221" s="7"/>
      <c r="E221" s="24"/>
      <c r="F221" s="37"/>
      <c r="H221" s="7" t="s">
        <v>1</v>
      </c>
    </row>
    <row r="222" spans="1:9" x14ac:dyDescent="0.25">
      <c r="A222" s="40" t="s">
        <v>658</v>
      </c>
      <c r="C222" s="117" t="s">
        <v>746</v>
      </c>
      <c r="D222" s="7">
        <v>-309042</v>
      </c>
      <c r="E222" s="24"/>
      <c r="F222" s="37">
        <v>-442034</v>
      </c>
      <c r="H222" s="7">
        <f t="shared" si="3"/>
        <v>-132992</v>
      </c>
      <c r="I222" s="38" t="s">
        <v>1051</v>
      </c>
    </row>
    <row r="223" spans="1:9" x14ac:dyDescent="0.25">
      <c r="A223" s="44"/>
      <c r="C223" s="117"/>
      <c r="D223" s="7"/>
      <c r="E223" s="24"/>
      <c r="F223" s="37"/>
      <c r="H223" s="7" t="s">
        <v>1</v>
      </c>
    </row>
    <row r="224" spans="1:9" x14ac:dyDescent="0.25">
      <c r="A224" s="44"/>
      <c r="C224" s="117"/>
      <c r="D224" s="7"/>
      <c r="E224" s="24"/>
      <c r="F224" s="37"/>
      <c r="H224" s="7" t="s">
        <v>1</v>
      </c>
    </row>
    <row r="225" spans="1:8" x14ac:dyDescent="0.25">
      <c r="A225" s="44"/>
      <c r="C225" s="117"/>
      <c r="D225" s="7" t="s">
        <v>1</v>
      </c>
      <c r="E225" s="24"/>
      <c r="F225" s="7" t="s">
        <v>1</v>
      </c>
      <c r="H225" s="7" t="s">
        <v>1</v>
      </c>
    </row>
    <row r="226" spans="1:8" x14ac:dyDescent="0.25">
      <c r="A226" t="s">
        <v>149</v>
      </c>
      <c r="B226" s="23"/>
      <c r="C226" s="117" t="s">
        <v>150</v>
      </c>
      <c r="D226" s="7">
        <v>-1754396.01</v>
      </c>
      <c r="E226" s="24"/>
      <c r="F226" s="7">
        <v>-1629534.47</v>
      </c>
      <c r="H226" s="7">
        <f t="shared" si="3"/>
        <v>124861.54000000004</v>
      </c>
    </row>
    <row r="227" spans="1:8" x14ac:dyDescent="0.25">
      <c r="C227" s="117"/>
      <c r="D227" s="7" t="s">
        <v>1</v>
      </c>
      <c r="E227" s="24"/>
      <c r="F227" s="7" t="s">
        <v>1</v>
      </c>
      <c r="H227" s="7" t="s">
        <v>1</v>
      </c>
    </row>
    <row r="228" spans="1:8" x14ac:dyDescent="0.25">
      <c r="A228" t="s">
        <v>151</v>
      </c>
      <c r="C228" s="117" t="s">
        <v>152</v>
      </c>
      <c r="D228" s="7">
        <v>-388292.03</v>
      </c>
      <c r="E228" s="24"/>
      <c r="F228" s="7">
        <v>-388292.03</v>
      </c>
      <c r="H228" s="7">
        <f t="shared" si="3"/>
        <v>0</v>
      </c>
    </row>
    <row r="229" spans="1:8" x14ac:dyDescent="0.25">
      <c r="C229" s="117"/>
      <c r="D229" s="7" t="s">
        <v>1</v>
      </c>
      <c r="E229" s="24"/>
      <c r="F229" s="7" t="s">
        <v>1</v>
      </c>
      <c r="H229" s="7" t="s">
        <v>1</v>
      </c>
    </row>
    <row r="230" spans="1:8" x14ac:dyDescent="0.25">
      <c r="A230" t="s">
        <v>154</v>
      </c>
      <c r="C230" s="117" t="s">
        <v>155</v>
      </c>
      <c r="D230" s="7">
        <v>-52560</v>
      </c>
      <c r="E230" s="24"/>
      <c r="F230" s="7">
        <v>-52560</v>
      </c>
      <c r="H230" s="7">
        <f t="shared" si="3"/>
        <v>0</v>
      </c>
    </row>
    <row r="231" spans="1:8" x14ac:dyDescent="0.25">
      <c r="C231" s="117"/>
      <c r="D231" s="7" t="s">
        <v>1</v>
      </c>
      <c r="E231" s="24"/>
      <c r="F231" s="7" t="s">
        <v>1</v>
      </c>
      <c r="H231" s="7" t="s">
        <v>1</v>
      </c>
    </row>
    <row r="232" spans="1:8" x14ac:dyDescent="0.25">
      <c r="A232" t="s">
        <v>156</v>
      </c>
      <c r="C232" s="117" t="s">
        <v>157</v>
      </c>
      <c r="D232" s="7">
        <v>-93500</v>
      </c>
      <c r="E232" s="24"/>
      <c r="F232" s="7">
        <v>-93500</v>
      </c>
      <c r="H232" s="7">
        <f t="shared" si="3"/>
        <v>0</v>
      </c>
    </row>
    <row r="233" spans="1:8" x14ac:dyDescent="0.25">
      <c r="C233" s="117"/>
      <c r="D233" s="7" t="s">
        <v>1</v>
      </c>
      <c r="E233" s="24"/>
      <c r="F233" s="7" t="s">
        <v>1</v>
      </c>
      <c r="H233" s="7" t="s">
        <v>1</v>
      </c>
    </row>
    <row r="234" spans="1:8" x14ac:dyDescent="0.25">
      <c r="A234" t="s">
        <v>158</v>
      </c>
      <c r="C234" s="117" t="s">
        <v>159</v>
      </c>
      <c r="D234" s="7">
        <v>-66724</v>
      </c>
      <c r="E234" s="24"/>
      <c r="F234" s="7">
        <v>-66724</v>
      </c>
      <c r="H234" s="7">
        <f t="shared" si="3"/>
        <v>0</v>
      </c>
    </row>
    <row r="235" spans="1:8" x14ac:dyDescent="0.25">
      <c r="C235" s="117"/>
      <c r="D235" s="7" t="s">
        <v>1</v>
      </c>
      <c r="E235" s="24"/>
      <c r="F235" s="7" t="s">
        <v>1</v>
      </c>
      <c r="H235" s="7" t="s">
        <v>1</v>
      </c>
    </row>
    <row r="236" spans="1:8" x14ac:dyDescent="0.25">
      <c r="A236" t="s">
        <v>160</v>
      </c>
      <c r="C236" s="117" t="s">
        <v>161</v>
      </c>
      <c r="D236" s="7">
        <v>-164692.06</v>
      </c>
      <c r="E236" s="24"/>
      <c r="F236" s="7">
        <v>-164692.06</v>
      </c>
      <c r="H236" s="7">
        <f t="shared" si="3"/>
        <v>0</v>
      </c>
    </row>
    <row r="237" spans="1:8" x14ac:dyDescent="0.25">
      <c r="C237" s="117"/>
      <c r="D237" s="7" t="s">
        <v>1</v>
      </c>
      <c r="E237" s="24"/>
      <c r="F237" s="7" t="s">
        <v>1</v>
      </c>
      <c r="H237" s="7" t="s">
        <v>1</v>
      </c>
    </row>
    <row r="238" spans="1:8" x14ac:dyDescent="0.25">
      <c r="A238" t="s">
        <v>162</v>
      </c>
      <c r="C238" s="117" t="s">
        <v>163</v>
      </c>
      <c r="D238" s="7">
        <v>-250000</v>
      </c>
      <c r="E238" s="24"/>
      <c r="F238" s="7">
        <v>-250000</v>
      </c>
      <c r="H238" s="7">
        <f t="shared" si="3"/>
        <v>0</v>
      </c>
    </row>
    <row r="239" spans="1:8" x14ac:dyDescent="0.25">
      <c r="C239" s="117"/>
      <c r="D239" s="7" t="s">
        <v>1</v>
      </c>
      <c r="E239" s="24"/>
      <c r="F239" s="7" t="s">
        <v>1</v>
      </c>
      <c r="H239" s="7" t="s">
        <v>1</v>
      </c>
    </row>
    <row r="240" spans="1:8" x14ac:dyDescent="0.25">
      <c r="A240" t="s">
        <v>164</v>
      </c>
      <c r="C240" s="117" t="s">
        <v>165</v>
      </c>
      <c r="D240" s="7">
        <v>-615000</v>
      </c>
      <c r="E240" s="24"/>
      <c r="F240" s="7">
        <v>-615000</v>
      </c>
      <c r="H240" s="7">
        <f t="shared" si="3"/>
        <v>0</v>
      </c>
    </row>
    <row r="241" spans="1:8" x14ac:dyDescent="0.25">
      <c r="C241" s="117"/>
      <c r="D241" s="7" t="s">
        <v>1</v>
      </c>
      <c r="E241" s="24"/>
      <c r="F241" s="7" t="s">
        <v>1</v>
      </c>
      <c r="H241" s="7" t="s">
        <v>1</v>
      </c>
    </row>
    <row r="242" spans="1:8" x14ac:dyDescent="0.25">
      <c r="A242" t="s">
        <v>166</v>
      </c>
      <c r="C242" s="117" t="s">
        <v>167</v>
      </c>
      <c r="D242" s="7">
        <v>-484000</v>
      </c>
      <c r="E242" s="24"/>
      <c r="F242" s="7">
        <v>-484000</v>
      </c>
      <c r="H242" s="7">
        <f t="shared" si="3"/>
        <v>0</v>
      </c>
    </row>
    <row r="243" spans="1:8" x14ac:dyDescent="0.25">
      <c r="C243" s="117"/>
      <c r="D243" s="7" t="s">
        <v>1</v>
      </c>
      <c r="E243" s="24"/>
      <c r="F243" s="7" t="s">
        <v>1</v>
      </c>
      <c r="H243" s="7" t="s">
        <v>1</v>
      </c>
    </row>
    <row r="244" spans="1:8" x14ac:dyDescent="0.25">
      <c r="A244" t="s">
        <v>168</v>
      </c>
      <c r="C244" s="117" t="s">
        <v>169</v>
      </c>
      <c r="D244" s="7">
        <v>-410000</v>
      </c>
      <c r="E244" s="24"/>
      <c r="F244" s="7">
        <v>-410000</v>
      </c>
      <c r="H244" s="7">
        <f t="shared" si="3"/>
        <v>0</v>
      </c>
    </row>
    <row r="245" spans="1:8" x14ac:dyDescent="0.25">
      <c r="C245" s="117"/>
      <c r="D245" s="7" t="s">
        <v>1</v>
      </c>
      <c r="E245" s="24"/>
      <c r="F245" s="7" t="s">
        <v>1</v>
      </c>
      <c r="H245" s="7" t="s">
        <v>1</v>
      </c>
    </row>
    <row r="246" spans="1:8" x14ac:dyDescent="0.25">
      <c r="A246" t="s">
        <v>170</v>
      </c>
      <c r="C246" s="117" t="s">
        <v>171</v>
      </c>
      <c r="D246" s="7">
        <v>-440901.37</v>
      </c>
      <c r="E246" s="24"/>
      <c r="F246" s="7">
        <v>-440901.37</v>
      </c>
      <c r="H246" s="7">
        <f t="shared" si="3"/>
        <v>0</v>
      </c>
    </row>
    <row r="247" spans="1:8" x14ac:dyDescent="0.25">
      <c r="C247" s="117"/>
      <c r="D247" s="7" t="s">
        <v>1</v>
      </c>
      <c r="E247" s="24"/>
      <c r="F247" s="7" t="s">
        <v>1</v>
      </c>
      <c r="H247" s="7" t="s">
        <v>1</v>
      </c>
    </row>
    <row r="248" spans="1:8" x14ac:dyDescent="0.25">
      <c r="A248" s="1" t="s">
        <v>172</v>
      </c>
      <c r="C248" s="116" t="s">
        <v>173</v>
      </c>
      <c r="D248" s="7">
        <v>-35530.53</v>
      </c>
      <c r="E248" s="24"/>
      <c r="F248" s="7">
        <v>-24433</v>
      </c>
      <c r="H248" s="7">
        <f t="shared" si="3"/>
        <v>11097.529999999999</v>
      </c>
    </row>
    <row r="249" spans="1:8" x14ac:dyDescent="0.25">
      <c r="C249" s="117"/>
      <c r="D249" s="7" t="s">
        <v>1</v>
      </c>
      <c r="E249" s="24"/>
      <c r="F249" s="7" t="s">
        <v>1</v>
      </c>
      <c r="H249" s="7" t="s">
        <v>1</v>
      </c>
    </row>
    <row r="250" spans="1:8" x14ac:dyDescent="0.25">
      <c r="A250" s="6" t="s">
        <v>451</v>
      </c>
      <c r="C250" s="117" t="s">
        <v>174</v>
      </c>
      <c r="D250" s="7">
        <v>-181524.11</v>
      </c>
      <c r="E250" s="24"/>
      <c r="F250" s="7">
        <v>-181524.11</v>
      </c>
      <c r="H250" s="7">
        <f t="shared" si="3"/>
        <v>0</v>
      </c>
    </row>
    <row r="251" spans="1:8" x14ac:dyDescent="0.25">
      <c r="A251" s="6"/>
      <c r="C251" s="117"/>
      <c r="D251" s="7"/>
      <c r="E251" s="24"/>
      <c r="F251" s="7"/>
      <c r="H251" s="7" t="s">
        <v>1</v>
      </c>
    </row>
    <row r="252" spans="1:8" x14ac:dyDescent="0.25">
      <c r="A252" s="6" t="s">
        <v>888</v>
      </c>
      <c r="C252" s="117"/>
      <c r="D252" s="7">
        <v>-34255.129999999997</v>
      </c>
      <c r="E252" s="24"/>
      <c r="F252" s="7">
        <v>0</v>
      </c>
      <c r="H252" s="7">
        <f t="shared" si="3"/>
        <v>34255.129999999997</v>
      </c>
    </row>
    <row r="253" spans="1:8" x14ac:dyDescent="0.25">
      <c r="C253" s="117" t="s">
        <v>167</v>
      </c>
      <c r="D253" s="7">
        <v>0</v>
      </c>
      <c r="E253" s="24"/>
      <c r="F253" s="7">
        <v>0</v>
      </c>
      <c r="H253" s="7" t="s">
        <v>1</v>
      </c>
    </row>
    <row r="254" spans="1:8" x14ac:dyDescent="0.25">
      <c r="A254" t="s">
        <v>175</v>
      </c>
      <c r="C254" s="117" t="s">
        <v>176</v>
      </c>
      <c r="D254" s="45">
        <v>-510833.33</v>
      </c>
      <c r="E254" s="136"/>
      <c r="F254" s="7">
        <v>-681047.53</v>
      </c>
      <c r="H254" s="7">
        <f t="shared" si="3"/>
        <v>-170214.2</v>
      </c>
    </row>
    <row r="255" spans="1:8" x14ac:dyDescent="0.25">
      <c r="A255" t="s">
        <v>704</v>
      </c>
      <c r="C255" s="117"/>
      <c r="D255" s="46">
        <v>0</v>
      </c>
      <c r="E255" s="136"/>
      <c r="F255" s="7">
        <v>0</v>
      </c>
      <c r="H255" s="7" t="s">
        <v>1</v>
      </c>
    </row>
    <row r="256" spans="1:8" x14ac:dyDescent="0.25">
      <c r="A256" t="s">
        <v>177</v>
      </c>
      <c r="C256" s="117" t="s">
        <v>178</v>
      </c>
      <c r="D256" s="25">
        <v>0</v>
      </c>
      <c r="E256" s="24"/>
      <c r="F256" s="7">
        <v>0</v>
      </c>
      <c r="H256" s="7" t="s">
        <v>1</v>
      </c>
    </row>
    <row r="257" spans="1:8" x14ac:dyDescent="0.25">
      <c r="A257" s="7">
        <f>SUM(D9:D255)</f>
        <v>1.7462298274040222E-10</v>
      </c>
      <c r="C257" s="117"/>
      <c r="D257" s="7"/>
      <c r="E257" s="24"/>
      <c r="F257" s="7"/>
      <c r="H257" s="7" t="s">
        <v>1</v>
      </c>
    </row>
    <row r="258" spans="1:8" x14ac:dyDescent="0.25">
      <c r="A258" s="7">
        <f>SUM(D226:D256)</f>
        <v>-5482208.5700000003</v>
      </c>
      <c r="C258" s="117"/>
      <c r="D258" s="7"/>
      <c r="E258" s="24"/>
      <c r="F258" s="7"/>
      <c r="H258" s="7" t="s">
        <v>1</v>
      </c>
    </row>
    <row r="259" spans="1:8" x14ac:dyDescent="0.25">
      <c r="A259" t="s">
        <v>179</v>
      </c>
      <c r="C259" s="117" t="s">
        <v>180</v>
      </c>
      <c r="D259" s="11">
        <v>-1034235.98</v>
      </c>
      <c r="E259" s="137"/>
      <c r="F259" s="7">
        <v>-1056367.58</v>
      </c>
      <c r="H259" s="7">
        <f t="shared" si="3"/>
        <v>-22131.600000000093</v>
      </c>
    </row>
    <row r="260" spans="1:8" x14ac:dyDescent="0.25">
      <c r="C260" s="117"/>
      <c r="D260" s="7"/>
      <c r="E260" s="24"/>
      <c r="F260" s="7"/>
      <c r="H260" s="7" t="s">
        <v>1</v>
      </c>
    </row>
    <row r="261" spans="1:8" x14ac:dyDescent="0.25">
      <c r="A261" t="s">
        <v>182</v>
      </c>
      <c r="C261" s="117"/>
      <c r="D261" s="7">
        <v>0</v>
      </c>
      <c r="E261" s="24"/>
      <c r="F261" s="7">
        <v>0</v>
      </c>
      <c r="H261" s="7">
        <v>0</v>
      </c>
    </row>
    <row r="262" spans="1:8" x14ac:dyDescent="0.25">
      <c r="C262" s="117"/>
      <c r="D262" s="7" t="s">
        <v>1</v>
      </c>
      <c r="E262" s="24"/>
      <c r="F262" s="7" t="s">
        <v>1</v>
      </c>
      <c r="H262" s="7" t="s">
        <v>1</v>
      </c>
    </row>
    <row r="263" spans="1:8" x14ac:dyDescent="0.25">
      <c r="A263" t="s">
        <v>183</v>
      </c>
      <c r="C263" s="117" t="s">
        <v>184</v>
      </c>
      <c r="D263" s="7">
        <v>-272894.21999999997</v>
      </c>
      <c r="E263" s="24"/>
      <c r="F263" s="7">
        <v>-267143.34999999998</v>
      </c>
      <c r="H263" s="7">
        <f t="shared" si="3"/>
        <v>5750.8699999999953</v>
      </c>
    </row>
    <row r="264" spans="1:8" x14ac:dyDescent="0.25">
      <c r="C264" s="117"/>
      <c r="D264" s="7" t="s">
        <v>1</v>
      </c>
      <c r="E264" s="24"/>
      <c r="F264" s="7" t="s">
        <v>1</v>
      </c>
      <c r="H264" s="7" t="s">
        <v>1</v>
      </c>
    </row>
    <row r="265" spans="1:8" x14ac:dyDescent="0.25">
      <c r="A265" t="s">
        <v>185</v>
      </c>
      <c r="C265" s="117" t="s">
        <v>186</v>
      </c>
      <c r="D265" s="7">
        <v>-301810.03999999998</v>
      </c>
      <c r="E265" s="24"/>
      <c r="F265" s="7">
        <v>-298210.61</v>
      </c>
      <c r="H265" s="7">
        <f t="shared" si="3"/>
        <v>3599.429999999993</v>
      </c>
    </row>
    <row r="266" spans="1:8" x14ac:dyDescent="0.25">
      <c r="C266" s="117"/>
      <c r="D266" s="7" t="s">
        <v>1</v>
      </c>
      <c r="E266" s="24"/>
      <c r="F266" s="7" t="s">
        <v>1</v>
      </c>
      <c r="H266" s="7" t="s">
        <v>1</v>
      </c>
    </row>
    <row r="267" spans="1:8" x14ac:dyDescent="0.25">
      <c r="A267" t="s">
        <v>187</v>
      </c>
      <c r="C267" s="117" t="s">
        <v>188</v>
      </c>
      <c r="D267" s="7">
        <v>-17725.88</v>
      </c>
      <c r="E267" s="24"/>
      <c r="F267" s="7">
        <v>-18267.349999999999</v>
      </c>
      <c r="H267" s="7">
        <f t="shared" ref="H266:H329" si="4">F267-D267</f>
        <v>-541.46999999999753</v>
      </c>
    </row>
    <row r="268" spans="1:8" x14ac:dyDescent="0.25">
      <c r="C268" s="117"/>
      <c r="D268" s="7" t="s">
        <v>1</v>
      </c>
      <c r="E268" s="24"/>
      <c r="F268" s="7" t="s">
        <v>1</v>
      </c>
      <c r="H268" s="7" t="s">
        <v>1</v>
      </c>
    </row>
    <row r="269" spans="1:8" x14ac:dyDescent="0.25">
      <c r="A269" t="s">
        <v>189</v>
      </c>
      <c r="C269" s="117" t="s">
        <v>190</v>
      </c>
      <c r="D269" s="7">
        <v>-23273.42</v>
      </c>
      <c r="E269" s="24"/>
      <c r="F269" s="7">
        <v>-24734.95</v>
      </c>
      <c r="H269" s="7">
        <f t="shared" si="4"/>
        <v>-1461.5300000000025</v>
      </c>
    </row>
    <row r="270" spans="1:8" x14ac:dyDescent="0.25">
      <c r="C270" s="117"/>
      <c r="D270" s="7" t="s">
        <v>1</v>
      </c>
      <c r="E270" s="24"/>
      <c r="F270" s="7" t="s">
        <v>1</v>
      </c>
      <c r="H270" s="7" t="s">
        <v>1</v>
      </c>
    </row>
    <row r="271" spans="1:8" x14ac:dyDescent="0.25">
      <c r="A271" t="s">
        <v>191</v>
      </c>
      <c r="C271" s="117" t="s">
        <v>192</v>
      </c>
      <c r="D271" s="7">
        <v>-48159.46</v>
      </c>
      <c r="E271" s="24"/>
      <c r="F271" s="7">
        <v>-50264.51</v>
      </c>
      <c r="H271" s="7">
        <f t="shared" si="4"/>
        <v>-2105.0500000000029</v>
      </c>
    </row>
    <row r="272" spans="1:8" x14ac:dyDescent="0.25">
      <c r="C272" s="117"/>
      <c r="D272" s="7" t="s">
        <v>1</v>
      </c>
      <c r="E272" s="24"/>
      <c r="F272" s="7" t="s">
        <v>1</v>
      </c>
      <c r="H272" s="7" t="s">
        <v>1</v>
      </c>
    </row>
    <row r="273" spans="1:9" x14ac:dyDescent="0.25">
      <c r="A273" t="s">
        <v>193</v>
      </c>
      <c r="C273" s="117" t="s">
        <v>194</v>
      </c>
      <c r="D273" s="7">
        <v>0</v>
      </c>
      <c r="E273" s="24"/>
      <c r="F273" s="7">
        <v>-183.35</v>
      </c>
      <c r="H273" s="7">
        <f t="shared" si="4"/>
        <v>-183.35</v>
      </c>
    </row>
    <row r="274" spans="1:9" x14ac:dyDescent="0.25">
      <c r="C274" s="117"/>
      <c r="D274" s="7" t="s">
        <v>1</v>
      </c>
      <c r="E274" s="24"/>
      <c r="F274" s="7" t="s">
        <v>1</v>
      </c>
      <c r="H274" s="7" t="s">
        <v>1</v>
      </c>
    </row>
    <row r="275" spans="1:9" x14ac:dyDescent="0.25">
      <c r="A275" t="s">
        <v>195</v>
      </c>
      <c r="C275" s="117" t="s">
        <v>196</v>
      </c>
      <c r="D275" s="19">
        <v>0</v>
      </c>
      <c r="E275" s="138"/>
      <c r="F275" s="7">
        <v>-1359</v>
      </c>
      <c r="H275" s="7">
        <f t="shared" si="4"/>
        <v>-1359</v>
      </c>
    </row>
    <row r="276" spans="1:9" x14ac:dyDescent="0.25">
      <c r="C276" s="117"/>
      <c r="D276" s="7" t="s">
        <v>1</v>
      </c>
      <c r="E276" s="24"/>
      <c r="F276" s="7" t="s">
        <v>1</v>
      </c>
      <c r="H276" s="7" t="s">
        <v>1</v>
      </c>
    </row>
    <row r="277" spans="1:9" x14ac:dyDescent="0.25">
      <c r="A277" t="s">
        <v>197</v>
      </c>
      <c r="C277" s="117" t="s">
        <v>198</v>
      </c>
      <c r="D277" s="11">
        <v>-447.25</v>
      </c>
      <c r="E277" s="137"/>
      <c r="F277" s="7">
        <v>0</v>
      </c>
      <c r="H277" s="7">
        <f t="shared" si="4"/>
        <v>447.25</v>
      </c>
    </row>
    <row r="278" spans="1:9" x14ac:dyDescent="0.25">
      <c r="C278" s="117"/>
      <c r="D278" s="7" t="s">
        <v>1</v>
      </c>
      <c r="E278" s="24"/>
      <c r="F278" s="7" t="s">
        <v>1</v>
      </c>
      <c r="H278" s="7" t="s">
        <v>1</v>
      </c>
    </row>
    <row r="279" spans="1:9" x14ac:dyDescent="0.25">
      <c r="A279" t="s">
        <v>199</v>
      </c>
      <c r="C279" s="117" t="s">
        <v>184</v>
      </c>
      <c r="D279" s="11">
        <v>0</v>
      </c>
      <c r="E279" s="137"/>
      <c r="F279" s="7">
        <v>0</v>
      </c>
      <c r="H279" s="7">
        <f t="shared" si="4"/>
        <v>0</v>
      </c>
    </row>
    <row r="280" spans="1:9" x14ac:dyDescent="0.25">
      <c r="C280" s="117"/>
      <c r="D280" s="7" t="s">
        <v>1</v>
      </c>
      <c r="E280" s="24"/>
      <c r="F280" s="7" t="s">
        <v>1</v>
      </c>
      <c r="H280" s="7" t="s">
        <v>1</v>
      </c>
    </row>
    <row r="281" spans="1:9" x14ac:dyDescent="0.25">
      <c r="A281" t="s">
        <v>200</v>
      </c>
      <c r="C281" s="117" t="s">
        <v>201</v>
      </c>
      <c r="D281" s="7">
        <v>0</v>
      </c>
      <c r="E281" s="24"/>
      <c r="F281" s="7">
        <v>0</v>
      </c>
      <c r="H281" s="7">
        <f t="shared" si="4"/>
        <v>0</v>
      </c>
    </row>
    <row r="282" spans="1:9" x14ac:dyDescent="0.25">
      <c r="C282" s="117"/>
      <c r="D282" s="7" t="s">
        <v>1</v>
      </c>
      <c r="E282" s="24"/>
      <c r="F282" s="7" t="s">
        <v>1</v>
      </c>
      <c r="H282" s="7" t="s">
        <v>1</v>
      </c>
    </row>
    <row r="283" spans="1:9" x14ac:dyDescent="0.25">
      <c r="A283" t="s">
        <v>202</v>
      </c>
      <c r="C283" s="117" t="s">
        <v>203</v>
      </c>
      <c r="D283" s="7">
        <v>0</v>
      </c>
      <c r="E283" s="24"/>
      <c r="F283" s="7">
        <v>0</v>
      </c>
      <c r="H283" s="7">
        <f t="shared" si="4"/>
        <v>0</v>
      </c>
    </row>
    <row r="284" spans="1:9" x14ac:dyDescent="0.25">
      <c r="C284" s="117"/>
      <c r="D284" s="7" t="s">
        <v>1</v>
      </c>
      <c r="E284" s="24"/>
      <c r="F284" s="7" t="s">
        <v>1</v>
      </c>
      <c r="H284" s="7" t="s">
        <v>1</v>
      </c>
    </row>
    <row r="285" spans="1:9" x14ac:dyDescent="0.25">
      <c r="A285" t="s">
        <v>204</v>
      </c>
      <c r="C285" s="117" t="s">
        <v>205</v>
      </c>
      <c r="D285" s="7">
        <v>-41722.400000000001</v>
      </c>
      <c r="E285" s="24"/>
      <c r="F285" s="7">
        <v>-8549.51</v>
      </c>
      <c r="H285" s="7">
        <f t="shared" si="4"/>
        <v>33172.89</v>
      </c>
      <c r="I285" s="38" t="s">
        <v>1053</v>
      </c>
    </row>
    <row r="286" spans="1:9" x14ac:dyDescent="0.25">
      <c r="C286" s="117"/>
      <c r="D286" s="7" t="s">
        <v>1</v>
      </c>
      <c r="E286" s="24"/>
      <c r="F286" s="7" t="s">
        <v>1</v>
      </c>
      <c r="H286" s="7" t="s">
        <v>1</v>
      </c>
    </row>
    <row r="287" spans="1:9" x14ac:dyDescent="0.25">
      <c r="A287" t="s">
        <v>206</v>
      </c>
      <c r="C287" s="117" t="s">
        <v>207</v>
      </c>
      <c r="D287" s="7">
        <v>-16548.7</v>
      </c>
      <c r="E287" s="24"/>
      <c r="F287" s="7">
        <v>-18862.21</v>
      </c>
      <c r="H287" s="7">
        <f t="shared" si="4"/>
        <v>-2313.5099999999984</v>
      </c>
    </row>
    <row r="288" spans="1:9" x14ac:dyDescent="0.25">
      <c r="C288" s="117"/>
      <c r="D288" s="7" t="s">
        <v>1</v>
      </c>
      <c r="E288" s="24"/>
      <c r="F288" s="7" t="s">
        <v>1</v>
      </c>
      <c r="H288" s="7" t="s">
        <v>1</v>
      </c>
    </row>
    <row r="289" spans="1:9" x14ac:dyDescent="0.25">
      <c r="A289" t="s">
        <v>891</v>
      </c>
      <c r="C289" s="117" t="s">
        <v>892</v>
      </c>
      <c r="D289" s="7"/>
      <c r="E289" s="24"/>
      <c r="F289" s="7">
        <v>-1396.29</v>
      </c>
      <c r="H289" s="7">
        <f t="shared" si="4"/>
        <v>-1396.29</v>
      </c>
    </row>
    <row r="290" spans="1:9" x14ac:dyDescent="0.25">
      <c r="C290" s="117"/>
      <c r="D290" s="7" t="s">
        <v>1</v>
      </c>
      <c r="E290" s="24"/>
      <c r="F290" s="7" t="s">
        <v>1</v>
      </c>
      <c r="H290" s="7" t="s">
        <v>1</v>
      </c>
    </row>
    <row r="291" spans="1:9" x14ac:dyDescent="0.25">
      <c r="A291" t="s">
        <v>208</v>
      </c>
      <c r="C291" s="145" t="s">
        <v>893</v>
      </c>
      <c r="D291" s="7">
        <v>-9328.19</v>
      </c>
      <c r="E291" s="24"/>
      <c r="F291" s="7">
        <v>-1699.99</v>
      </c>
      <c r="H291" s="7">
        <f t="shared" si="4"/>
        <v>7628.2000000000007</v>
      </c>
      <c r="I291" s="38" t="s">
        <v>1</v>
      </c>
    </row>
    <row r="292" spans="1:9" x14ac:dyDescent="0.25">
      <c r="C292" s="117"/>
      <c r="D292" s="7" t="s">
        <v>1</v>
      </c>
      <c r="E292" s="24"/>
      <c r="F292" s="7" t="s">
        <v>1</v>
      </c>
      <c r="H292" s="7" t="s">
        <v>1</v>
      </c>
    </row>
    <row r="293" spans="1:9" x14ac:dyDescent="0.25">
      <c r="A293" t="s">
        <v>211</v>
      </c>
      <c r="C293" s="117" t="s">
        <v>212</v>
      </c>
      <c r="D293" s="7">
        <v>-13120</v>
      </c>
      <c r="E293" s="24"/>
      <c r="F293" s="7">
        <v>-21690</v>
      </c>
      <c r="H293" s="7">
        <f t="shared" si="4"/>
        <v>-8570</v>
      </c>
    </row>
    <row r="294" spans="1:9" x14ac:dyDescent="0.25">
      <c r="C294" s="117"/>
      <c r="D294" s="7"/>
      <c r="E294" s="24"/>
      <c r="F294" s="7"/>
      <c r="H294" s="7" t="s">
        <v>1</v>
      </c>
    </row>
    <row r="295" spans="1:9" x14ac:dyDescent="0.25">
      <c r="A295" t="s">
        <v>551</v>
      </c>
      <c r="C295" s="117" t="s">
        <v>552</v>
      </c>
      <c r="D295" s="7">
        <v>-16040</v>
      </c>
      <c r="E295" s="24"/>
      <c r="F295" s="7">
        <v>-6480</v>
      </c>
      <c r="H295" s="7">
        <f t="shared" si="4"/>
        <v>9560</v>
      </c>
      <c r="I295" s="38" t="s">
        <v>1053</v>
      </c>
    </row>
    <row r="296" spans="1:9" x14ac:dyDescent="0.25">
      <c r="C296" s="117"/>
      <c r="D296" s="7"/>
      <c r="E296" s="24"/>
      <c r="F296" s="7"/>
      <c r="H296" s="7" t="s">
        <v>1</v>
      </c>
    </row>
    <row r="297" spans="1:9" x14ac:dyDescent="0.25">
      <c r="A297" t="s">
        <v>553</v>
      </c>
      <c r="C297" s="117" t="s">
        <v>554</v>
      </c>
      <c r="D297" s="7">
        <v>-7490</v>
      </c>
      <c r="E297" s="24"/>
      <c r="F297" s="7">
        <v>-5605</v>
      </c>
      <c r="H297" s="7">
        <f t="shared" si="4"/>
        <v>1885</v>
      </c>
      <c r="I297" s="38" t="s">
        <v>1053</v>
      </c>
    </row>
    <row r="298" spans="1:9" x14ac:dyDescent="0.25">
      <c r="C298" s="117"/>
      <c r="D298" s="7" t="s">
        <v>1</v>
      </c>
      <c r="E298" s="24"/>
      <c r="F298" s="7" t="s">
        <v>1</v>
      </c>
      <c r="H298" s="7" t="s">
        <v>1</v>
      </c>
    </row>
    <row r="299" spans="1:9" x14ac:dyDescent="0.25">
      <c r="A299" t="s">
        <v>213</v>
      </c>
      <c r="C299" s="117" t="s">
        <v>214</v>
      </c>
      <c r="D299" s="7">
        <v>2314.33</v>
      </c>
      <c r="E299" s="24"/>
      <c r="F299" s="7">
        <v>1552.76</v>
      </c>
      <c r="H299" s="7">
        <f t="shared" si="4"/>
        <v>-761.56999999999994</v>
      </c>
    </row>
    <row r="300" spans="1:9" x14ac:dyDescent="0.25">
      <c r="C300" s="117"/>
      <c r="D300" s="7"/>
      <c r="E300" s="24"/>
      <c r="F300" s="7"/>
      <c r="H300" s="7" t="s">
        <v>1</v>
      </c>
    </row>
    <row r="301" spans="1:9" x14ac:dyDescent="0.25">
      <c r="A301" t="s">
        <v>758</v>
      </c>
      <c r="C301" s="117" t="s">
        <v>759</v>
      </c>
      <c r="D301" s="7">
        <v>-440</v>
      </c>
      <c r="E301" s="24"/>
      <c r="F301" s="7">
        <v>-365</v>
      </c>
      <c r="H301" s="7">
        <f t="shared" si="4"/>
        <v>75</v>
      </c>
    </row>
    <row r="302" spans="1:9" x14ac:dyDescent="0.25">
      <c r="C302" s="117"/>
      <c r="D302" s="7"/>
      <c r="E302" s="24"/>
      <c r="F302" s="7"/>
      <c r="H302" s="7" t="s">
        <v>1</v>
      </c>
    </row>
    <row r="303" spans="1:9" x14ac:dyDescent="0.25">
      <c r="A303" t="s">
        <v>760</v>
      </c>
      <c r="C303" s="117" t="s">
        <v>761</v>
      </c>
      <c r="D303" s="7">
        <v>-2940</v>
      </c>
      <c r="E303" s="24"/>
      <c r="F303" s="7">
        <v>-1185</v>
      </c>
      <c r="H303" s="7">
        <f t="shared" si="4"/>
        <v>1755</v>
      </c>
    </row>
    <row r="304" spans="1:9" x14ac:dyDescent="0.25">
      <c r="C304" s="117"/>
      <c r="D304" s="7" t="s">
        <v>1</v>
      </c>
      <c r="E304" s="24"/>
      <c r="F304" s="7" t="s">
        <v>1</v>
      </c>
      <c r="H304" s="7" t="s">
        <v>1</v>
      </c>
    </row>
    <row r="305" spans="1:9" x14ac:dyDescent="0.25">
      <c r="A305" t="s">
        <v>215</v>
      </c>
      <c r="C305" s="117" t="s">
        <v>216</v>
      </c>
      <c r="D305" s="7">
        <v>-29541.399999999998</v>
      </c>
      <c r="E305" s="24"/>
      <c r="F305" s="7">
        <v>-30900.67</v>
      </c>
      <c r="H305" s="7">
        <f t="shared" si="4"/>
        <v>-1359.2700000000004</v>
      </c>
    </row>
    <row r="306" spans="1:9" x14ac:dyDescent="0.25">
      <c r="C306" s="117"/>
      <c r="D306" s="7" t="s">
        <v>1</v>
      </c>
      <c r="E306" s="24"/>
      <c r="F306" s="7" t="s">
        <v>1</v>
      </c>
      <c r="H306" s="7" t="s">
        <v>1</v>
      </c>
    </row>
    <row r="307" spans="1:9" x14ac:dyDescent="0.25">
      <c r="A307" t="s">
        <v>217</v>
      </c>
      <c r="C307" s="117" t="s">
        <v>218</v>
      </c>
      <c r="D307" s="7">
        <v>0</v>
      </c>
      <c r="E307" s="24"/>
      <c r="F307" s="7">
        <v>0</v>
      </c>
      <c r="H307" s="7">
        <f t="shared" si="4"/>
        <v>0</v>
      </c>
    </row>
    <row r="308" spans="1:9" x14ac:dyDescent="0.25">
      <c r="C308" s="117"/>
      <c r="D308" s="7" t="s">
        <v>1</v>
      </c>
      <c r="E308" s="24"/>
      <c r="F308" s="7" t="s">
        <v>1</v>
      </c>
      <c r="H308" s="7" t="s">
        <v>1</v>
      </c>
    </row>
    <row r="309" spans="1:9" x14ac:dyDescent="0.25">
      <c r="A309" t="s">
        <v>219</v>
      </c>
      <c r="C309" s="117" t="s">
        <v>220</v>
      </c>
      <c r="D309" s="7">
        <v>-37091.43</v>
      </c>
      <c r="E309" s="24"/>
      <c r="F309" s="7">
        <v>0</v>
      </c>
      <c r="H309" s="7">
        <f t="shared" si="4"/>
        <v>37091.43</v>
      </c>
    </row>
    <row r="310" spans="1:9" x14ac:dyDescent="0.25">
      <c r="C310" s="117"/>
      <c r="D310" s="7"/>
      <c r="E310" s="24"/>
      <c r="F310" s="7"/>
      <c r="H310" s="7" t="s">
        <v>1</v>
      </c>
    </row>
    <row r="311" spans="1:9" x14ac:dyDescent="0.25">
      <c r="C311" s="117"/>
      <c r="D311" s="7" t="s">
        <v>1</v>
      </c>
      <c r="E311" s="24"/>
      <c r="F311" s="7" t="s">
        <v>1</v>
      </c>
      <c r="H311" s="7" t="s">
        <v>1</v>
      </c>
    </row>
    <row r="312" spans="1:9" x14ac:dyDescent="0.25">
      <c r="A312" s="154" t="s">
        <v>221</v>
      </c>
      <c r="C312" s="117" t="s">
        <v>563</v>
      </c>
      <c r="D312" s="11">
        <v>-124861.54</v>
      </c>
      <c r="E312" s="137"/>
      <c r="F312" s="7">
        <v>-45528.46</v>
      </c>
      <c r="H312" s="7">
        <f t="shared" si="4"/>
        <v>79333.079999999987</v>
      </c>
      <c r="I312" s="38" t="s">
        <v>1054</v>
      </c>
    </row>
    <row r="313" spans="1:9" x14ac:dyDescent="0.25">
      <c r="A313" s="1" t="s">
        <v>894</v>
      </c>
      <c r="C313" s="117"/>
      <c r="D313" s="11"/>
      <c r="E313" s="137"/>
      <c r="F313" s="7"/>
      <c r="H313" s="7" t="s">
        <v>1</v>
      </c>
      <c r="I313" s="38" t="s">
        <v>1055</v>
      </c>
    </row>
    <row r="314" spans="1:9" x14ac:dyDescent="0.25">
      <c r="A314" s="1"/>
      <c r="C314" s="117"/>
      <c r="D314" s="11"/>
      <c r="E314" s="137"/>
      <c r="F314" s="7"/>
      <c r="H314" s="7" t="s">
        <v>1</v>
      </c>
    </row>
    <row r="315" spans="1:9" x14ac:dyDescent="0.25">
      <c r="C315" s="117"/>
      <c r="D315" s="7" t="s">
        <v>1</v>
      </c>
      <c r="E315" s="24"/>
      <c r="F315" s="7" t="s">
        <v>1</v>
      </c>
      <c r="H315" s="7" t="s">
        <v>1</v>
      </c>
    </row>
    <row r="316" spans="1:9" x14ac:dyDescent="0.25">
      <c r="A316" t="s">
        <v>561</v>
      </c>
      <c r="C316" s="117" t="s">
        <v>562</v>
      </c>
      <c r="D316" s="11">
        <v>-11097.53</v>
      </c>
      <c r="E316" s="137"/>
      <c r="F316" s="7">
        <v>-10966.02</v>
      </c>
      <c r="H316" s="7">
        <f t="shared" si="4"/>
        <v>131.51000000000022</v>
      </c>
    </row>
    <row r="317" spans="1:9" x14ac:dyDescent="0.25">
      <c r="C317" s="117"/>
      <c r="D317" s="7" t="s">
        <v>1</v>
      </c>
      <c r="E317" s="24"/>
      <c r="F317" s="7" t="s">
        <v>1</v>
      </c>
      <c r="H317" s="7" t="s">
        <v>1</v>
      </c>
    </row>
    <row r="318" spans="1:9" x14ac:dyDescent="0.25">
      <c r="A318" t="s">
        <v>644</v>
      </c>
      <c r="C318" s="117" t="s">
        <v>225</v>
      </c>
      <c r="D318" s="11">
        <v>-34255.73000000001</v>
      </c>
      <c r="E318" s="137"/>
      <c r="F318" s="7">
        <v>0</v>
      </c>
      <c r="H318" s="7">
        <f t="shared" si="4"/>
        <v>34255.73000000001</v>
      </c>
    </row>
    <row r="319" spans="1:9" x14ac:dyDescent="0.25">
      <c r="C319" s="117"/>
      <c r="D319" s="11"/>
      <c r="E319" s="137"/>
      <c r="F319" s="7"/>
      <c r="H319" s="7" t="s">
        <v>1</v>
      </c>
    </row>
    <row r="320" spans="1:9" x14ac:dyDescent="0.25">
      <c r="C320" s="117"/>
      <c r="D320" s="11"/>
      <c r="E320" s="137"/>
      <c r="F320" s="7"/>
      <c r="H320" s="7" t="s">
        <v>1</v>
      </c>
    </row>
    <row r="321" spans="1:9" x14ac:dyDescent="0.25">
      <c r="A321" t="s">
        <v>226</v>
      </c>
      <c r="B321" s="65"/>
      <c r="C321" s="117" t="s">
        <v>227</v>
      </c>
      <c r="D321" s="7">
        <v>254474.96</v>
      </c>
      <c r="E321" s="24"/>
      <c r="F321" s="7">
        <v>276410.98000000004</v>
      </c>
      <c r="H321" s="7">
        <f t="shared" si="4"/>
        <v>21936.020000000048</v>
      </c>
      <c r="I321" s="38" t="s">
        <v>1056</v>
      </c>
    </row>
    <row r="322" spans="1:9" x14ac:dyDescent="0.25">
      <c r="B322" s="65"/>
      <c r="C322" s="117"/>
      <c r="D322" s="7"/>
      <c r="E322" s="24"/>
      <c r="F322" s="7"/>
      <c r="H322" s="7" t="s">
        <v>1</v>
      </c>
    </row>
    <row r="323" spans="1:9" x14ac:dyDescent="0.25">
      <c r="A323" t="s">
        <v>228</v>
      </c>
      <c r="B323" s="65"/>
      <c r="C323" s="117" t="s">
        <v>229</v>
      </c>
      <c r="D323" s="7">
        <v>-26396.200000000004</v>
      </c>
      <c r="E323" s="24"/>
      <c r="F323" s="7">
        <v>-15713.95</v>
      </c>
      <c r="H323" s="7">
        <f t="shared" si="4"/>
        <v>10682.250000000004</v>
      </c>
      <c r="I323" s="38" t="s">
        <v>1057</v>
      </c>
    </row>
    <row r="324" spans="1:9" x14ac:dyDescent="0.25">
      <c r="B324" s="65"/>
      <c r="C324" s="117"/>
      <c r="D324" s="7" t="s">
        <v>1</v>
      </c>
      <c r="E324" s="24"/>
      <c r="F324" s="7" t="s">
        <v>1</v>
      </c>
      <c r="H324" s="7" t="s">
        <v>1</v>
      </c>
      <c r="I324" s="38" t="s">
        <v>1058</v>
      </c>
    </row>
    <row r="325" spans="1:9" x14ac:dyDescent="0.25">
      <c r="C325" s="117"/>
      <c r="D325" s="7" t="s">
        <v>1</v>
      </c>
      <c r="E325" s="24"/>
      <c r="F325" s="7" t="s">
        <v>1</v>
      </c>
      <c r="H325" s="7" t="s">
        <v>1</v>
      </c>
    </row>
    <row r="326" spans="1:9" x14ac:dyDescent="0.25">
      <c r="C326" s="117"/>
      <c r="D326" s="7" t="s">
        <v>1</v>
      </c>
      <c r="E326" s="24"/>
      <c r="F326" s="7" t="s">
        <v>1</v>
      </c>
      <c r="H326" s="7" t="s">
        <v>1</v>
      </c>
    </row>
    <row r="327" spans="1:9" x14ac:dyDescent="0.25">
      <c r="A327" t="s">
        <v>230</v>
      </c>
      <c r="C327" s="117" t="s">
        <v>231</v>
      </c>
      <c r="D327" s="7">
        <v>241435.14</v>
      </c>
      <c r="E327" s="24"/>
      <c r="F327" s="7">
        <v>217319.2</v>
      </c>
      <c r="H327" s="7">
        <f t="shared" si="4"/>
        <v>-24115.940000000002</v>
      </c>
      <c r="I327" s="38" t="s">
        <v>1059</v>
      </c>
    </row>
    <row r="328" spans="1:9" x14ac:dyDescent="0.25">
      <c r="C328" s="117"/>
      <c r="D328" s="7" t="s">
        <v>1</v>
      </c>
      <c r="E328" s="24"/>
      <c r="F328" s="7" t="s">
        <v>1</v>
      </c>
      <c r="H328" s="7" t="s">
        <v>1</v>
      </c>
      <c r="I328" s="38" t="s">
        <v>1060</v>
      </c>
    </row>
    <row r="329" spans="1:9" x14ac:dyDescent="0.25">
      <c r="C329" s="117"/>
      <c r="D329" s="7" t="s">
        <v>1</v>
      </c>
      <c r="E329" s="24"/>
      <c r="F329" s="7" t="s">
        <v>1</v>
      </c>
      <c r="H329" s="7" t="s">
        <v>1</v>
      </c>
    </row>
    <row r="330" spans="1:9" x14ac:dyDescent="0.25">
      <c r="C330" s="117"/>
      <c r="D330" s="7" t="s">
        <v>1</v>
      </c>
      <c r="E330" s="24"/>
      <c r="F330" s="7" t="s">
        <v>1</v>
      </c>
      <c r="H330" s="7" t="s">
        <v>1</v>
      </c>
    </row>
    <row r="331" spans="1:9" x14ac:dyDescent="0.25">
      <c r="A331" t="s">
        <v>232</v>
      </c>
      <c r="C331" s="117" t="s">
        <v>233</v>
      </c>
      <c r="D331" s="7">
        <v>16200</v>
      </c>
      <c r="E331" s="24"/>
      <c r="F331" s="7">
        <v>16050</v>
      </c>
      <c r="H331" s="7">
        <f t="shared" ref="H330:H393" si="5">F331-D331</f>
        <v>-150</v>
      </c>
    </row>
    <row r="332" spans="1:9" x14ac:dyDescent="0.25">
      <c r="C332" s="117"/>
      <c r="D332" s="7" t="s">
        <v>1</v>
      </c>
      <c r="E332" s="24"/>
      <c r="F332" s="7" t="s">
        <v>1</v>
      </c>
      <c r="H332" s="7" t="s">
        <v>1</v>
      </c>
    </row>
    <row r="333" spans="1:9" x14ac:dyDescent="0.25">
      <c r="A333" s="50" t="s">
        <v>234</v>
      </c>
      <c r="C333" s="117" t="s">
        <v>235</v>
      </c>
      <c r="D333" s="7">
        <v>107308.63</v>
      </c>
      <c r="E333" s="24"/>
      <c r="F333" s="7">
        <v>115494.16</v>
      </c>
      <c r="H333" s="7">
        <f t="shared" si="5"/>
        <v>8185.5299999999988</v>
      </c>
      <c r="I333" s="38" t="s">
        <v>1061</v>
      </c>
    </row>
    <row r="334" spans="1:9" x14ac:dyDescent="0.25">
      <c r="A334" s="73"/>
      <c r="C334" s="117"/>
      <c r="D334" s="7"/>
      <c r="E334" s="24"/>
      <c r="F334" s="7"/>
      <c r="H334" s="7" t="s">
        <v>1</v>
      </c>
    </row>
    <row r="335" spans="1:9" ht="15.75" thickBot="1" x14ac:dyDescent="0.3">
      <c r="A335" s="73"/>
      <c r="C335" s="117"/>
      <c r="D335" s="7"/>
      <c r="E335" s="24"/>
      <c r="F335" s="7"/>
      <c r="H335" s="7" t="s">
        <v>1</v>
      </c>
    </row>
    <row r="336" spans="1:9" x14ac:dyDescent="0.25">
      <c r="A336" s="77"/>
      <c r="B336" s="78"/>
      <c r="C336" s="119"/>
      <c r="D336" s="79" t="s">
        <v>1</v>
      </c>
      <c r="E336" s="139"/>
      <c r="F336" s="79" t="s">
        <v>1</v>
      </c>
      <c r="H336" s="7" t="s">
        <v>1</v>
      </c>
    </row>
    <row r="337" spans="1:9" x14ac:dyDescent="0.25">
      <c r="A337" s="85" t="s">
        <v>547</v>
      </c>
      <c r="B337" s="86"/>
      <c r="C337" s="120" t="s">
        <v>239</v>
      </c>
      <c r="D337" s="88">
        <v>171680</v>
      </c>
      <c r="E337" s="136"/>
      <c r="F337" s="88">
        <v>142056</v>
      </c>
      <c r="H337" s="7">
        <f t="shared" si="5"/>
        <v>-29624</v>
      </c>
      <c r="I337" s="38" t="s">
        <v>1051</v>
      </c>
    </row>
    <row r="338" spans="1:9" x14ac:dyDescent="0.25">
      <c r="A338" s="95"/>
      <c r="B338" s="86"/>
      <c r="C338" s="120"/>
      <c r="D338" s="88"/>
      <c r="E338" s="136"/>
      <c r="F338" s="88"/>
      <c r="H338" s="7" t="s">
        <v>1</v>
      </c>
    </row>
    <row r="339" spans="1:9" x14ac:dyDescent="0.25">
      <c r="A339" s="95"/>
      <c r="B339" s="86"/>
      <c r="C339" s="120"/>
      <c r="D339" s="88"/>
      <c r="E339" s="136"/>
      <c r="F339" s="88" t="s">
        <v>1</v>
      </c>
      <c r="H339" s="7" t="s">
        <v>1</v>
      </c>
    </row>
    <row r="340" spans="1:9" x14ac:dyDescent="0.25">
      <c r="A340" s="95"/>
      <c r="B340" s="86"/>
      <c r="C340" s="120"/>
      <c r="D340" s="88"/>
      <c r="E340" s="136"/>
      <c r="F340" s="88" t="s">
        <v>1</v>
      </c>
      <c r="H340" s="7" t="s">
        <v>1</v>
      </c>
    </row>
    <row r="341" spans="1:9" ht="15.75" thickBot="1" x14ac:dyDescent="0.3">
      <c r="A341" s="98"/>
      <c r="B341" s="99"/>
      <c r="C341" s="121"/>
      <c r="D341" s="100"/>
      <c r="E341" s="140"/>
      <c r="F341" s="100"/>
      <c r="H341" s="7" t="s">
        <v>1</v>
      </c>
    </row>
    <row r="342" spans="1:9" x14ac:dyDescent="0.25">
      <c r="A342" s="111"/>
      <c r="B342" s="86"/>
      <c r="C342" s="120"/>
      <c r="D342" s="88"/>
      <c r="E342" s="136"/>
      <c r="F342" s="88"/>
      <c r="H342" s="7" t="s">
        <v>1</v>
      </c>
    </row>
    <row r="343" spans="1:9" x14ac:dyDescent="0.25">
      <c r="A343" s="73"/>
      <c r="C343" s="117"/>
      <c r="D343" s="7"/>
      <c r="E343" s="24"/>
      <c r="F343" s="7"/>
      <c r="H343" s="7" t="s">
        <v>1</v>
      </c>
    </row>
    <row r="344" spans="1:9" ht="15.75" thickBot="1" x14ac:dyDescent="0.3">
      <c r="A344" s="73"/>
      <c r="C344" s="117"/>
      <c r="D344" s="7"/>
      <c r="E344" s="24"/>
      <c r="F344" s="7"/>
      <c r="H344" s="7" t="s">
        <v>1</v>
      </c>
    </row>
    <row r="345" spans="1:9" x14ac:dyDescent="0.25">
      <c r="A345" s="108"/>
      <c r="B345" s="78"/>
      <c r="C345" s="119"/>
      <c r="D345" s="79"/>
      <c r="E345" s="139"/>
      <c r="F345" s="79"/>
      <c r="H345" s="7" t="s">
        <v>1</v>
      </c>
    </row>
    <row r="346" spans="1:9" x14ac:dyDescent="0.25">
      <c r="A346" s="109" t="s">
        <v>659</v>
      </c>
      <c r="B346" s="86"/>
      <c r="C346" s="120" t="s">
        <v>742</v>
      </c>
      <c r="D346" s="88">
        <v>6222</v>
      </c>
      <c r="E346" s="136"/>
      <c r="F346" s="88">
        <v>38798</v>
      </c>
      <c r="H346" s="7">
        <f t="shared" si="5"/>
        <v>32576</v>
      </c>
      <c r="I346" s="38" t="s">
        <v>1051</v>
      </c>
    </row>
    <row r="347" spans="1:9" x14ac:dyDescent="0.25">
      <c r="A347" s="95"/>
      <c r="B347" s="86"/>
      <c r="C347" s="120"/>
      <c r="D347" s="88"/>
      <c r="E347" s="136"/>
      <c r="F347" s="88"/>
      <c r="H347" s="7" t="s">
        <v>1</v>
      </c>
    </row>
    <row r="348" spans="1:9" x14ac:dyDescent="0.25">
      <c r="A348" s="95"/>
      <c r="B348" s="86"/>
      <c r="C348" s="120"/>
      <c r="D348" s="88"/>
      <c r="E348" s="136"/>
      <c r="F348" s="88"/>
      <c r="H348" s="7" t="s">
        <v>1</v>
      </c>
    </row>
    <row r="349" spans="1:9" x14ac:dyDescent="0.25">
      <c r="A349" s="95"/>
      <c r="B349" s="86"/>
      <c r="C349" s="120"/>
      <c r="D349" s="88"/>
      <c r="E349" s="136"/>
      <c r="F349" s="88"/>
      <c r="H349" s="7" t="s">
        <v>1</v>
      </c>
    </row>
    <row r="350" spans="1:9" x14ac:dyDescent="0.25">
      <c r="A350" s="95"/>
      <c r="B350" s="86"/>
      <c r="C350" s="120"/>
      <c r="D350" s="88"/>
      <c r="E350" s="136"/>
      <c r="F350" s="88"/>
      <c r="H350" s="7" t="s">
        <v>1</v>
      </c>
    </row>
    <row r="351" spans="1:9" ht="15.75" thickBot="1" x14ac:dyDescent="0.3">
      <c r="A351" s="98"/>
      <c r="B351" s="99"/>
      <c r="C351" s="121"/>
      <c r="D351" s="100"/>
      <c r="E351" s="140"/>
      <c r="F351" s="100"/>
      <c r="H351" s="7" t="s">
        <v>1</v>
      </c>
    </row>
    <row r="352" spans="1:9" x14ac:dyDescent="0.25">
      <c r="A352" s="73"/>
      <c r="C352" s="117"/>
      <c r="D352" s="7"/>
      <c r="E352" s="24"/>
      <c r="F352" s="7"/>
      <c r="H352" s="7" t="s">
        <v>1</v>
      </c>
    </row>
    <row r="353" spans="1:8" x14ac:dyDescent="0.25">
      <c r="A353" s="73"/>
      <c r="C353" s="117"/>
      <c r="D353" s="7"/>
      <c r="E353" s="24"/>
      <c r="F353" s="7"/>
      <c r="H353" s="7" t="s">
        <v>1</v>
      </c>
    </row>
    <row r="354" spans="1:8" x14ac:dyDescent="0.25">
      <c r="C354" s="117"/>
      <c r="D354" s="7" t="s">
        <v>1</v>
      </c>
      <c r="E354" s="24"/>
      <c r="F354" s="7" t="s">
        <v>1</v>
      </c>
      <c r="H354" s="7" t="s">
        <v>1</v>
      </c>
    </row>
    <row r="355" spans="1:8" x14ac:dyDescent="0.25">
      <c r="A355" t="s">
        <v>238</v>
      </c>
      <c r="C355" s="117" t="s">
        <v>239</v>
      </c>
      <c r="D355" s="7">
        <v>62847.19</v>
      </c>
      <c r="E355" s="24"/>
      <c r="F355" s="7">
        <v>66156.950000000012</v>
      </c>
      <c r="H355" s="7">
        <f t="shared" si="5"/>
        <v>3309.7600000000093</v>
      </c>
    </row>
    <row r="356" spans="1:8" x14ac:dyDescent="0.25">
      <c r="C356" s="117"/>
      <c r="D356" s="7"/>
      <c r="E356" s="24"/>
      <c r="F356" s="7"/>
      <c r="H356" s="7" t="s">
        <v>1</v>
      </c>
    </row>
    <row r="357" spans="1:8" x14ac:dyDescent="0.25">
      <c r="A357" t="s">
        <v>889</v>
      </c>
      <c r="C357" s="117" t="s">
        <v>890</v>
      </c>
      <c r="D357" s="7">
        <v>0</v>
      </c>
      <c r="E357" s="24"/>
      <c r="F357" s="7">
        <v>25.75</v>
      </c>
      <c r="H357" s="7">
        <f t="shared" si="5"/>
        <v>25.75</v>
      </c>
    </row>
    <row r="358" spans="1:8" x14ac:dyDescent="0.25">
      <c r="C358" s="117"/>
      <c r="D358" s="7" t="s">
        <v>1</v>
      </c>
      <c r="E358" s="24"/>
      <c r="F358" s="7" t="s">
        <v>1</v>
      </c>
      <c r="H358" s="7" t="s">
        <v>1</v>
      </c>
    </row>
    <row r="359" spans="1:8" x14ac:dyDescent="0.25">
      <c r="A359" t="s">
        <v>240</v>
      </c>
      <c r="C359" s="117" t="s">
        <v>241</v>
      </c>
      <c r="D359" s="7">
        <v>18852.46</v>
      </c>
      <c r="E359" s="24"/>
      <c r="F359" s="7">
        <v>20405.22</v>
      </c>
      <c r="H359" s="7">
        <f t="shared" si="5"/>
        <v>1552.760000000002</v>
      </c>
    </row>
    <row r="360" spans="1:8" x14ac:dyDescent="0.25">
      <c r="C360" s="117"/>
      <c r="D360" s="7" t="s">
        <v>1</v>
      </c>
      <c r="E360" s="24"/>
      <c r="F360" s="7" t="s">
        <v>1</v>
      </c>
      <c r="H360" s="7" t="s">
        <v>1</v>
      </c>
    </row>
    <row r="361" spans="1:8" x14ac:dyDescent="0.25">
      <c r="A361" t="s">
        <v>349</v>
      </c>
      <c r="C361" s="117" t="s">
        <v>350</v>
      </c>
      <c r="D361" s="7">
        <v>0</v>
      </c>
      <c r="E361" s="24"/>
      <c r="F361" s="7">
        <v>0</v>
      </c>
      <c r="H361" s="7">
        <f t="shared" si="5"/>
        <v>0</v>
      </c>
    </row>
    <row r="362" spans="1:8" x14ac:dyDescent="0.25">
      <c r="C362" s="117"/>
      <c r="D362" s="7" t="s">
        <v>1</v>
      </c>
      <c r="E362" s="24"/>
      <c r="F362" s="7" t="s">
        <v>1</v>
      </c>
      <c r="H362" s="7" t="s">
        <v>1</v>
      </c>
    </row>
    <row r="363" spans="1:8" x14ac:dyDescent="0.25">
      <c r="A363" t="s">
        <v>242</v>
      </c>
      <c r="C363" s="117" t="s">
        <v>243</v>
      </c>
      <c r="D363" s="7">
        <v>19505.27</v>
      </c>
      <c r="E363" s="24"/>
      <c r="F363" s="7">
        <v>17808.769999999997</v>
      </c>
      <c r="H363" s="7">
        <f t="shared" si="5"/>
        <v>-1696.5000000000036</v>
      </c>
    </row>
    <row r="364" spans="1:8" x14ac:dyDescent="0.25">
      <c r="C364" s="117"/>
      <c r="D364" s="7" t="s">
        <v>1</v>
      </c>
      <c r="E364" s="24"/>
      <c r="F364" s="7" t="s">
        <v>1</v>
      </c>
      <c r="H364" s="7" t="s">
        <v>1</v>
      </c>
    </row>
    <row r="365" spans="1:8" x14ac:dyDescent="0.25">
      <c r="A365" t="s">
        <v>244</v>
      </c>
      <c r="C365" s="117" t="s">
        <v>245</v>
      </c>
      <c r="D365" s="7">
        <v>63</v>
      </c>
      <c r="E365" s="24"/>
      <c r="F365" s="7">
        <v>1875.5</v>
      </c>
      <c r="H365" s="7">
        <f t="shared" si="5"/>
        <v>1812.5</v>
      </c>
    </row>
    <row r="366" spans="1:8" x14ac:dyDescent="0.25">
      <c r="C366" s="117"/>
      <c r="D366" s="7"/>
      <c r="E366" s="24"/>
      <c r="F366" s="7"/>
      <c r="H366" s="7" t="s">
        <v>1</v>
      </c>
    </row>
    <row r="367" spans="1:8" x14ac:dyDescent="0.25">
      <c r="A367" t="s">
        <v>309</v>
      </c>
      <c r="C367" s="117" t="s">
        <v>462</v>
      </c>
      <c r="D367" s="7">
        <v>0</v>
      </c>
      <c r="E367" s="24"/>
      <c r="F367" s="7">
        <v>185</v>
      </c>
      <c r="H367" s="7">
        <f t="shared" si="5"/>
        <v>185</v>
      </c>
    </row>
    <row r="368" spans="1:8" x14ac:dyDescent="0.25">
      <c r="C368" s="117"/>
      <c r="D368" s="7" t="s">
        <v>1</v>
      </c>
      <c r="E368" s="24"/>
      <c r="F368" s="7" t="s">
        <v>1</v>
      </c>
      <c r="H368" s="7" t="s">
        <v>1</v>
      </c>
    </row>
    <row r="369" spans="1:8" x14ac:dyDescent="0.25">
      <c r="A369" t="s">
        <v>246</v>
      </c>
      <c r="C369" s="117" t="s">
        <v>247</v>
      </c>
      <c r="D369" s="7">
        <v>6003.15</v>
      </c>
      <c r="E369" s="24"/>
      <c r="F369" s="7">
        <v>4910.45</v>
      </c>
      <c r="H369" s="7">
        <f t="shared" si="5"/>
        <v>-1092.6999999999998</v>
      </c>
    </row>
    <row r="370" spans="1:8" x14ac:dyDescent="0.25">
      <c r="C370" s="117"/>
      <c r="D370" s="7" t="s">
        <v>1</v>
      </c>
      <c r="E370" s="24"/>
      <c r="F370" s="7" t="s">
        <v>1</v>
      </c>
      <c r="H370" s="7" t="s">
        <v>1</v>
      </c>
    </row>
    <row r="371" spans="1:8" x14ac:dyDescent="0.25">
      <c r="C371" s="117"/>
      <c r="D371" s="7" t="s">
        <v>1</v>
      </c>
      <c r="E371" s="24"/>
      <c r="F371" s="7" t="s">
        <v>1</v>
      </c>
      <c r="H371" s="7" t="s">
        <v>1</v>
      </c>
    </row>
    <row r="372" spans="1:8" x14ac:dyDescent="0.25">
      <c r="A372" t="s">
        <v>248</v>
      </c>
      <c r="C372" s="117" t="s">
        <v>249</v>
      </c>
      <c r="D372" s="7">
        <v>151373.09</v>
      </c>
      <c r="E372" s="24"/>
      <c r="F372" s="7">
        <v>163955.91</v>
      </c>
      <c r="H372" s="7">
        <f t="shared" si="5"/>
        <v>12582.820000000007</v>
      </c>
    </row>
    <row r="373" spans="1:8" x14ac:dyDescent="0.25">
      <c r="C373" s="117"/>
      <c r="D373" s="7" t="s">
        <v>1</v>
      </c>
      <c r="E373" s="24"/>
      <c r="F373" s="7" t="s">
        <v>1</v>
      </c>
      <c r="H373" s="7" t="s">
        <v>1</v>
      </c>
    </row>
    <row r="374" spans="1:8" x14ac:dyDescent="0.25">
      <c r="A374" t="s">
        <v>461</v>
      </c>
      <c r="C374" s="117" t="s">
        <v>460</v>
      </c>
      <c r="D374" s="7">
        <v>895.77</v>
      </c>
      <c r="E374" s="24"/>
      <c r="F374" s="7">
        <v>1469.1299999999999</v>
      </c>
      <c r="H374" s="7">
        <f t="shared" si="5"/>
        <v>573.3599999999999</v>
      </c>
    </row>
    <row r="375" spans="1:8" x14ac:dyDescent="0.25">
      <c r="C375" s="117"/>
      <c r="D375" s="7" t="s">
        <v>1</v>
      </c>
      <c r="E375" s="24"/>
      <c r="F375" s="7" t="s">
        <v>1</v>
      </c>
      <c r="H375" s="7" t="s">
        <v>1</v>
      </c>
    </row>
    <row r="376" spans="1:8" x14ac:dyDescent="0.25">
      <c r="A376" t="s">
        <v>250</v>
      </c>
      <c r="C376" s="117" t="s">
        <v>251</v>
      </c>
      <c r="D376" s="7">
        <v>3969.68</v>
      </c>
      <c r="E376" s="24"/>
      <c r="F376" s="7">
        <v>4104.72</v>
      </c>
      <c r="H376" s="7">
        <f t="shared" si="5"/>
        <v>135.04000000000042</v>
      </c>
    </row>
    <row r="377" spans="1:8" x14ac:dyDescent="0.25">
      <c r="C377" s="117"/>
      <c r="D377" s="7" t="s">
        <v>1</v>
      </c>
      <c r="E377" s="24"/>
      <c r="F377" s="7" t="s">
        <v>1</v>
      </c>
      <c r="H377" s="7" t="s">
        <v>1</v>
      </c>
    </row>
    <row r="378" spans="1:8" x14ac:dyDescent="0.25">
      <c r="A378" t="s">
        <v>252</v>
      </c>
      <c r="C378" s="117" t="s">
        <v>253</v>
      </c>
      <c r="D378" s="7">
        <v>652.94000000000005</v>
      </c>
      <c r="E378" s="24"/>
      <c r="F378" s="7">
        <v>526.74</v>
      </c>
      <c r="H378" s="7">
        <f t="shared" si="5"/>
        <v>-126.20000000000005</v>
      </c>
    </row>
    <row r="379" spans="1:8" x14ac:dyDescent="0.25">
      <c r="C379" s="117"/>
      <c r="D379" s="7" t="s">
        <v>1</v>
      </c>
      <c r="E379" s="24"/>
      <c r="F379" s="7" t="s">
        <v>1</v>
      </c>
      <c r="H379" s="7" t="s">
        <v>1</v>
      </c>
    </row>
    <row r="380" spans="1:8" x14ac:dyDescent="0.25">
      <c r="A380" t="s">
        <v>463</v>
      </c>
      <c r="C380" s="117" t="s">
        <v>464</v>
      </c>
      <c r="D380" s="7">
        <v>0</v>
      </c>
      <c r="E380" s="24"/>
      <c r="F380" s="7">
        <v>0</v>
      </c>
      <c r="H380" s="7">
        <f t="shared" si="5"/>
        <v>0</v>
      </c>
    </row>
    <row r="381" spans="1:8" x14ac:dyDescent="0.25">
      <c r="C381" s="117"/>
      <c r="D381" s="7"/>
      <c r="E381" s="24"/>
      <c r="F381" s="7"/>
      <c r="H381" s="7" t="s">
        <v>1</v>
      </c>
    </row>
    <row r="382" spans="1:8" x14ac:dyDescent="0.25">
      <c r="A382" t="s">
        <v>762</v>
      </c>
      <c r="C382" s="117" t="s">
        <v>254</v>
      </c>
      <c r="D382" s="7">
        <v>702.3</v>
      </c>
      <c r="E382" s="24"/>
      <c r="F382" s="7">
        <v>526.48</v>
      </c>
      <c r="H382" s="7">
        <f t="shared" si="5"/>
        <v>-175.81999999999994</v>
      </c>
    </row>
    <row r="383" spans="1:8" x14ac:dyDescent="0.25">
      <c r="C383" s="117"/>
      <c r="D383" s="7" t="s">
        <v>1</v>
      </c>
      <c r="E383" s="24"/>
      <c r="F383" s="7" t="s">
        <v>1</v>
      </c>
      <c r="H383" s="7" t="s">
        <v>1</v>
      </c>
    </row>
    <row r="384" spans="1:8" x14ac:dyDescent="0.25">
      <c r="A384" t="s">
        <v>255</v>
      </c>
      <c r="C384" s="117" t="s">
        <v>256</v>
      </c>
      <c r="D384" s="7">
        <v>2368</v>
      </c>
      <c r="E384" s="24"/>
      <c r="F384" s="7">
        <v>0</v>
      </c>
      <c r="H384" s="7">
        <f t="shared" si="5"/>
        <v>-2368</v>
      </c>
    </row>
    <row r="385" spans="1:9" x14ac:dyDescent="0.25">
      <c r="C385" s="122"/>
      <c r="D385" s="7" t="s">
        <v>1</v>
      </c>
      <c r="E385" s="24"/>
      <c r="F385" s="7" t="s">
        <v>1</v>
      </c>
      <c r="H385" s="7" t="s">
        <v>1</v>
      </c>
    </row>
    <row r="386" spans="1:9" x14ac:dyDescent="0.25">
      <c r="A386" t="s">
        <v>257</v>
      </c>
      <c r="C386" s="123" t="s">
        <v>423</v>
      </c>
      <c r="D386" s="7">
        <v>0</v>
      </c>
      <c r="E386" s="24"/>
      <c r="F386" s="7">
        <v>0</v>
      </c>
      <c r="H386" s="7">
        <f t="shared" si="5"/>
        <v>0</v>
      </c>
    </row>
    <row r="387" spans="1:9" x14ac:dyDescent="0.25">
      <c r="C387" s="117"/>
      <c r="D387" s="7" t="s">
        <v>1</v>
      </c>
      <c r="E387" s="24"/>
      <c r="F387" s="7" t="s">
        <v>1</v>
      </c>
      <c r="H387" s="7" t="s">
        <v>1</v>
      </c>
    </row>
    <row r="388" spans="1:9" x14ac:dyDescent="0.25">
      <c r="A388" t="s">
        <v>259</v>
      </c>
      <c r="C388" s="117" t="s">
        <v>260</v>
      </c>
      <c r="D388" s="7">
        <v>0</v>
      </c>
      <c r="E388" s="24"/>
      <c r="F388" s="7">
        <v>0</v>
      </c>
      <c r="H388" s="7">
        <f t="shared" si="5"/>
        <v>0</v>
      </c>
    </row>
    <row r="389" spans="1:9" x14ac:dyDescent="0.25">
      <c r="C389" s="117"/>
      <c r="D389" s="7" t="s">
        <v>1</v>
      </c>
      <c r="E389" s="24"/>
      <c r="F389" s="7" t="s">
        <v>1</v>
      </c>
      <c r="H389" s="7" t="s">
        <v>1</v>
      </c>
    </row>
    <row r="390" spans="1:9" x14ac:dyDescent="0.25">
      <c r="A390" t="s">
        <v>261</v>
      </c>
      <c r="C390" s="117" t="s">
        <v>262</v>
      </c>
      <c r="D390" s="7">
        <v>7158.9</v>
      </c>
      <c r="E390" s="24"/>
      <c r="F390" s="7">
        <v>8134.1</v>
      </c>
      <c r="H390" s="7">
        <f t="shared" si="5"/>
        <v>975.20000000000073</v>
      </c>
    </row>
    <row r="391" spans="1:9" x14ac:dyDescent="0.25">
      <c r="C391" s="117"/>
      <c r="D391" s="7" t="s">
        <v>1</v>
      </c>
      <c r="E391" s="24"/>
      <c r="F391" s="7" t="s">
        <v>1</v>
      </c>
      <c r="H391" s="7" t="s">
        <v>1</v>
      </c>
    </row>
    <row r="392" spans="1:9" x14ac:dyDescent="0.25">
      <c r="C392" s="117"/>
      <c r="D392" s="7" t="s">
        <v>1</v>
      </c>
      <c r="E392" s="24"/>
      <c r="F392" s="7" t="s">
        <v>1</v>
      </c>
      <c r="H392" s="7" t="s">
        <v>1</v>
      </c>
    </row>
    <row r="393" spans="1:9" x14ac:dyDescent="0.25">
      <c r="A393" t="s">
        <v>564</v>
      </c>
      <c r="C393" s="117" t="s">
        <v>264</v>
      </c>
      <c r="D393" s="7">
        <v>33588.629999999997</v>
      </c>
      <c r="E393" s="24"/>
      <c r="F393" s="7">
        <v>13170.51</v>
      </c>
      <c r="H393" s="7">
        <f>F393-D393</f>
        <v>-20418.119999999995</v>
      </c>
      <c r="I393" s="38" t="s">
        <v>1062</v>
      </c>
    </row>
    <row r="394" spans="1:9" x14ac:dyDescent="0.25">
      <c r="C394" s="117"/>
      <c r="D394" s="7"/>
      <c r="E394" s="24"/>
      <c r="F394" s="7"/>
      <c r="H394" s="7" t="s">
        <v>1</v>
      </c>
      <c r="I394" s="38" t="s">
        <v>1063</v>
      </c>
    </row>
    <row r="395" spans="1:9" x14ac:dyDescent="0.25">
      <c r="A395" t="s">
        <v>566</v>
      </c>
      <c r="C395" s="117" t="s">
        <v>565</v>
      </c>
      <c r="D395" s="7">
        <v>0</v>
      </c>
      <c r="E395" s="24"/>
      <c r="F395" s="7">
        <v>0</v>
      </c>
      <c r="H395" s="7">
        <f t="shared" ref="H394:H457" si="6">F395-D395</f>
        <v>0</v>
      </c>
    </row>
    <row r="396" spans="1:9" x14ac:dyDescent="0.25">
      <c r="C396" s="117"/>
      <c r="D396" s="7" t="s">
        <v>1</v>
      </c>
      <c r="E396" s="24"/>
      <c r="F396" s="7" t="s">
        <v>1</v>
      </c>
      <c r="H396" s="7" t="s">
        <v>1</v>
      </c>
    </row>
    <row r="397" spans="1:9" x14ac:dyDescent="0.25">
      <c r="A397" t="s">
        <v>422</v>
      </c>
      <c r="C397" s="117" t="s">
        <v>423</v>
      </c>
      <c r="D397" s="7">
        <v>0</v>
      </c>
      <c r="E397" s="24"/>
      <c r="F397" s="7">
        <v>0</v>
      </c>
      <c r="H397" s="7">
        <f t="shared" si="6"/>
        <v>0</v>
      </c>
    </row>
    <row r="398" spans="1:9" x14ac:dyDescent="0.25">
      <c r="C398" s="117" t="s">
        <v>1</v>
      </c>
      <c r="D398" s="7" t="s">
        <v>1</v>
      </c>
      <c r="E398" s="24"/>
      <c r="F398" s="7" t="s">
        <v>1</v>
      </c>
      <c r="H398" s="7" t="s">
        <v>1</v>
      </c>
    </row>
    <row r="399" spans="1:9" x14ac:dyDescent="0.25">
      <c r="A399" t="s">
        <v>265</v>
      </c>
      <c r="C399" s="117" t="s">
        <v>266</v>
      </c>
      <c r="D399" s="7">
        <v>0</v>
      </c>
      <c r="E399" s="24"/>
      <c r="F399" s="7">
        <v>0</v>
      </c>
      <c r="H399" s="7">
        <f t="shared" si="6"/>
        <v>0</v>
      </c>
    </row>
    <row r="400" spans="1:9" x14ac:dyDescent="0.25">
      <c r="C400" s="117"/>
      <c r="D400" s="7" t="s">
        <v>1</v>
      </c>
      <c r="E400" s="24"/>
      <c r="F400" s="7" t="s">
        <v>1</v>
      </c>
      <c r="H400" s="7" t="s">
        <v>1</v>
      </c>
    </row>
    <row r="401" spans="1:9" x14ac:dyDescent="0.25">
      <c r="C401" s="117"/>
      <c r="D401" s="7" t="s">
        <v>1</v>
      </c>
      <c r="E401" s="24"/>
      <c r="F401" s="7" t="s">
        <v>1</v>
      </c>
      <c r="H401" s="7" t="s">
        <v>1</v>
      </c>
    </row>
    <row r="402" spans="1:9" x14ac:dyDescent="0.25">
      <c r="A402" t="s">
        <v>267</v>
      </c>
      <c r="C402" s="117" t="s">
        <v>268</v>
      </c>
      <c r="D402" s="7">
        <v>15871.89</v>
      </c>
      <c r="E402" s="24"/>
      <c r="F402" s="7">
        <v>15477.519999999999</v>
      </c>
      <c r="H402" s="7">
        <f t="shared" si="6"/>
        <v>-394.3700000000008</v>
      </c>
    </row>
    <row r="403" spans="1:9" x14ac:dyDescent="0.25">
      <c r="C403" s="117"/>
      <c r="D403" s="7" t="s">
        <v>1</v>
      </c>
      <c r="E403" s="24"/>
      <c r="F403" s="7" t="s">
        <v>1</v>
      </c>
      <c r="H403" s="7" t="s">
        <v>1</v>
      </c>
    </row>
    <row r="404" spans="1:9" x14ac:dyDescent="0.25">
      <c r="C404" s="117"/>
      <c r="D404" s="7" t="s">
        <v>1</v>
      </c>
      <c r="E404" s="24"/>
      <c r="F404" s="7" t="s">
        <v>1</v>
      </c>
      <c r="H404" s="7" t="s">
        <v>1</v>
      </c>
    </row>
    <row r="405" spans="1:9" x14ac:dyDescent="0.25">
      <c r="A405" t="s">
        <v>269</v>
      </c>
      <c r="C405" s="117" t="s">
        <v>270</v>
      </c>
      <c r="D405" s="7">
        <v>7864.67</v>
      </c>
      <c r="E405" s="24"/>
      <c r="F405" s="21">
        <v>7559.77</v>
      </c>
      <c r="H405" s="7">
        <f t="shared" si="6"/>
        <v>-304.89999999999964</v>
      </c>
    </row>
    <row r="406" spans="1:9" x14ac:dyDescent="0.25">
      <c r="C406" s="117"/>
      <c r="D406" s="7"/>
      <c r="E406" s="24"/>
      <c r="F406" s="7"/>
      <c r="H406" s="7" t="s">
        <v>1</v>
      </c>
    </row>
    <row r="407" spans="1:9" x14ac:dyDescent="0.25">
      <c r="A407" t="s">
        <v>424</v>
      </c>
      <c r="C407" s="117" t="s">
        <v>425</v>
      </c>
      <c r="D407" s="7">
        <v>578.38</v>
      </c>
      <c r="E407" s="24"/>
      <c r="F407" s="7">
        <v>2269.7200000000003</v>
      </c>
      <c r="H407" s="7">
        <f t="shared" si="6"/>
        <v>1691.3400000000001</v>
      </c>
    </row>
    <row r="408" spans="1:9" x14ac:dyDescent="0.25">
      <c r="C408" s="117"/>
      <c r="D408" s="7"/>
      <c r="E408" s="24"/>
      <c r="F408" s="7"/>
      <c r="H408" s="7" t="s">
        <v>1</v>
      </c>
    </row>
    <row r="409" spans="1:9" x14ac:dyDescent="0.25">
      <c r="C409" s="117"/>
      <c r="D409" s="7" t="s">
        <v>1</v>
      </c>
      <c r="E409" s="24"/>
      <c r="F409" s="7" t="s">
        <v>1</v>
      </c>
      <c r="H409" s="7" t="s">
        <v>1</v>
      </c>
    </row>
    <row r="410" spans="1:9" x14ac:dyDescent="0.25">
      <c r="A410" t="s">
        <v>567</v>
      </c>
      <c r="C410" s="117" t="s">
        <v>272</v>
      </c>
      <c r="D410" s="7">
        <v>76220.919999999955</v>
      </c>
      <c r="E410" s="24"/>
      <c r="F410" s="47">
        <v>51541.19</v>
      </c>
      <c r="H410" s="7">
        <f t="shared" si="6"/>
        <v>-24679.729999999952</v>
      </c>
      <c r="I410" s="38" t="s">
        <v>1062</v>
      </c>
    </row>
    <row r="411" spans="1:9" x14ac:dyDescent="0.25">
      <c r="C411" s="117"/>
      <c r="D411" s="7" t="s">
        <v>1</v>
      </c>
      <c r="E411" s="24"/>
      <c r="F411" s="7" t="s">
        <v>1</v>
      </c>
      <c r="H411" s="7" t="s">
        <v>1</v>
      </c>
      <c r="I411" s="38" t="s">
        <v>1063</v>
      </c>
    </row>
    <row r="412" spans="1:9" x14ac:dyDescent="0.25">
      <c r="C412" s="117"/>
      <c r="D412" s="7"/>
      <c r="E412" s="24"/>
      <c r="F412" s="7"/>
      <c r="H412" s="7" t="s">
        <v>1</v>
      </c>
    </row>
    <row r="413" spans="1:9" x14ac:dyDescent="0.25">
      <c r="C413" s="117"/>
      <c r="D413" s="7"/>
      <c r="E413" s="24"/>
      <c r="F413" s="7"/>
      <c r="H413" s="7" t="s">
        <v>1</v>
      </c>
    </row>
    <row r="414" spans="1:9" x14ac:dyDescent="0.25">
      <c r="A414" t="s">
        <v>273</v>
      </c>
      <c r="C414" s="117" t="s">
        <v>274</v>
      </c>
      <c r="D414" s="7">
        <v>6471.8</v>
      </c>
      <c r="E414" s="24"/>
      <c r="F414" s="7">
        <v>10115.01</v>
      </c>
      <c r="H414" s="7">
        <f t="shared" si="6"/>
        <v>3643.21</v>
      </c>
    </row>
    <row r="415" spans="1:9" x14ac:dyDescent="0.25">
      <c r="C415" s="117"/>
      <c r="D415" s="7" t="s">
        <v>1</v>
      </c>
      <c r="E415" s="24"/>
      <c r="F415" s="7" t="s">
        <v>1</v>
      </c>
      <c r="H415" s="7" t="s">
        <v>1</v>
      </c>
    </row>
    <row r="416" spans="1:9" x14ac:dyDescent="0.25">
      <c r="A416" t="s">
        <v>275</v>
      </c>
      <c r="C416" s="117" t="s">
        <v>276</v>
      </c>
      <c r="D416" s="7">
        <v>1500</v>
      </c>
      <c r="E416" s="24"/>
      <c r="F416" s="7">
        <v>0</v>
      </c>
      <c r="H416" s="7">
        <f t="shared" si="6"/>
        <v>-1500</v>
      </c>
    </row>
    <row r="417" spans="1:9" x14ac:dyDescent="0.25">
      <c r="C417" s="117"/>
      <c r="D417" s="7"/>
      <c r="E417" s="24"/>
      <c r="F417" s="7"/>
      <c r="H417" s="7" t="s">
        <v>1</v>
      </c>
    </row>
    <row r="418" spans="1:9" x14ac:dyDescent="0.25">
      <c r="A418" t="s">
        <v>278</v>
      </c>
      <c r="C418" s="117" t="s">
        <v>279</v>
      </c>
      <c r="D418" s="7">
        <v>12845</v>
      </c>
      <c r="E418" s="24"/>
      <c r="F418" s="7">
        <v>13220</v>
      </c>
      <c r="H418" s="7">
        <f t="shared" si="6"/>
        <v>375</v>
      </c>
    </row>
    <row r="419" spans="1:9" x14ac:dyDescent="0.25">
      <c r="C419" s="117"/>
      <c r="D419" s="7" t="s">
        <v>1</v>
      </c>
      <c r="E419" s="24"/>
      <c r="F419" s="7" t="s">
        <v>1</v>
      </c>
      <c r="H419" s="7" t="s">
        <v>1</v>
      </c>
    </row>
    <row r="420" spans="1:9" x14ac:dyDescent="0.25">
      <c r="A420" t="s">
        <v>569</v>
      </c>
      <c r="C420" s="117" t="s">
        <v>281</v>
      </c>
      <c r="D420" s="7">
        <v>2700.7</v>
      </c>
      <c r="E420" s="24"/>
      <c r="F420" s="7">
        <v>1290</v>
      </c>
      <c r="H420" s="7">
        <f t="shared" si="6"/>
        <v>-1410.6999999999998</v>
      </c>
    </row>
    <row r="421" spans="1:9" x14ac:dyDescent="0.25">
      <c r="C421" s="117"/>
      <c r="D421" s="7"/>
      <c r="E421" s="24"/>
      <c r="F421" s="7"/>
      <c r="H421" s="7" t="s">
        <v>1</v>
      </c>
    </row>
    <row r="422" spans="1:9" x14ac:dyDescent="0.25">
      <c r="A422" t="s">
        <v>570</v>
      </c>
      <c r="C422" s="117" t="s">
        <v>571</v>
      </c>
      <c r="D422" s="7">
        <v>0</v>
      </c>
      <c r="E422" s="24"/>
      <c r="F422" s="7">
        <v>0</v>
      </c>
      <c r="H422" s="7">
        <f>F422-D422</f>
        <v>0</v>
      </c>
    </row>
    <row r="423" spans="1:9" x14ac:dyDescent="0.25">
      <c r="C423" s="117"/>
      <c r="D423" s="7" t="s">
        <v>1</v>
      </c>
      <c r="E423" s="24"/>
      <c r="F423" s="7" t="s">
        <v>1</v>
      </c>
      <c r="H423" s="7" t="s">
        <v>1</v>
      </c>
    </row>
    <row r="424" spans="1:9" x14ac:dyDescent="0.25">
      <c r="A424" t="s">
        <v>426</v>
      </c>
      <c r="C424" s="117" t="s">
        <v>427</v>
      </c>
      <c r="D424" s="7">
        <v>0</v>
      </c>
      <c r="E424" s="24"/>
      <c r="F424" s="7">
        <v>0</v>
      </c>
      <c r="H424" s="7">
        <f t="shared" si="6"/>
        <v>0</v>
      </c>
    </row>
    <row r="425" spans="1:9" x14ac:dyDescent="0.25">
      <c r="C425" s="117"/>
      <c r="D425" s="7"/>
      <c r="E425" s="24"/>
      <c r="F425" s="7"/>
      <c r="H425" s="7" t="s">
        <v>1</v>
      </c>
    </row>
    <row r="426" spans="1:9" x14ac:dyDescent="0.25">
      <c r="C426" s="117"/>
      <c r="D426" s="7" t="s">
        <v>1</v>
      </c>
      <c r="E426" s="24"/>
      <c r="F426" s="7" t="s">
        <v>1</v>
      </c>
      <c r="H426" s="7" t="s">
        <v>1</v>
      </c>
    </row>
    <row r="427" spans="1:9" x14ac:dyDescent="0.25">
      <c r="A427" t="s">
        <v>282</v>
      </c>
      <c r="C427" s="117" t="s">
        <v>283</v>
      </c>
      <c r="D427" s="7">
        <v>646</v>
      </c>
      <c r="E427" s="24"/>
      <c r="F427" s="7">
        <v>3345</v>
      </c>
      <c r="H427" s="7">
        <f t="shared" si="6"/>
        <v>2699</v>
      </c>
    </row>
    <row r="428" spans="1:9" x14ac:dyDescent="0.25">
      <c r="C428" s="117"/>
      <c r="D428" s="7" t="s">
        <v>1</v>
      </c>
      <c r="E428" s="24"/>
      <c r="F428" s="7" t="s">
        <v>1</v>
      </c>
      <c r="H428" s="7" t="s">
        <v>1</v>
      </c>
    </row>
    <row r="429" spans="1:9" x14ac:dyDescent="0.25">
      <c r="C429" s="117"/>
      <c r="D429" s="7" t="s">
        <v>1</v>
      </c>
      <c r="E429" s="24"/>
      <c r="F429" s="11" t="s">
        <v>1</v>
      </c>
      <c r="H429" s="7" t="s">
        <v>1</v>
      </c>
    </row>
    <row r="430" spans="1:9" x14ac:dyDescent="0.25">
      <c r="A430" t="s">
        <v>284</v>
      </c>
      <c r="C430" s="117" t="s">
        <v>285</v>
      </c>
      <c r="D430" s="7">
        <v>147380.85999999999</v>
      </c>
      <c r="E430" s="24"/>
      <c r="F430" s="21">
        <v>-568.06999999999971</v>
      </c>
      <c r="H430" s="7">
        <f t="shared" si="6"/>
        <v>-147948.93</v>
      </c>
      <c r="I430" s="38" t="s">
        <v>1062</v>
      </c>
    </row>
    <row r="431" spans="1:9" ht="15.75" thickBot="1" x14ac:dyDescent="0.3">
      <c r="C431" s="117"/>
      <c r="D431" s="7" t="s">
        <v>1</v>
      </c>
      <c r="E431" s="24"/>
      <c r="F431" s="7" t="s">
        <v>1</v>
      </c>
      <c r="H431" s="7" t="s">
        <v>1</v>
      </c>
      <c r="I431" s="38" t="s">
        <v>1063</v>
      </c>
    </row>
    <row r="432" spans="1:9" ht="15.75" thickBot="1" x14ac:dyDescent="0.3">
      <c r="A432" s="1" t="s">
        <v>286</v>
      </c>
      <c r="C432" s="124"/>
      <c r="D432" s="7">
        <v>0</v>
      </c>
      <c r="E432" s="24"/>
      <c r="F432" s="7">
        <v>0</v>
      </c>
      <c r="H432" s="7">
        <f t="shared" si="6"/>
        <v>0</v>
      </c>
    </row>
    <row r="433" spans="1:9" x14ac:dyDescent="0.25">
      <c r="C433" s="117"/>
      <c r="D433" s="7" t="s">
        <v>1</v>
      </c>
      <c r="E433" s="24"/>
      <c r="F433" s="7" t="s">
        <v>1</v>
      </c>
      <c r="H433" s="7" t="s">
        <v>1</v>
      </c>
    </row>
    <row r="434" spans="1:9" x14ac:dyDescent="0.25">
      <c r="C434" s="117"/>
      <c r="D434" s="7" t="s">
        <v>1</v>
      </c>
      <c r="E434" s="24"/>
      <c r="F434" s="7" t="s">
        <v>1</v>
      </c>
      <c r="H434" s="7" t="s">
        <v>1</v>
      </c>
    </row>
    <row r="435" spans="1:9" x14ac:dyDescent="0.25">
      <c r="A435" t="s">
        <v>287</v>
      </c>
      <c r="C435" s="117" t="s">
        <v>288</v>
      </c>
      <c r="D435" s="7">
        <v>6222</v>
      </c>
      <c r="E435" s="24"/>
      <c r="F435" s="7">
        <v>11167</v>
      </c>
      <c r="H435" s="7">
        <f t="shared" si="6"/>
        <v>4945</v>
      </c>
      <c r="I435" s="38" t="s">
        <v>1064</v>
      </c>
    </row>
    <row r="436" spans="1:9" x14ac:dyDescent="0.25">
      <c r="C436" s="117"/>
      <c r="D436" s="7"/>
      <c r="E436" s="24"/>
      <c r="F436" s="7"/>
      <c r="H436" s="7" t="s">
        <v>1</v>
      </c>
    </row>
    <row r="437" spans="1:9" x14ac:dyDescent="0.25">
      <c r="A437" t="s">
        <v>572</v>
      </c>
      <c r="C437" s="117" t="s">
        <v>737</v>
      </c>
      <c r="D437" s="7">
        <v>654</v>
      </c>
      <c r="E437" s="24"/>
      <c r="F437" s="7">
        <v>0</v>
      </c>
      <c r="H437" s="7">
        <f t="shared" si="6"/>
        <v>-654</v>
      </c>
    </row>
    <row r="438" spans="1:9" x14ac:dyDescent="0.25">
      <c r="C438" s="117"/>
      <c r="D438" s="7"/>
      <c r="E438" s="24"/>
      <c r="F438" s="7"/>
      <c r="H438" s="7" t="s">
        <v>1</v>
      </c>
    </row>
    <row r="439" spans="1:9" x14ac:dyDescent="0.25">
      <c r="A439" t="s">
        <v>895</v>
      </c>
      <c r="C439" s="117" t="s">
        <v>896</v>
      </c>
      <c r="D439" s="7">
        <v>0</v>
      </c>
      <c r="E439" s="24"/>
      <c r="F439" s="7">
        <v>3380.6</v>
      </c>
      <c r="H439" s="7">
        <f t="shared" si="6"/>
        <v>3380.6</v>
      </c>
    </row>
    <row r="440" spans="1:9" x14ac:dyDescent="0.25">
      <c r="C440" s="117"/>
      <c r="D440" s="7"/>
      <c r="E440" s="24"/>
      <c r="F440" s="7"/>
      <c r="H440" s="7" t="s">
        <v>1</v>
      </c>
    </row>
    <row r="441" spans="1:9" x14ac:dyDescent="0.25">
      <c r="A441" t="s">
        <v>897</v>
      </c>
      <c r="C441" s="117" t="s">
        <v>898</v>
      </c>
      <c r="D441" s="7">
        <v>0</v>
      </c>
      <c r="E441" s="24"/>
      <c r="F441" s="7">
        <v>2770.5</v>
      </c>
      <c r="H441" s="7">
        <f t="shared" si="6"/>
        <v>2770.5</v>
      </c>
    </row>
    <row r="442" spans="1:9" x14ac:dyDescent="0.25">
      <c r="C442" s="117"/>
      <c r="D442" s="7" t="s">
        <v>1</v>
      </c>
      <c r="E442" s="24"/>
      <c r="F442" s="7" t="s">
        <v>1</v>
      </c>
      <c r="H442" s="7" t="s">
        <v>1</v>
      </c>
    </row>
    <row r="443" spans="1:9" x14ac:dyDescent="0.25">
      <c r="A443" t="s">
        <v>289</v>
      </c>
      <c r="C443" s="117" t="s">
        <v>290</v>
      </c>
      <c r="D443" s="7">
        <v>2475</v>
      </c>
      <c r="E443" s="24"/>
      <c r="F443" s="7">
        <v>240</v>
      </c>
      <c r="H443" s="7">
        <f t="shared" si="6"/>
        <v>-2235</v>
      </c>
    </row>
    <row r="444" spans="1:9" x14ac:dyDescent="0.25">
      <c r="C444" s="117"/>
      <c r="D444" s="7" t="s">
        <v>1</v>
      </c>
      <c r="E444" s="24"/>
      <c r="F444" s="7" t="s">
        <v>1</v>
      </c>
      <c r="H444" s="7" t="s">
        <v>1</v>
      </c>
    </row>
    <row r="445" spans="1:9" x14ac:dyDescent="0.25">
      <c r="A445" t="s">
        <v>573</v>
      </c>
      <c r="C445" s="117" t="s">
        <v>292</v>
      </c>
      <c r="D445" s="7">
        <v>4600</v>
      </c>
      <c r="E445" s="24"/>
      <c r="F445" s="7">
        <v>4930</v>
      </c>
      <c r="H445" s="7">
        <f t="shared" si="6"/>
        <v>330</v>
      </c>
    </row>
    <row r="446" spans="1:9" x14ac:dyDescent="0.25">
      <c r="C446" s="117"/>
      <c r="D446" s="7" t="s">
        <v>1</v>
      </c>
      <c r="E446" s="24"/>
      <c r="F446" s="7" t="s">
        <v>1</v>
      </c>
      <c r="H446" s="7" t="s">
        <v>1</v>
      </c>
    </row>
    <row r="447" spans="1:9" x14ac:dyDescent="0.25">
      <c r="A447" t="s">
        <v>428</v>
      </c>
      <c r="C447" s="117" t="s">
        <v>293</v>
      </c>
      <c r="D447" s="7">
        <v>2056.39</v>
      </c>
      <c r="E447" s="24"/>
      <c r="F447" s="7">
        <v>1936.87</v>
      </c>
      <c r="H447" s="7">
        <f t="shared" si="6"/>
        <v>-119.51999999999998</v>
      </c>
    </row>
    <row r="448" spans="1:9" x14ac:dyDescent="0.25">
      <c r="C448" s="117"/>
      <c r="D448" s="7" t="s">
        <v>1</v>
      </c>
      <c r="E448" s="24"/>
      <c r="F448" s="7" t="s">
        <v>1</v>
      </c>
      <c r="H448" s="7" t="s">
        <v>1</v>
      </c>
    </row>
    <row r="449" spans="1:8" x14ac:dyDescent="0.25">
      <c r="A449" t="s">
        <v>294</v>
      </c>
      <c r="C449" s="117" t="s">
        <v>295</v>
      </c>
      <c r="D449" s="7">
        <v>4105.0600000000004</v>
      </c>
      <c r="E449" s="24"/>
      <c r="F449" s="7">
        <v>4668.1000000000004</v>
      </c>
      <c r="H449" s="7">
        <f t="shared" si="6"/>
        <v>563.04</v>
      </c>
    </row>
    <row r="450" spans="1:8" x14ac:dyDescent="0.25">
      <c r="C450" s="117"/>
      <c r="D450" s="7" t="s">
        <v>1</v>
      </c>
      <c r="E450" s="24"/>
      <c r="F450" s="7" t="s">
        <v>1</v>
      </c>
      <c r="H450" s="7" t="s">
        <v>1</v>
      </c>
    </row>
    <row r="451" spans="1:8" x14ac:dyDescent="0.25">
      <c r="A451" t="s">
        <v>388</v>
      </c>
      <c r="C451" s="117" t="s">
        <v>296</v>
      </c>
      <c r="D451" s="7">
        <v>151.51</v>
      </c>
      <c r="E451" s="24"/>
      <c r="F451" s="7">
        <v>151.51</v>
      </c>
      <c r="H451" s="7">
        <f t="shared" si="6"/>
        <v>0</v>
      </c>
    </row>
    <row r="452" spans="1:8" x14ac:dyDescent="0.25">
      <c r="C452" s="117"/>
      <c r="D452" s="7"/>
      <c r="E452" s="24"/>
      <c r="F452" s="7"/>
      <c r="H452" s="7" t="s">
        <v>1</v>
      </c>
    </row>
    <row r="453" spans="1:8" x14ac:dyDescent="0.25">
      <c r="A453" t="s">
        <v>297</v>
      </c>
      <c r="C453" s="117" t="s">
        <v>298</v>
      </c>
      <c r="D453" s="7">
        <v>1275</v>
      </c>
      <c r="E453" s="24"/>
      <c r="F453" s="7">
        <v>1945.78</v>
      </c>
      <c r="H453" s="7">
        <f t="shared" si="6"/>
        <v>670.78</v>
      </c>
    </row>
    <row r="454" spans="1:8" x14ac:dyDescent="0.25">
      <c r="C454" s="117"/>
      <c r="D454" s="7"/>
      <c r="E454" s="24"/>
      <c r="F454" s="7"/>
      <c r="H454" s="7" t="s">
        <v>1</v>
      </c>
    </row>
    <row r="455" spans="1:8" x14ac:dyDescent="0.25">
      <c r="A455" t="s">
        <v>574</v>
      </c>
      <c r="C455" s="117" t="s">
        <v>466</v>
      </c>
      <c r="D455" s="7">
        <v>18927.900000000001</v>
      </c>
      <c r="E455" s="24"/>
      <c r="F455" s="7">
        <v>17792.05</v>
      </c>
      <c r="H455" s="7">
        <f t="shared" si="6"/>
        <v>-1135.8500000000022</v>
      </c>
    </row>
    <row r="456" spans="1:8" x14ac:dyDescent="0.25">
      <c r="C456" s="117"/>
      <c r="D456" s="7"/>
      <c r="E456" s="24"/>
      <c r="F456" s="7"/>
      <c r="H456" s="7" t="s">
        <v>1</v>
      </c>
    </row>
    <row r="457" spans="1:8" x14ac:dyDescent="0.25">
      <c r="A457" t="s">
        <v>575</v>
      </c>
      <c r="C457" s="117" t="s">
        <v>576</v>
      </c>
      <c r="D457" s="7">
        <v>4734.8000000000011</v>
      </c>
      <c r="E457" s="24"/>
      <c r="F457" s="7">
        <v>1966.2599999999998</v>
      </c>
      <c r="H457" s="7">
        <f t="shared" si="6"/>
        <v>-2768.5400000000013</v>
      </c>
    </row>
    <row r="458" spans="1:8" x14ac:dyDescent="0.25">
      <c r="C458" s="117"/>
      <c r="D458" s="7" t="s">
        <v>1</v>
      </c>
      <c r="E458" s="24"/>
      <c r="F458" s="7" t="s">
        <v>1</v>
      </c>
      <c r="H458" s="7" t="s">
        <v>1</v>
      </c>
    </row>
    <row r="459" spans="1:8" x14ac:dyDescent="0.25">
      <c r="A459" t="s">
        <v>577</v>
      </c>
      <c r="C459" s="117" t="s">
        <v>578</v>
      </c>
      <c r="D459" s="7">
        <v>0</v>
      </c>
      <c r="E459" s="24"/>
      <c r="F459" s="7">
        <v>0</v>
      </c>
      <c r="H459" s="7">
        <f t="shared" ref="H458:H520" si="7">F459-D459</f>
        <v>0</v>
      </c>
    </row>
    <row r="460" spans="1:8" x14ac:dyDescent="0.25">
      <c r="C460" s="117"/>
      <c r="D460" s="7" t="s">
        <v>1</v>
      </c>
      <c r="E460" s="24"/>
      <c r="F460" s="7" t="s">
        <v>1</v>
      </c>
      <c r="H460" s="7" t="s">
        <v>1</v>
      </c>
    </row>
    <row r="461" spans="1:8" x14ac:dyDescent="0.25">
      <c r="A461" t="s">
        <v>299</v>
      </c>
      <c r="C461" s="117" t="s">
        <v>300</v>
      </c>
      <c r="D461" s="7">
        <v>1203.24</v>
      </c>
      <c r="E461" s="24"/>
      <c r="F461" s="7">
        <v>1275.4100000000001</v>
      </c>
      <c r="H461" s="7">
        <f t="shared" si="7"/>
        <v>72.170000000000073</v>
      </c>
    </row>
    <row r="462" spans="1:8" x14ac:dyDescent="0.25">
      <c r="C462" s="117"/>
      <c r="D462" s="7" t="s">
        <v>1</v>
      </c>
      <c r="E462" s="24"/>
      <c r="F462" s="7" t="s">
        <v>1</v>
      </c>
      <c r="H462" s="7" t="s">
        <v>1</v>
      </c>
    </row>
    <row r="463" spans="1:8" x14ac:dyDescent="0.25">
      <c r="A463" t="s">
        <v>301</v>
      </c>
      <c r="C463" s="117" t="s">
        <v>302</v>
      </c>
      <c r="D463" s="7">
        <v>26628.04</v>
      </c>
      <c r="E463" s="24"/>
      <c r="F463" s="47">
        <v>25281.8</v>
      </c>
      <c r="H463" s="7">
        <f t="shared" si="7"/>
        <v>-1346.2400000000016</v>
      </c>
    </row>
    <row r="464" spans="1:8" x14ac:dyDescent="0.25">
      <c r="C464" s="117"/>
      <c r="D464" s="7" t="s">
        <v>1</v>
      </c>
      <c r="E464" s="24"/>
      <c r="F464" s="7" t="s">
        <v>1</v>
      </c>
      <c r="H464" s="7" t="s">
        <v>1</v>
      </c>
    </row>
    <row r="465" spans="1:8" x14ac:dyDescent="0.25">
      <c r="A465" t="s">
        <v>303</v>
      </c>
      <c r="C465" s="117" t="s">
        <v>304</v>
      </c>
      <c r="D465" s="7">
        <v>7289.26</v>
      </c>
      <c r="E465" s="24"/>
      <c r="F465" s="47">
        <v>8419.86</v>
      </c>
      <c r="H465" s="7">
        <f t="shared" si="7"/>
        <v>1130.6000000000004</v>
      </c>
    </row>
    <row r="466" spans="1:8" x14ac:dyDescent="0.25">
      <c r="C466" s="117"/>
      <c r="D466" s="7" t="s">
        <v>1</v>
      </c>
      <c r="E466" s="24"/>
      <c r="F466" s="7" t="s">
        <v>1</v>
      </c>
      <c r="H466" s="7" t="s">
        <v>1</v>
      </c>
    </row>
    <row r="467" spans="1:8" x14ac:dyDescent="0.25">
      <c r="A467" t="s">
        <v>305</v>
      </c>
      <c r="C467" s="117" t="s">
        <v>306</v>
      </c>
      <c r="D467" s="7">
        <v>2100.15</v>
      </c>
      <c r="E467" s="24"/>
      <c r="F467" s="7">
        <v>2101.15</v>
      </c>
      <c r="H467" s="7">
        <f t="shared" si="7"/>
        <v>1</v>
      </c>
    </row>
    <row r="468" spans="1:8" x14ac:dyDescent="0.25">
      <c r="C468" s="117"/>
      <c r="D468" s="7" t="s">
        <v>1</v>
      </c>
      <c r="E468" s="24"/>
      <c r="F468" s="7" t="s">
        <v>1</v>
      </c>
      <c r="H468" s="7" t="s">
        <v>1</v>
      </c>
    </row>
    <row r="469" spans="1:8" x14ac:dyDescent="0.25">
      <c r="A469" t="s">
        <v>307</v>
      </c>
      <c r="C469" s="117" t="s">
        <v>308</v>
      </c>
      <c r="D469" s="7">
        <v>2345.4499999999998</v>
      </c>
      <c r="E469" s="24"/>
      <c r="F469" s="7">
        <v>0</v>
      </c>
      <c r="H469" s="7">
        <f t="shared" si="7"/>
        <v>-2345.4499999999998</v>
      </c>
    </row>
    <row r="470" spans="1:8" x14ac:dyDescent="0.25">
      <c r="C470" s="117"/>
      <c r="D470" s="7" t="s">
        <v>1</v>
      </c>
      <c r="E470" s="24"/>
      <c r="F470" s="7" t="s">
        <v>1</v>
      </c>
      <c r="H470" s="7" t="s">
        <v>1</v>
      </c>
    </row>
    <row r="471" spans="1:8" x14ac:dyDescent="0.25">
      <c r="A471" t="s">
        <v>309</v>
      </c>
      <c r="C471" s="117" t="s">
        <v>310</v>
      </c>
      <c r="D471" s="7">
        <v>50</v>
      </c>
      <c r="E471" s="24"/>
      <c r="F471" s="7">
        <v>0</v>
      </c>
      <c r="H471" s="7">
        <f t="shared" si="7"/>
        <v>-50</v>
      </c>
    </row>
    <row r="472" spans="1:8" x14ac:dyDescent="0.25">
      <c r="C472" s="117"/>
      <c r="D472" s="7" t="s">
        <v>1</v>
      </c>
      <c r="E472" s="24"/>
      <c r="F472" s="7" t="s">
        <v>1</v>
      </c>
      <c r="H472" s="7" t="s">
        <v>1</v>
      </c>
    </row>
    <row r="473" spans="1:8" x14ac:dyDescent="0.25">
      <c r="A473" t="s">
        <v>311</v>
      </c>
      <c r="C473" s="117" t="s">
        <v>560</v>
      </c>
      <c r="D473" s="7">
        <v>4422.7700000000004</v>
      </c>
      <c r="E473" s="24"/>
      <c r="F473" s="7">
        <v>3663.25</v>
      </c>
      <c r="H473" s="7">
        <f t="shared" si="7"/>
        <v>-759.52000000000044</v>
      </c>
    </row>
    <row r="474" spans="1:8" x14ac:dyDescent="0.25">
      <c r="C474" s="117"/>
      <c r="D474" s="7"/>
      <c r="E474" s="24"/>
      <c r="F474" s="7"/>
      <c r="H474" s="7" t="s">
        <v>1</v>
      </c>
    </row>
    <row r="475" spans="1:8" x14ac:dyDescent="0.25">
      <c r="A475" t="s">
        <v>756</v>
      </c>
      <c r="C475" s="117" t="s">
        <v>757</v>
      </c>
      <c r="D475" s="7">
        <v>500</v>
      </c>
      <c r="E475" s="24"/>
      <c r="F475" s="7">
        <v>0</v>
      </c>
      <c r="H475" s="7">
        <f t="shared" si="7"/>
        <v>-500</v>
      </c>
    </row>
    <row r="476" spans="1:8" x14ac:dyDescent="0.25">
      <c r="C476" s="117"/>
      <c r="D476" s="7" t="s">
        <v>1</v>
      </c>
      <c r="E476" s="24"/>
      <c r="F476" s="11" t="s">
        <v>1</v>
      </c>
      <c r="H476" s="7" t="s">
        <v>1</v>
      </c>
    </row>
    <row r="477" spans="1:8" x14ac:dyDescent="0.25">
      <c r="A477" t="s">
        <v>312</v>
      </c>
      <c r="C477" s="117" t="s">
        <v>313</v>
      </c>
      <c r="D477" s="7">
        <v>0</v>
      </c>
      <c r="E477" s="24"/>
      <c r="F477" s="7">
        <v>-50</v>
      </c>
      <c r="H477" s="7">
        <f t="shared" si="7"/>
        <v>-50</v>
      </c>
    </row>
    <row r="478" spans="1:8" x14ac:dyDescent="0.25">
      <c r="C478" s="117"/>
      <c r="D478" s="7"/>
      <c r="E478" s="24"/>
      <c r="F478" s="7"/>
      <c r="H478" s="7" t="s">
        <v>1</v>
      </c>
    </row>
    <row r="479" spans="1:8" x14ac:dyDescent="0.25">
      <c r="A479" t="s">
        <v>343</v>
      </c>
      <c r="C479" s="117" t="s">
        <v>344</v>
      </c>
      <c r="D479" s="7">
        <v>785.8</v>
      </c>
      <c r="E479" s="24"/>
      <c r="F479" s="7">
        <v>918.8</v>
      </c>
      <c r="H479" s="7">
        <f t="shared" si="7"/>
        <v>133</v>
      </c>
    </row>
    <row r="480" spans="1:8" x14ac:dyDescent="0.25">
      <c r="C480" s="117"/>
      <c r="D480" s="7"/>
      <c r="E480" s="24"/>
      <c r="F480" s="7"/>
      <c r="H480" s="7" t="s">
        <v>1</v>
      </c>
    </row>
    <row r="481" spans="1:8" x14ac:dyDescent="0.25">
      <c r="A481" t="s">
        <v>579</v>
      </c>
      <c r="C481" s="117" t="s">
        <v>580</v>
      </c>
      <c r="D481" s="7">
        <v>0</v>
      </c>
      <c r="E481" s="24"/>
      <c r="F481" s="7">
        <v>0</v>
      </c>
      <c r="H481" s="7">
        <f t="shared" si="7"/>
        <v>0</v>
      </c>
    </row>
    <row r="482" spans="1:8" x14ac:dyDescent="0.25">
      <c r="C482" s="117"/>
      <c r="D482" s="7" t="s">
        <v>1</v>
      </c>
      <c r="E482" s="24"/>
      <c r="F482" s="7" t="s">
        <v>1</v>
      </c>
      <c r="H482" s="7" t="s">
        <v>1</v>
      </c>
    </row>
    <row r="483" spans="1:8" x14ac:dyDescent="0.25">
      <c r="A483" t="s">
        <v>314</v>
      </c>
      <c r="C483" s="117" t="s">
        <v>315</v>
      </c>
      <c r="D483" s="7">
        <v>13574.71</v>
      </c>
      <c r="E483" s="24"/>
      <c r="F483" s="7">
        <v>10094.439999999999</v>
      </c>
      <c r="H483" s="7">
        <f t="shared" si="7"/>
        <v>-3480.2700000000004</v>
      </c>
    </row>
    <row r="484" spans="1:8" x14ac:dyDescent="0.25">
      <c r="C484" s="117"/>
      <c r="D484" s="7" t="s">
        <v>1</v>
      </c>
      <c r="E484" s="24"/>
      <c r="F484" s="7" t="s">
        <v>1</v>
      </c>
      <c r="H484" s="7" t="s">
        <v>1</v>
      </c>
    </row>
    <row r="485" spans="1:8" x14ac:dyDescent="0.25">
      <c r="A485" t="s">
        <v>316</v>
      </c>
      <c r="C485" s="117" t="s">
        <v>317</v>
      </c>
      <c r="D485" s="7">
        <v>1550</v>
      </c>
      <c r="E485" s="24"/>
      <c r="F485" s="7">
        <v>2581.9899999999998</v>
      </c>
      <c r="H485" s="7">
        <f t="shared" si="7"/>
        <v>1031.9899999999998</v>
      </c>
    </row>
    <row r="486" spans="1:8" x14ac:dyDescent="0.25">
      <c r="C486" s="117"/>
      <c r="D486" s="7" t="s">
        <v>1</v>
      </c>
      <c r="E486" s="24"/>
      <c r="F486" s="7" t="s">
        <v>1</v>
      </c>
      <c r="H486" s="7" t="s">
        <v>1</v>
      </c>
    </row>
    <row r="487" spans="1:8" x14ac:dyDescent="0.25">
      <c r="A487" t="s">
        <v>318</v>
      </c>
      <c r="C487" s="117" t="s">
        <v>319</v>
      </c>
      <c r="D487" s="7">
        <v>10088.030000000001</v>
      </c>
      <c r="E487" s="24"/>
      <c r="F487" s="7">
        <v>7874.7699999999995</v>
      </c>
      <c r="H487" s="7">
        <f t="shared" si="7"/>
        <v>-2213.2600000000011</v>
      </c>
    </row>
    <row r="488" spans="1:8" x14ac:dyDescent="0.25">
      <c r="C488" s="117"/>
      <c r="D488" s="7" t="s">
        <v>1</v>
      </c>
      <c r="E488" s="24"/>
      <c r="F488" s="7" t="s">
        <v>1</v>
      </c>
      <c r="H488" s="7" t="s">
        <v>1</v>
      </c>
    </row>
    <row r="489" spans="1:8" x14ac:dyDescent="0.25">
      <c r="C489" s="117"/>
      <c r="D489" s="7" t="s">
        <v>1</v>
      </c>
      <c r="E489" s="24"/>
      <c r="F489" s="7" t="s">
        <v>1</v>
      </c>
      <c r="H489" s="7" t="s">
        <v>1</v>
      </c>
    </row>
    <row r="490" spans="1:8" x14ac:dyDescent="0.25">
      <c r="A490" t="s">
        <v>320</v>
      </c>
      <c r="C490" s="117" t="s">
        <v>321</v>
      </c>
      <c r="D490" s="7">
        <v>15066.54</v>
      </c>
      <c r="E490" s="24"/>
      <c r="F490" s="115">
        <v>13507.39</v>
      </c>
      <c r="H490" s="7">
        <f t="shared" si="7"/>
        <v>-1559.1500000000015</v>
      </c>
    </row>
    <row r="491" spans="1:8" x14ac:dyDescent="0.25">
      <c r="C491" s="117"/>
      <c r="D491" s="7" t="s">
        <v>1</v>
      </c>
      <c r="E491" s="24"/>
      <c r="F491" s="7" t="s">
        <v>1</v>
      </c>
      <c r="H491" s="7" t="s">
        <v>1</v>
      </c>
    </row>
    <row r="492" spans="1:8" x14ac:dyDescent="0.25">
      <c r="C492" s="117"/>
      <c r="D492" s="7" t="s">
        <v>1</v>
      </c>
      <c r="E492" s="24"/>
      <c r="F492" s="7" t="s">
        <v>1</v>
      </c>
      <c r="H492" s="7" t="s">
        <v>1</v>
      </c>
    </row>
    <row r="493" spans="1:8" x14ac:dyDescent="0.25">
      <c r="A493" t="s">
        <v>322</v>
      </c>
      <c r="C493" s="117" t="s">
        <v>323</v>
      </c>
      <c r="D493" s="7">
        <v>350.81</v>
      </c>
      <c r="E493" s="24"/>
      <c r="F493" s="7">
        <v>235.46</v>
      </c>
      <c r="H493" s="7">
        <f t="shared" si="7"/>
        <v>-115.35</v>
      </c>
    </row>
    <row r="494" spans="1:8" x14ac:dyDescent="0.25">
      <c r="C494" s="117"/>
      <c r="D494" s="7" t="s">
        <v>1</v>
      </c>
      <c r="E494" s="24"/>
      <c r="F494" s="7" t="s">
        <v>1</v>
      </c>
      <c r="H494" s="7" t="s">
        <v>1</v>
      </c>
    </row>
    <row r="495" spans="1:8" x14ac:dyDescent="0.25">
      <c r="A495" t="s">
        <v>324</v>
      </c>
      <c r="C495" s="117" t="s">
        <v>325</v>
      </c>
      <c r="D495" s="7">
        <v>0</v>
      </c>
      <c r="E495" s="24"/>
      <c r="F495" s="7">
        <v>0</v>
      </c>
      <c r="H495" s="7">
        <f t="shared" si="7"/>
        <v>0</v>
      </c>
    </row>
    <row r="496" spans="1:8" x14ac:dyDescent="0.25">
      <c r="C496" s="117"/>
      <c r="D496" s="7" t="s">
        <v>1</v>
      </c>
      <c r="E496" s="24"/>
      <c r="F496" s="7" t="s">
        <v>1</v>
      </c>
      <c r="H496" s="7" t="s">
        <v>1</v>
      </c>
    </row>
    <row r="497" spans="1:8" x14ac:dyDescent="0.25">
      <c r="A497" t="s">
        <v>326</v>
      </c>
      <c r="C497" s="117" t="s">
        <v>327</v>
      </c>
      <c r="D497" s="7">
        <v>6546.9400000000005</v>
      </c>
      <c r="E497" s="24"/>
      <c r="F497" s="7">
        <v>1326.5699999999997</v>
      </c>
      <c r="H497" s="7">
        <f t="shared" si="7"/>
        <v>-5220.3700000000008</v>
      </c>
    </row>
    <row r="498" spans="1:8" x14ac:dyDescent="0.25">
      <c r="C498" s="117"/>
      <c r="D498" s="7"/>
      <c r="E498" s="24"/>
      <c r="F498" s="7"/>
      <c r="H498" s="7" t="s">
        <v>1</v>
      </c>
    </row>
    <row r="499" spans="1:8" x14ac:dyDescent="0.25">
      <c r="A499" t="s">
        <v>581</v>
      </c>
      <c r="C499" s="117" t="s">
        <v>582</v>
      </c>
      <c r="D499" s="7">
        <v>5700.95</v>
      </c>
      <c r="E499" s="24"/>
      <c r="F499" s="7">
        <v>150</v>
      </c>
      <c r="H499" s="7">
        <f t="shared" si="7"/>
        <v>-5550.95</v>
      </c>
    </row>
    <row r="500" spans="1:8" x14ac:dyDescent="0.25">
      <c r="C500" s="117"/>
      <c r="D500" s="7" t="s">
        <v>1</v>
      </c>
      <c r="E500" s="24"/>
      <c r="F500" s="7" t="s">
        <v>1</v>
      </c>
      <c r="H500" s="7" t="s">
        <v>1</v>
      </c>
    </row>
    <row r="501" spans="1:8" x14ac:dyDescent="0.25">
      <c r="A501" t="s">
        <v>328</v>
      </c>
      <c r="C501" s="117" t="s">
        <v>329</v>
      </c>
      <c r="D501" s="7">
        <v>194043.78999999995</v>
      </c>
      <c r="E501" s="24"/>
      <c r="F501" s="7">
        <v>187328.72999999998</v>
      </c>
      <c r="H501" s="7">
        <f t="shared" si="7"/>
        <v>-6715.0599999999686</v>
      </c>
    </row>
    <row r="502" spans="1:8" x14ac:dyDescent="0.25">
      <c r="C502" s="117"/>
      <c r="D502" s="7" t="s">
        <v>1</v>
      </c>
      <c r="E502" s="24"/>
      <c r="F502" s="7" t="s">
        <v>1</v>
      </c>
      <c r="H502" s="7" t="s">
        <v>1</v>
      </c>
    </row>
    <row r="503" spans="1:8" x14ac:dyDescent="0.25">
      <c r="A503" t="s">
        <v>330</v>
      </c>
      <c r="C503" s="117" t="s">
        <v>331</v>
      </c>
      <c r="D503" s="7">
        <v>0.3</v>
      </c>
      <c r="E503" s="24"/>
      <c r="F503" s="7">
        <v>0</v>
      </c>
      <c r="H503" s="7">
        <f t="shared" si="7"/>
        <v>-0.3</v>
      </c>
    </row>
    <row r="504" spans="1:8" x14ac:dyDescent="0.25">
      <c r="C504" s="117"/>
      <c r="D504" s="7" t="s">
        <v>1</v>
      </c>
      <c r="E504" s="24"/>
      <c r="F504" s="7" t="s">
        <v>1</v>
      </c>
      <c r="H504" s="7" t="s">
        <v>1</v>
      </c>
    </row>
    <row r="505" spans="1:8" x14ac:dyDescent="0.25">
      <c r="A505" t="s">
        <v>332</v>
      </c>
      <c r="C505" s="117" t="s">
        <v>333</v>
      </c>
      <c r="D505" s="7">
        <v>106.54</v>
      </c>
      <c r="E505" s="24"/>
      <c r="F505" s="7">
        <v>141.19999999999999</v>
      </c>
      <c r="H505" s="7">
        <f t="shared" si="7"/>
        <v>34.659999999999982</v>
      </c>
    </row>
    <row r="506" spans="1:8" x14ac:dyDescent="0.25">
      <c r="C506" s="117"/>
      <c r="D506" s="7" t="s">
        <v>1</v>
      </c>
      <c r="E506" s="24"/>
      <c r="F506" s="7" t="s">
        <v>1</v>
      </c>
      <c r="H506" s="7" t="s">
        <v>1</v>
      </c>
    </row>
    <row r="507" spans="1:8" x14ac:dyDescent="0.25">
      <c r="A507" t="s">
        <v>334</v>
      </c>
      <c r="C507" s="117" t="s">
        <v>335</v>
      </c>
      <c r="D507" s="7">
        <v>0</v>
      </c>
      <c r="E507" s="24"/>
      <c r="F507" s="21">
        <v>0</v>
      </c>
      <c r="H507" s="7">
        <f t="shared" si="7"/>
        <v>0</v>
      </c>
    </row>
    <row r="508" spans="1:8" x14ac:dyDescent="0.25">
      <c r="C508" s="117"/>
      <c r="D508" s="7" t="s">
        <v>1</v>
      </c>
      <c r="E508" s="24"/>
      <c r="F508" s="7" t="s">
        <v>1</v>
      </c>
      <c r="H508" s="7" t="s">
        <v>1</v>
      </c>
    </row>
    <row r="509" spans="1:8" x14ac:dyDescent="0.25">
      <c r="A509" t="s">
        <v>336</v>
      </c>
      <c r="C509" s="117" t="s">
        <v>337</v>
      </c>
      <c r="D509" s="7">
        <v>439365</v>
      </c>
      <c r="E509" s="24"/>
      <c r="F509" s="7">
        <v>443605</v>
      </c>
      <c r="H509" s="7">
        <f t="shared" si="7"/>
        <v>4240</v>
      </c>
    </row>
    <row r="510" spans="1:8" x14ac:dyDescent="0.25">
      <c r="C510" s="117"/>
      <c r="D510" s="7" t="s">
        <v>1</v>
      </c>
      <c r="E510" s="24"/>
      <c r="F510" s="7" t="s">
        <v>1</v>
      </c>
      <c r="H510" s="7" t="s">
        <v>1</v>
      </c>
    </row>
    <row r="511" spans="1:8" x14ac:dyDescent="0.25">
      <c r="A511" t="s">
        <v>339</v>
      </c>
      <c r="C511" s="117" t="s">
        <v>340</v>
      </c>
      <c r="D511" s="7">
        <v>0</v>
      </c>
      <c r="E511" s="24"/>
      <c r="F511" s="7">
        <v>0</v>
      </c>
      <c r="H511" s="7">
        <f t="shared" si="7"/>
        <v>0</v>
      </c>
    </row>
    <row r="512" spans="1:8" x14ac:dyDescent="0.25">
      <c r="C512" s="117"/>
      <c r="D512" s="7" t="s">
        <v>1</v>
      </c>
      <c r="E512" s="24"/>
      <c r="F512" s="7" t="s">
        <v>1</v>
      </c>
      <c r="H512" s="7" t="s">
        <v>1</v>
      </c>
    </row>
    <row r="513" spans="1:8" x14ac:dyDescent="0.25">
      <c r="A513" t="s">
        <v>341</v>
      </c>
      <c r="C513" s="117" t="s">
        <v>342</v>
      </c>
      <c r="D513" s="7">
        <v>20110.43</v>
      </c>
      <c r="E513" s="24"/>
      <c r="F513" s="7">
        <v>22771.71</v>
      </c>
      <c r="H513" s="7">
        <f t="shared" si="7"/>
        <v>2661.2799999999988</v>
      </c>
    </row>
    <row r="514" spans="1:8" x14ac:dyDescent="0.25">
      <c r="C514" s="117"/>
      <c r="D514" s="7" t="s">
        <v>1</v>
      </c>
      <c r="E514" s="24"/>
      <c r="F514" s="7" t="s">
        <v>1</v>
      </c>
      <c r="H514" s="7" t="s">
        <v>1</v>
      </c>
    </row>
    <row r="515" spans="1:8" x14ac:dyDescent="0.25">
      <c r="A515" t="s">
        <v>800</v>
      </c>
      <c r="C515" s="117"/>
      <c r="D515" s="7">
        <v>0</v>
      </c>
      <c r="E515" s="24"/>
      <c r="F515" s="7">
        <v>0</v>
      </c>
      <c r="H515" s="7">
        <f t="shared" si="7"/>
        <v>0</v>
      </c>
    </row>
    <row r="516" spans="1:8" x14ac:dyDescent="0.25">
      <c r="C516" s="117"/>
      <c r="D516" s="7">
        <v>0</v>
      </c>
      <c r="E516" s="24"/>
      <c r="F516" s="7">
        <v>0</v>
      </c>
      <c r="H516" s="7">
        <f t="shared" si="7"/>
        <v>0</v>
      </c>
    </row>
    <row r="517" spans="1:8" x14ac:dyDescent="0.25">
      <c r="A517" t="s">
        <v>345</v>
      </c>
      <c r="D517" s="7"/>
      <c r="E517" s="24"/>
      <c r="F517" s="7"/>
      <c r="H517" s="7" t="s">
        <v>1</v>
      </c>
    </row>
    <row r="518" spans="1:8" x14ac:dyDescent="0.25">
      <c r="D518" s="7"/>
      <c r="E518" s="24"/>
      <c r="F518" s="7"/>
      <c r="H518" s="7" t="s">
        <v>1</v>
      </c>
    </row>
    <row r="519" spans="1:8" x14ac:dyDescent="0.25">
      <c r="D519" s="7">
        <f>SUM(D9:D518)</f>
        <v>107306.70000000083</v>
      </c>
      <c r="E519" s="24"/>
      <c r="F519" s="7">
        <v>111889.86999999985</v>
      </c>
      <c r="H519" s="7">
        <f t="shared" si="7"/>
        <v>4583.1699999990233</v>
      </c>
    </row>
    <row r="520" spans="1:8" x14ac:dyDescent="0.25">
      <c r="D520" s="7" t="s">
        <v>1</v>
      </c>
      <c r="E520" s="24"/>
      <c r="F520" s="7" t="s">
        <v>1</v>
      </c>
      <c r="H520" s="7" t="s">
        <v>1</v>
      </c>
    </row>
    <row r="521" spans="1:8" x14ac:dyDescent="0.25">
      <c r="C521" s="122" t="s">
        <v>429</v>
      </c>
      <c r="D521" s="7" t="s">
        <v>1</v>
      </c>
      <c r="E521" s="24"/>
      <c r="F521" s="7"/>
    </row>
    <row r="522" spans="1:8" x14ac:dyDescent="0.25">
      <c r="C522" s="122" t="s">
        <v>454</v>
      </c>
      <c r="D522" s="7">
        <v>107306.7</v>
      </c>
      <c r="E522" s="24"/>
      <c r="F522" s="7"/>
    </row>
    <row r="523" spans="1:8" x14ac:dyDescent="0.25">
      <c r="D523" s="7" t="s">
        <v>1</v>
      </c>
      <c r="E523" s="24"/>
      <c r="F523" s="7"/>
    </row>
    <row r="524" spans="1:8" x14ac:dyDescent="0.25">
      <c r="C524" s="122" t="s">
        <v>1</v>
      </c>
      <c r="D524" s="7"/>
      <c r="E524" s="24"/>
    </row>
    <row r="525" spans="1:8" x14ac:dyDescent="0.25">
      <c r="F525" s="7"/>
    </row>
    <row r="526" spans="1:8" x14ac:dyDescent="0.25">
      <c r="F526" s="7"/>
    </row>
    <row r="527" spans="1:8" x14ac:dyDescent="0.25">
      <c r="D527" s="7"/>
      <c r="E527" s="24"/>
      <c r="F527" s="7"/>
    </row>
    <row r="528" spans="1:8" x14ac:dyDescent="0.25">
      <c r="F528" s="7"/>
    </row>
    <row r="529" spans="4:6" x14ac:dyDescent="0.25">
      <c r="D529" s="7"/>
      <c r="E529" s="24"/>
      <c r="F529" s="7"/>
    </row>
    <row r="530" spans="4:6" x14ac:dyDescent="0.25">
      <c r="D530" s="7"/>
      <c r="E530" s="24"/>
      <c r="F530" s="7"/>
    </row>
    <row r="531" spans="4:6" x14ac:dyDescent="0.25">
      <c r="D531" s="7"/>
      <c r="E531" s="24"/>
      <c r="F531" s="7"/>
    </row>
  </sheetData>
  <printOptions gridLines="1"/>
  <pageMargins left="0.2" right="0.2" top="0.5" bottom="0.5" header="0.3" footer="0.3"/>
  <pageSetup paperSize="5" scale="65" orientation="landscape" r:id="rId1"/>
  <headerFooter>
    <oddHeader>Page &amp;P of &amp;N</oddHeader>
    <oddFooter>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6FA87-6096-4BCC-89CD-2A4AA33FEA2D}">
  <dimension ref="A1:J539"/>
  <sheetViews>
    <sheetView topLeftCell="A310" workbookViewId="0">
      <selection activeCell="C334" sqref="C334"/>
    </sheetView>
  </sheetViews>
  <sheetFormatPr defaultRowHeight="15" x14ac:dyDescent="0.25"/>
  <cols>
    <col min="1" max="1" width="32.28515625" customWidth="1"/>
    <col min="2" max="2" width="3.140625" customWidth="1"/>
    <col min="3" max="3" width="8.42578125" style="73" customWidth="1"/>
    <col min="4" max="4" width="15.85546875" customWidth="1"/>
    <col min="5" max="5" width="2.42578125" style="36" customWidth="1"/>
    <col min="6" max="6" width="14.42578125" customWidth="1"/>
    <col min="7" max="7" width="14.7109375" customWidth="1"/>
    <col min="8" max="8" width="13.5703125" style="73" customWidth="1"/>
    <col min="9" max="9" width="3.85546875" style="73" customWidth="1"/>
    <col min="10" max="10" width="16.5703125" style="38" customWidth="1"/>
    <col min="11" max="11" width="12.7109375" customWidth="1"/>
    <col min="240" max="240" width="32.28515625" customWidth="1"/>
    <col min="241" max="241" width="3.140625" customWidth="1"/>
    <col min="243" max="243" width="15.85546875" customWidth="1"/>
    <col min="244" max="244" width="15" customWidth="1"/>
    <col min="245" max="245" width="2.28515625" customWidth="1"/>
    <col min="246" max="246" width="13.140625" customWidth="1"/>
    <col min="247" max="247" width="14.7109375" customWidth="1"/>
    <col min="248" max="248" width="3" customWidth="1"/>
    <col min="249" max="249" width="12.5703125" customWidth="1"/>
    <col min="250" max="250" width="2.7109375" customWidth="1"/>
    <col min="251" max="251" width="13" customWidth="1"/>
    <col min="252" max="252" width="2.85546875" customWidth="1"/>
    <col min="253" max="253" width="13.7109375" customWidth="1"/>
    <col min="254" max="254" width="3" customWidth="1"/>
    <col min="255" max="255" width="13" customWidth="1"/>
    <col min="256" max="256" width="2.7109375" customWidth="1"/>
    <col min="257" max="257" width="14.140625" customWidth="1"/>
    <col min="258" max="258" width="3.42578125" customWidth="1"/>
    <col min="259" max="259" width="14.28515625" customWidth="1"/>
    <col min="260" max="260" width="3.5703125" customWidth="1"/>
    <col min="261" max="261" width="14.140625" customWidth="1"/>
    <col min="262" max="262" width="3.140625" customWidth="1"/>
    <col min="263" max="263" width="16.7109375" customWidth="1"/>
    <col min="264" max="264" width="16.85546875" customWidth="1"/>
    <col min="265" max="265" width="13.5703125" customWidth="1"/>
    <col min="266" max="266" width="15.28515625" customWidth="1"/>
    <col min="267" max="267" width="12.7109375" customWidth="1"/>
    <col min="496" max="496" width="32.28515625" customWidth="1"/>
    <col min="497" max="497" width="3.140625" customWidth="1"/>
    <col min="499" max="499" width="15.85546875" customWidth="1"/>
    <col min="500" max="500" width="15" customWidth="1"/>
    <col min="501" max="501" width="2.28515625" customWidth="1"/>
    <col min="502" max="502" width="13.140625" customWidth="1"/>
    <col min="503" max="503" width="14.7109375" customWidth="1"/>
    <col min="504" max="504" width="3" customWidth="1"/>
    <col min="505" max="505" width="12.5703125" customWidth="1"/>
    <col min="506" max="506" width="2.7109375" customWidth="1"/>
    <col min="507" max="507" width="13" customWidth="1"/>
    <col min="508" max="508" width="2.85546875" customWidth="1"/>
    <col min="509" max="509" width="13.7109375" customWidth="1"/>
    <col min="510" max="510" width="3" customWidth="1"/>
    <col min="511" max="511" width="13" customWidth="1"/>
    <col min="512" max="512" width="2.7109375" customWidth="1"/>
    <col min="513" max="513" width="14.140625" customWidth="1"/>
    <col min="514" max="514" width="3.42578125" customWidth="1"/>
    <col min="515" max="515" width="14.28515625" customWidth="1"/>
    <col min="516" max="516" width="3.5703125" customWidth="1"/>
    <col min="517" max="517" width="14.140625" customWidth="1"/>
    <col min="518" max="518" width="3.140625" customWidth="1"/>
    <col min="519" max="519" width="16.7109375" customWidth="1"/>
    <col min="520" max="520" width="16.85546875" customWidth="1"/>
    <col min="521" max="521" width="13.5703125" customWidth="1"/>
    <col min="522" max="522" width="15.28515625" customWidth="1"/>
    <col min="523" max="523" width="12.7109375" customWidth="1"/>
    <col min="752" max="752" width="32.28515625" customWidth="1"/>
    <col min="753" max="753" width="3.140625" customWidth="1"/>
    <col min="755" max="755" width="15.85546875" customWidth="1"/>
    <col min="756" max="756" width="15" customWidth="1"/>
    <col min="757" max="757" width="2.28515625" customWidth="1"/>
    <col min="758" max="758" width="13.140625" customWidth="1"/>
    <col min="759" max="759" width="14.7109375" customWidth="1"/>
    <col min="760" max="760" width="3" customWidth="1"/>
    <col min="761" max="761" width="12.5703125" customWidth="1"/>
    <col min="762" max="762" width="2.7109375" customWidth="1"/>
    <col min="763" max="763" width="13" customWidth="1"/>
    <col min="764" max="764" width="2.85546875" customWidth="1"/>
    <col min="765" max="765" width="13.7109375" customWidth="1"/>
    <col min="766" max="766" width="3" customWidth="1"/>
    <col min="767" max="767" width="13" customWidth="1"/>
    <col min="768" max="768" width="2.7109375" customWidth="1"/>
    <col min="769" max="769" width="14.140625" customWidth="1"/>
    <col min="770" max="770" width="3.42578125" customWidth="1"/>
    <col min="771" max="771" width="14.28515625" customWidth="1"/>
    <col min="772" max="772" width="3.5703125" customWidth="1"/>
    <col min="773" max="773" width="14.140625" customWidth="1"/>
    <col min="774" max="774" width="3.140625" customWidth="1"/>
    <col min="775" max="775" width="16.7109375" customWidth="1"/>
    <col min="776" max="776" width="16.85546875" customWidth="1"/>
    <col min="777" max="777" width="13.5703125" customWidth="1"/>
    <col min="778" max="778" width="15.28515625" customWidth="1"/>
    <col min="779" max="779" width="12.7109375" customWidth="1"/>
    <col min="1008" max="1008" width="32.28515625" customWidth="1"/>
    <col min="1009" max="1009" width="3.140625" customWidth="1"/>
    <col min="1011" max="1011" width="15.85546875" customWidth="1"/>
    <col min="1012" max="1012" width="15" customWidth="1"/>
    <col min="1013" max="1013" width="2.28515625" customWidth="1"/>
    <col min="1014" max="1014" width="13.140625" customWidth="1"/>
    <col min="1015" max="1015" width="14.7109375" customWidth="1"/>
    <col min="1016" max="1016" width="3" customWidth="1"/>
    <col min="1017" max="1017" width="12.5703125" customWidth="1"/>
    <col min="1018" max="1018" width="2.7109375" customWidth="1"/>
    <col min="1019" max="1019" width="13" customWidth="1"/>
    <col min="1020" max="1020" width="2.85546875" customWidth="1"/>
    <col min="1021" max="1021" width="13.7109375" customWidth="1"/>
    <col min="1022" max="1022" width="3" customWidth="1"/>
    <col min="1023" max="1023" width="13" customWidth="1"/>
    <col min="1024" max="1024" width="2.7109375" customWidth="1"/>
    <col min="1025" max="1025" width="14.140625" customWidth="1"/>
    <col min="1026" max="1026" width="3.42578125" customWidth="1"/>
    <col min="1027" max="1027" width="14.28515625" customWidth="1"/>
    <col min="1028" max="1028" width="3.5703125" customWidth="1"/>
    <col min="1029" max="1029" width="14.140625" customWidth="1"/>
    <col min="1030" max="1030" width="3.140625" customWidth="1"/>
    <col min="1031" max="1031" width="16.7109375" customWidth="1"/>
    <col min="1032" max="1032" width="16.85546875" customWidth="1"/>
    <col min="1033" max="1033" width="13.5703125" customWidth="1"/>
    <col min="1034" max="1034" width="15.28515625" customWidth="1"/>
    <col min="1035" max="1035" width="12.7109375" customWidth="1"/>
    <col min="1264" max="1264" width="32.28515625" customWidth="1"/>
    <col min="1265" max="1265" width="3.140625" customWidth="1"/>
    <col min="1267" max="1267" width="15.85546875" customWidth="1"/>
    <col min="1268" max="1268" width="15" customWidth="1"/>
    <col min="1269" max="1269" width="2.28515625" customWidth="1"/>
    <col min="1270" max="1270" width="13.140625" customWidth="1"/>
    <col min="1271" max="1271" width="14.7109375" customWidth="1"/>
    <col min="1272" max="1272" width="3" customWidth="1"/>
    <col min="1273" max="1273" width="12.5703125" customWidth="1"/>
    <col min="1274" max="1274" width="2.7109375" customWidth="1"/>
    <col min="1275" max="1275" width="13" customWidth="1"/>
    <col min="1276" max="1276" width="2.85546875" customWidth="1"/>
    <col min="1277" max="1277" width="13.7109375" customWidth="1"/>
    <col min="1278" max="1278" width="3" customWidth="1"/>
    <col min="1279" max="1279" width="13" customWidth="1"/>
    <col min="1280" max="1280" width="2.7109375" customWidth="1"/>
    <col min="1281" max="1281" width="14.140625" customWidth="1"/>
    <col min="1282" max="1282" width="3.42578125" customWidth="1"/>
    <col min="1283" max="1283" width="14.28515625" customWidth="1"/>
    <col min="1284" max="1284" width="3.5703125" customWidth="1"/>
    <col min="1285" max="1285" width="14.140625" customWidth="1"/>
    <col min="1286" max="1286" width="3.140625" customWidth="1"/>
    <col min="1287" max="1287" width="16.7109375" customWidth="1"/>
    <col min="1288" max="1288" width="16.85546875" customWidth="1"/>
    <col min="1289" max="1289" width="13.5703125" customWidth="1"/>
    <col min="1290" max="1290" width="15.28515625" customWidth="1"/>
    <col min="1291" max="1291" width="12.7109375" customWidth="1"/>
    <col min="1520" max="1520" width="32.28515625" customWidth="1"/>
    <col min="1521" max="1521" width="3.140625" customWidth="1"/>
    <col min="1523" max="1523" width="15.85546875" customWidth="1"/>
    <col min="1524" max="1524" width="15" customWidth="1"/>
    <col min="1525" max="1525" width="2.28515625" customWidth="1"/>
    <col min="1526" max="1526" width="13.140625" customWidth="1"/>
    <col min="1527" max="1527" width="14.7109375" customWidth="1"/>
    <col min="1528" max="1528" width="3" customWidth="1"/>
    <col min="1529" max="1529" width="12.5703125" customWidth="1"/>
    <col min="1530" max="1530" width="2.7109375" customWidth="1"/>
    <col min="1531" max="1531" width="13" customWidth="1"/>
    <col min="1532" max="1532" width="2.85546875" customWidth="1"/>
    <col min="1533" max="1533" width="13.7109375" customWidth="1"/>
    <col min="1534" max="1534" width="3" customWidth="1"/>
    <col min="1535" max="1535" width="13" customWidth="1"/>
    <col min="1536" max="1536" width="2.7109375" customWidth="1"/>
    <col min="1537" max="1537" width="14.140625" customWidth="1"/>
    <col min="1538" max="1538" width="3.42578125" customWidth="1"/>
    <col min="1539" max="1539" width="14.28515625" customWidth="1"/>
    <col min="1540" max="1540" width="3.5703125" customWidth="1"/>
    <col min="1541" max="1541" width="14.140625" customWidth="1"/>
    <col min="1542" max="1542" width="3.140625" customWidth="1"/>
    <col min="1543" max="1543" width="16.7109375" customWidth="1"/>
    <col min="1544" max="1544" width="16.85546875" customWidth="1"/>
    <col min="1545" max="1545" width="13.5703125" customWidth="1"/>
    <col min="1546" max="1546" width="15.28515625" customWidth="1"/>
    <col min="1547" max="1547" width="12.7109375" customWidth="1"/>
    <col min="1776" max="1776" width="32.28515625" customWidth="1"/>
    <col min="1777" max="1777" width="3.140625" customWidth="1"/>
    <col min="1779" max="1779" width="15.85546875" customWidth="1"/>
    <col min="1780" max="1780" width="15" customWidth="1"/>
    <col min="1781" max="1781" width="2.28515625" customWidth="1"/>
    <col min="1782" max="1782" width="13.140625" customWidth="1"/>
    <col min="1783" max="1783" width="14.7109375" customWidth="1"/>
    <col min="1784" max="1784" width="3" customWidth="1"/>
    <col min="1785" max="1785" width="12.5703125" customWidth="1"/>
    <col min="1786" max="1786" width="2.7109375" customWidth="1"/>
    <col min="1787" max="1787" width="13" customWidth="1"/>
    <col min="1788" max="1788" width="2.85546875" customWidth="1"/>
    <col min="1789" max="1789" width="13.7109375" customWidth="1"/>
    <col min="1790" max="1790" width="3" customWidth="1"/>
    <col min="1791" max="1791" width="13" customWidth="1"/>
    <col min="1792" max="1792" width="2.7109375" customWidth="1"/>
    <col min="1793" max="1793" width="14.140625" customWidth="1"/>
    <col min="1794" max="1794" width="3.42578125" customWidth="1"/>
    <col min="1795" max="1795" width="14.28515625" customWidth="1"/>
    <col min="1796" max="1796" width="3.5703125" customWidth="1"/>
    <col min="1797" max="1797" width="14.140625" customWidth="1"/>
    <col min="1798" max="1798" width="3.140625" customWidth="1"/>
    <col min="1799" max="1799" width="16.7109375" customWidth="1"/>
    <col min="1800" max="1800" width="16.85546875" customWidth="1"/>
    <col min="1801" max="1801" width="13.5703125" customWidth="1"/>
    <col min="1802" max="1802" width="15.28515625" customWidth="1"/>
    <col min="1803" max="1803" width="12.7109375" customWidth="1"/>
    <col min="2032" max="2032" width="32.28515625" customWidth="1"/>
    <col min="2033" max="2033" width="3.140625" customWidth="1"/>
    <col min="2035" max="2035" width="15.85546875" customWidth="1"/>
    <col min="2036" max="2036" width="15" customWidth="1"/>
    <col min="2037" max="2037" width="2.28515625" customWidth="1"/>
    <col min="2038" max="2038" width="13.140625" customWidth="1"/>
    <col min="2039" max="2039" width="14.7109375" customWidth="1"/>
    <col min="2040" max="2040" width="3" customWidth="1"/>
    <col min="2041" max="2041" width="12.5703125" customWidth="1"/>
    <col min="2042" max="2042" width="2.7109375" customWidth="1"/>
    <col min="2043" max="2043" width="13" customWidth="1"/>
    <col min="2044" max="2044" width="2.85546875" customWidth="1"/>
    <col min="2045" max="2045" width="13.7109375" customWidth="1"/>
    <col min="2046" max="2046" width="3" customWidth="1"/>
    <col min="2047" max="2047" width="13" customWidth="1"/>
    <col min="2048" max="2048" width="2.7109375" customWidth="1"/>
    <col min="2049" max="2049" width="14.140625" customWidth="1"/>
    <col min="2050" max="2050" width="3.42578125" customWidth="1"/>
    <col min="2051" max="2051" width="14.28515625" customWidth="1"/>
    <col min="2052" max="2052" width="3.5703125" customWidth="1"/>
    <col min="2053" max="2053" width="14.140625" customWidth="1"/>
    <col min="2054" max="2054" width="3.140625" customWidth="1"/>
    <col min="2055" max="2055" width="16.7109375" customWidth="1"/>
    <col min="2056" max="2056" width="16.85546875" customWidth="1"/>
    <col min="2057" max="2057" width="13.5703125" customWidth="1"/>
    <col min="2058" max="2058" width="15.28515625" customWidth="1"/>
    <col min="2059" max="2059" width="12.7109375" customWidth="1"/>
    <col min="2288" max="2288" width="32.28515625" customWidth="1"/>
    <col min="2289" max="2289" width="3.140625" customWidth="1"/>
    <col min="2291" max="2291" width="15.85546875" customWidth="1"/>
    <col min="2292" max="2292" width="15" customWidth="1"/>
    <col min="2293" max="2293" width="2.28515625" customWidth="1"/>
    <col min="2294" max="2294" width="13.140625" customWidth="1"/>
    <col min="2295" max="2295" width="14.7109375" customWidth="1"/>
    <col min="2296" max="2296" width="3" customWidth="1"/>
    <col min="2297" max="2297" width="12.5703125" customWidth="1"/>
    <col min="2298" max="2298" width="2.7109375" customWidth="1"/>
    <col min="2299" max="2299" width="13" customWidth="1"/>
    <col min="2300" max="2300" width="2.85546875" customWidth="1"/>
    <col min="2301" max="2301" width="13.7109375" customWidth="1"/>
    <col min="2302" max="2302" width="3" customWidth="1"/>
    <col min="2303" max="2303" width="13" customWidth="1"/>
    <col min="2304" max="2304" width="2.7109375" customWidth="1"/>
    <col min="2305" max="2305" width="14.140625" customWidth="1"/>
    <col min="2306" max="2306" width="3.42578125" customWidth="1"/>
    <col min="2307" max="2307" width="14.28515625" customWidth="1"/>
    <col min="2308" max="2308" width="3.5703125" customWidth="1"/>
    <col min="2309" max="2309" width="14.140625" customWidth="1"/>
    <col min="2310" max="2310" width="3.140625" customWidth="1"/>
    <col min="2311" max="2311" width="16.7109375" customWidth="1"/>
    <col min="2312" max="2312" width="16.85546875" customWidth="1"/>
    <col min="2313" max="2313" width="13.5703125" customWidth="1"/>
    <col min="2314" max="2314" width="15.28515625" customWidth="1"/>
    <col min="2315" max="2315" width="12.7109375" customWidth="1"/>
    <col min="2544" max="2544" width="32.28515625" customWidth="1"/>
    <col min="2545" max="2545" width="3.140625" customWidth="1"/>
    <col min="2547" max="2547" width="15.85546875" customWidth="1"/>
    <col min="2548" max="2548" width="15" customWidth="1"/>
    <col min="2549" max="2549" width="2.28515625" customWidth="1"/>
    <col min="2550" max="2550" width="13.140625" customWidth="1"/>
    <col min="2551" max="2551" width="14.7109375" customWidth="1"/>
    <col min="2552" max="2552" width="3" customWidth="1"/>
    <col min="2553" max="2553" width="12.5703125" customWidth="1"/>
    <col min="2554" max="2554" width="2.7109375" customWidth="1"/>
    <col min="2555" max="2555" width="13" customWidth="1"/>
    <col min="2556" max="2556" width="2.85546875" customWidth="1"/>
    <col min="2557" max="2557" width="13.7109375" customWidth="1"/>
    <col min="2558" max="2558" width="3" customWidth="1"/>
    <col min="2559" max="2559" width="13" customWidth="1"/>
    <col min="2560" max="2560" width="2.7109375" customWidth="1"/>
    <col min="2561" max="2561" width="14.140625" customWidth="1"/>
    <col min="2562" max="2562" width="3.42578125" customWidth="1"/>
    <col min="2563" max="2563" width="14.28515625" customWidth="1"/>
    <col min="2564" max="2564" width="3.5703125" customWidth="1"/>
    <col min="2565" max="2565" width="14.140625" customWidth="1"/>
    <col min="2566" max="2566" width="3.140625" customWidth="1"/>
    <col min="2567" max="2567" width="16.7109375" customWidth="1"/>
    <col min="2568" max="2568" width="16.85546875" customWidth="1"/>
    <col min="2569" max="2569" width="13.5703125" customWidth="1"/>
    <col min="2570" max="2570" width="15.28515625" customWidth="1"/>
    <col min="2571" max="2571" width="12.7109375" customWidth="1"/>
    <col min="2800" max="2800" width="32.28515625" customWidth="1"/>
    <col min="2801" max="2801" width="3.140625" customWidth="1"/>
    <col min="2803" max="2803" width="15.85546875" customWidth="1"/>
    <col min="2804" max="2804" width="15" customWidth="1"/>
    <col min="2805" max="2805" width="2.28515625" customWidth="1"/>
    <col min="2806" max="2806" width="13.140625" customWidth="1"/>
    <col min="2807" max="2807" width="14.7109375" customWidth="1"/>
    <col min="2808" max="2808" width="3" customWidth="1"/>
    <col min="2809" max="2809" width="12.5703125" customWidth="1"/>
    <col min="2810" max="2810" width="2.7109375" customWidth="1"/>
    <col min="2811" max="2811" width="13" customWidth="1"/>
    <col min="2812" max="2812" width="2.85546875" customWidth="1"/>
    <col min="2813" max="2813" width="13.7109375" customWidth="1"/>
    <col min="2814" max="2814" width="3" customWidth="1"/>
    <col min="2815" max="2815" width="13" customWidth="1"/>
    <col min="2816" max="2816" width="2.7109375" customWidth="1"/>
    <col min="2817" max="2817" width="14.140625" customWidth="1"/>
    <col min="2818" max="2818" width="3.42578125" customWidth="1"/>
    <col min="2819" max="2819" width="14.28515625" customWidth="1"/>
    <col min="2820" max="2820" width="3.5703125" customWidth="1"/>
    <col min="2821" max="2821" width="14.140625" customWidth="1"/>
    <col min="2822" max="2822" width="3.140625" customWidth="1"/>
    <col min="2823" max="2823" width="16.7109375" customWidth="1"/>
    <col min="2824" max="2824" width="16.85546875" customWidth="1"/>
    <col min="2825" max="2825" width="13.5703125" customWidth="1"/>
    <col min="2826" max="2826" width="15.28515625" customWidth="1"/>
    <col min="2827" max="2827" width="12.7109375" customWidth="1"/>
    <col min="3056" max="3056" width="32.28515625" customWidth="1"/>
    <col min="3057" max="3057" width="3.140625" customWidth="1"/>
    <col min="3059" max="3059" width="15.85546875" customWidth="1"/>
    <col min="3060" max="3060" width="15" customWidth="1"/>
    <col min="3061" max="3061" width="2.28515625" customWidth="1"/>
    <col min="3062" max="3062" width="13.140625" customWidth="1"/>
    <col min="3063" max="3063" width="14.7109375" customWidth="1"/>
    <col min="3064" max="3064" width="3" customWidth="1"/>
    <col min="3065" max="3065" width="12.5703125" customWidth="1"/>
    <col min="3066" max="3066" width="2.7109375" customWidth="1"/>
    <col min="3067" max="3067" width="13" customWidth="1"/>
    <col min="3068" max="3068" width="2.85546875" customWidth="1"/>
    <col min="3069" max="3069" width="13.7109375" customWidth="1"/>
    <col min="3070" max="3070" width="3" customWidth="1"/>
    <col min="3071" max="3071" width="13" customWidth="1"/>
    <col min="3072" max="3072" width="2.7109375" customWidth="1"/>
    <col min="3073" max="3073" width="14.140625" customWidth="1"/>
    <col min="3074" max="3074" width="3.42578125" customWidth="1"/>
    <col min="3075" max="3075" width="14.28515625" customWidth="1"/>
    <col min="3076" max="3076" width="3.5703125" customWidth="1"/>
    <col min="3077" max="3077" width="14.140625" customWidth="1"/>
    <col min="3078" max="3078" width="3.140625" customWidth="1"/>
    <col min="3079" max="3079" width="16.7109375" customWidth="1"/>
    <col min="3080" max="3080" width="16.85546875" customWidth="1"/>
    <col min="3081" max="3081" width="13.5703125" customWidth="1"/>
    <col min="3082" max="3082" width="15.28515625" customWidth="1"/>
    <col min="3083" max="3083" width="12.7109375" customWidth="1"/>
    <col min="3312" max="3312" width="32.28515625" customWidth="1"/>
    <col min="3313" max="3313" width="3.140625" customWidth="1"/>
    <col min="3315" max="3315" width="15.85546875" customWidth="1"/>
    <col min="3316" max="3316" width="15" customWidth="1"/>
    <col min="3317" max="3317" width="2.28515625" customWidth="1"/>
    <col min="3318" max="3318" width="13.140625" customWidth="1"/>
    <col min="3319" max="3319" width="14.7109375" customWidth="1"/>
    <col min="3320" max="3320" width="3" customWidth="1"/>
    <col min="3321" max="3321" width="12.5703125" customWidth="1"/>
    <col min="3322" max="3322" width="2.7109375" customWidth="1"/>
    <col min="3323" max="3323" width="13" customWidth="1"/>
    <col min="3324" max="3324" width="2.85546875" customWidth="1"/>
    <col min="3325" max="3325" width="13.7109375" customWidth="1"/>
    <col min="3326" max="3326" width="3" customWidth="1"/>
    <col min="3327" max="3327" width="13" customWidth="1"/>
    <col min="3328" max="3328" width="2.7109375" customWidth="1"/>
    <col min="3329" max="3329" width="14.140625" customWidth="1"/>
    <col min="3330" max="3330" width="3.42578125" customWidth="1"/>
    <col min="3331" max="3331" width="14.28515625" customWidth="1"/>
    <col min="3332" max="3332" width="3.5703125" customWidth="1"/>
    <col min="3333" max="3333" width="14.140625" customWidth="1"/>
    <col min="3334" max="3334" width="3.140625" customWidth="1"/>
    <col min="3335" max="3335" width="16.7109375" customWidth="1"/>
    <col min="3336" max="3336" width="16.85546875" customWidth="1"/>
    <col min="3337" max="3337" width="13.5703125" customWidth="1"/>
    <col min="3338" max="3338" width="15.28515625" customWidth="1"/>
    <col min="3339" max="3339" width="12.7109375" customWidth="1"/>
    <col min="3568" max="3568" width="32.28515625" customWidth="1"/>
    <col min="3569" max="3569" width="3.140625" customWidth="1"/>
    <col min="3571" max="3571" width="15.85546875" customWidth="1"/>
    <col min="3572" max="3572" width="15" customWidth="1"/>
    <col min="3573" max="3573" width="2.28515625" customWidth="1"/>
    <col min="3574" max="3574" width="13.140625" customWidth="1"/>
    <col min="3575" max="3575" width="14.7109375" customWidth="1"/>
    <col min="3576" max="3576" width="3" customWidth="1"/>
    <col min="3577" max="3577" width="12.5703125" customWidth="1"/>
    <col min="3578" max="3578" width="2.7109375" customWidth="1"/>
    <col min="3579" max="3579" width="13" customWidth="1"/>
    <col min="3580" max="3580" width="2.85546875" customWidth="1"/>
    <col min="3581" max="3581" width="13.7109375" customWidth="1"/>
    <col min="3582" max="3582" width="3" customWidth="1"/>
    <col min="3583" max="3583" width="13" customWidth="1"/>
    <col min="3584" max="3584" width="2.7109375" customWidth="1"/>
    <col min="3585" max="3585" width="14.140625" customWidth="1"/>
    <col min="3586" max="3586" width="3.42578125" customWidth="1"/>
    <col min="3587" max="3587" width="14.28515625" customWidth="1"/>
    <col min="3588" max="3588" width="3.5703125" customWidth="1"/>
    <col min="3589" max="3589" width="14.140625" customWidth="1"/>
    <col min="3590" max="3590" width="3.140625" customWidth="1"/>
    <col min="3591" max="3591" width="16.7109375" customWidth="1"/>
    <col min="3592" max="3592" width="16.85546875" customWidth="1"/>
    <col min="3593" max="3593" width="13.5703125" customWidth="1"/>
    <col min="3594" max="3594" width="15.28515625" customWidth="1"/>
    <col min="3595" max="3595" width="12.7109375" customWidth="1"/>
    <col min="3824" max="3824" width="32.28515625" customWidth="1"/>
    <col min="3825" max="3825" width="3.140625" customWidth="1"/>
    <col min="3827" max="3827" width="15.85546875" customWidth="1"/>
    <col min="3828" max="3828" width="15" customWidth="1"/>
    <col min="3829" max="3829" width="2.28515625" customWidth="1"/>
    <col min="3830" max="3830" width="13.140625" customWidth="1"/>
    <col min="3831" max="3831" width="14.7109375" customWidth="1"/>
    <col min="3832" max="3832" width="3" customWidth="1"/>
    <col min="3833" max="3833" width="12.5703125" customWidth="1"/>
    <col min="3834" max="3834" width="2.7109375" customWidth="1"/>
    <col min="3835" max="3835" width="13" customWidth="1"/>
    <col min="3836" max="3836" width="2.85546875" customWidth="1"/>
    <col min="3837" max="3837" width="13.7109375" customWidth="1"/>
    <col min="3838" max="3838" width="3" customWidth="1"/>
    <col min="3839" max="3839" width="13" customWidth="1"/>
    <col min="3840" max="3840" width="2.7109375" customWidth="1"/>
    <col min="3841" max="3841" width="14.140625" customWidth="1"/>
    <col min="3842" max="3842" width="3.42578125" customWidth="1"/>
    <col min="3843" max="3843" width="14.28515625" customWidth="1"/>
    <col min="3844" max="3844" width="3.5703125" customWidth="1"/>
    <col min="3845" max="3845" width="14.140625" customWidth="1"/>
    <col min="3846" max="3846" width="3.140625" customWidth="1"/>
    <col min="3847" max="3847" width="16.7109375" customWidth="1"/>
    <col min="3848" max="3848" width="16.85546875" customWidth="1"/>
    <col min="3849" max="3849" width="13.5703125" customWidth="1"/>
    <col min="3850" max="3850" width="15.28515625" customWidth="1"/>
    <col min="3851" max="3851" width="12.7109375" customWidth="1"/>
    <col min="4080" max="4080" width="32.28515625" customWidth="1"/>
    <col min="4081" max="4081" width="3.140625" customWidth="1"/>
    <col min="4083" max="4083" width="15.85546875" customWidth="1"/>
    <col min="4084" max="4084" width="15" customWidth="1"/>
    <col min="4085" max="4085" width="2.28515625" customWidth="1"/>
    <col min="4086" max="4086" width="13.140625" customWidth="1"/>
    <col min="4087" max="4087" width="14.7109375" customWidth="1"/>
    <col min="4088" max="4088" width="3" customWidth="1"/>
    <col min="4089" max="4089" width="12.5703125" customWidth="1"/>
    <col min="4090" max="4090" width="2.7109375" customWidth="1"/>
    <col min="4091" max="4091" width="13" customWidth="1"/>
    <col min="4092" max="4092" width="2.85546875" customWidth="1"/>
    <col min="4093" max="4093" width="13.7109375" customWidth="1"/>
    <col min="4094" max="4094" width="3" customWidth="1"/>
    <col min="4095" max="4095" width="13" customWidth="1"/>
    <col min="4096" max="4096" width="2.7109375" customWidth="1"/>
    <col min="4097" max="4097" width="14.140625" customWidth="1"/>
    <col min="4098" max="4098" width="3.42578125" customWidth="1"/>
    <col min="4099" max="4099" width="14.28515625" customWidth="1"/>
    <col min="4100" max="4100" width="3.5703125" customWidth="1"/>
    <col min="4101" max="4101" width="14.140625" customWidth="1"/>
    <col min="4102" max="4102" width="3.140625" customWidth="1"/>
    <col min="4103" max="4103" width="16.7109375" customWidth="1"/>
    <col min="4104" max="4104" width="16.85546875" customWidth="1"/>
    <col min="4105" max="4105" width="13.5703125" customWidth="1"/>
    <col min="4106" max="4106" width="15.28515625" customWidth="1"/>
    <col min="4107" max="4107" width="12.7109375" customWidth="1"/>
    <col min="4336" max="4336" width="32.28515625" customWidth="1"/>
    <col min="4337" max="4337" width="3.140625" customWidth="1"/>
    <col min="4339" max="4339" width="15.85546875" customWidth="1"/>
    <col min="4340" max="4340" width="15" customWidth="1"/>
    <col min="4341" max="4341" width="2.28515625" customWidth="1"/>
    <col min="4342" max="4342" width="13.140625" customWidth="1"/>
    <col min="4343" max="4343" width="14.7109375" customWidth="1"/>
    <col min="4344" max="4344" width="3" customWidth="1"/>
    <col min="4345" max="4345" width="12.5703125" customWidth="1"/>
    <col min="4346" max="4346" width="2.7109375" customWidth="1"/>
    <col min="4347" max="4347" width="13" customWidth="1"/>
    <col min="4348" max="4348" width="2.85546875" customWidth="1"/>
    <col min="4349" max="4349" width="13.7109375" customWidth="1"/>
    <col min="4350" max="4350" width="3" customWidth="1"/>
    <col min="4351" max="4351" width="13" customWidth="1"/>
    <col min="4352" max="4352" width="2.7109375" customWidth="1"/>
    <col min="4353" max="4353" width="14.140625" customWidth="1"/>
    <col min="4354" max="4354" width="3.42578125" customWidth="1"/>
    <col min="4355" max="4355" width="14.28515625" customWidth="1"/>
    <col min="4356" max="4356" width="3.5703125" customWidth="1"/>
    <col min="4357" max="4357" width="14.140625" customWidth="1"/>
    <col min="4358" max="4358" width="3.140625" customWidth="1"/>
    <col min="4359" max="4359" width="16.7109375" customWidth="1"/>
    <col min="4360" max="4360" width="16.85546875" customWidth="1"/>
    <col min="4361" max="4361" width="13.5703125" customWidth="1"/>
    <col min="4362" max="4362" width="15.28515625" customWidth="1"/>
    <col min="4363" max="4363" width="12.7109375" customWidth="1"/>
    <col min="4592" max="4592" width="32.28515625" customWidth="1"/>
    <col min="4593" max="4593" width="3.140625" customWidth="1"/>
    <col min="4595" max="4595" width="15.85546875" customWidth="1"/>
    <col min="4596" max="4596" width="15" customWidth="1"/>
    <col min="4597" max="4597" width="2.28515625" customWidth="1"/>
    <col min="4598" max="4598" width="13.140625" customWidth="1"/>
    <col min="4599" max="4599" width="14.7109375" customWidth="1"/>
    <col min="4600" max="4600" width="3" customWidth="1"/>
    <col min="4601" max="4601" width="12.5703125" customWidth="1"/>
    <col min="4602" max="4602" width="2.7109375" customWidth="1"/>
    <col min="4603" max="4603" width="13" customWidth="1"/>
    <col min="4604" max="4604" width="2.85546875" customWidth="1"/>
    <col min="4605" max="4605" width="13.7109375" customWidth="1"/>
    <col min="4606" max="4606" width="3" customWidth="1"/>
    <col min="4607" max="4607" width="13" customWidth="1"/>
    <col min="4608" max="4608" width="2.7109375" customWidth="1"/>
    <col min="4609" max="4609" width="14.140625" customWidth="1"/>
    <col min="4610" max="4610" width="3.42578125" customWidth="1"/>
    <col min="4611" max="4611" width="14.28515625" customWidth="1"/>
    <col min="4612" max="4612" width="3.5703125" customWidth="1"/>
    <col min="4613" max="4613" width="14.140625" customWidth="1"/>
    <col min="4614" max="4614" width="3.140625" customWidth="1"/>
    <col min="4615" max="4615" width="16.7109375" customWidth="1"/>
    <col min="4616" max="4616" width="16.85546875" customWidth="1"/>
    <col min="4617" max="4617" width="13.5703125" customWidth="1"/>
    <col min="4618" max="4618" width="15.28515625" customWidth="1"/>
    <col min="4619" max="4619" width="12.7109375" customWidth="1"/>
    <col min="4848" max="4848" width="32.28515625" customWidth="1"/>
    <col min="4849" max="4849" width="3.140625" customWidth="1"/>
    <col min="4851" max="4851" width="15.85546875" customWidth="1"/>
    <col min="4852" max="4852" width="15" customWidth="1"/>
    <col min="4853" max="4853" width="2.28515625" customWidth="1"/>
    <col min="4854" max="4854" width="13.140625" customWidth="1"/>
    <col min="4855" max="4855" width="14.7109375" customWidth="1"/>
    <col min="4856" max="4856" width="3" customWidth="1"/>
    <col min="4857" max="4857" width="12.5703125" customWidth="1"/>
    <col min="4858" max="4858" width="2.7109375" customWidth="1"/>
    <col min="4859" max="4859" width="13" customWidth="1"/>
    <col min="4860" max="4860" width="2.85546875" customWidth="1"/>
    <col min="4861" max="4861" width="13.7109375" customWidth="1"/>
    <col min="4862" max="4862" width="3" customWidth="1"/>
    <col min="4863" max="4863" width="13" customWidth="1"/>
    <col min="4864" max="4864" width="2.7109375" customWidth="1"/>
    <col min="4865" max="4865" width="14.140625" customWidth="1"/>
    <col min="4866" max="4866" width="3.42578125" customWidth="1"/>
    <col min="4867" max="4867" width="14.28515625" customWidth="1"/>
    <col min="4868" max="4868" width="3.5703125" customWidth="1"/>
    <col min="4869" max="4869" width="14.140625" customWidth="1"/>
    <col min="4870" max="4870" width="3.140625" customWidth="1"/>
    <col min="4871" max="4871" width="16.7109375" customWidth="1"/>
    <col min="4872" max="4872" width="16.85546875" customWidth="1"/>
    <col min="4873" max="4873" width="13.5703125" customWidth="1"/>
    <col min="4874" max="4874" width="15.28515625" customWidth="1"/>
    <col min="4875" max="4875" width="12.7109375" customWidth="1"/>
    <col min="5104" max="5104" width="32.28515625" customWidth="1"/>
    <col min="5105" max="5105" width="3.140625" customWidth="1"/>
    <col min="5107" max="5107" width="15.85546875" customWidth="1"/>
    <col min="5108" max="5108" width="15" customWidth="1"/>
    <col min="5109" max="5109" width="2.28515625" customWidth="1"/>
    <col min="5110" max="5110" width="13.140625" customWidth="1"/>
    <col min="5111" max="5111" width="14.7109375" customWidth="1"/>
    <col min="5112" max="5112" width="3" customWidth="1"/>
    <col min="5113" max="5113" width="12.5703125" customWidth="1"/>
    <col min="5114" max="5114" width="2.7109375" customWidth="1"/>
    <col min="5115" max="5115" width="13" customWidth="1"/>
    <col min="5116" max="5116" width="2.85546875" customWidth="1"/>
    <col min="5117" max="5117" width="13.7109375" customWidth="1"/>
    <col min="5118" max="5118" width="3" customWidth="1"/>
    <col min="5119" max="5119" width="13" customWidth="1"/>
    <col min="5120" max="5120" width="2.7109375" customWidth="1"/>
    <col min="5121" max="5121" width="14.140625" customWidth="1"/>
    <col min="5122" max="5122" width="3.42578125" customWidth="1"/>
    <col min="5123" max="5123" width="14.28515625" customWidth="1"/>
    <col min="5124" max="5124" width="3.5703125" customWidth="1"/>
    <col min="5125" max="5125" width="14.140625" customWidth="1"/>
    <col min="5126" max="5126" width="3.140625" customWidth="1"/>
    <col min="5127" max="5127" width="16.7109375" customWidth="1"/>
    <col min="5128" max="5128" width="16.85546875" customWidth="1"/>
    <col min="5129" max="5129" width="13.5703125" customWidth="1"/>
    <col min="5130" max="5130" width="15.28515625" customWidth="1"/>
    <col min="5131" max="5131" width="12.7109375" customWidth="1"/>
    <col min="5360" max="5360" width="32.28515625" customWidth="1"/>
    <col min="5361" max="5361" width="3.140625" customWidth="1"/>
    <col min="5363" max="5363" width="15.85546875" customWidth="1"/>
    <col min="5364" max="5364" width="15" customWidth="1"/>
    <col min="5365" max="5365" width="2.28515625" customWidth="1"/>
    <col min="5366" max="5366" width="13.140625" customWidth="1"/>
    <col min="5367" max="5367" width="14.7109375" customWidth="1"/>
    <col min="5368" max="5368" width="3" customWidth="1"/>
    <col min="5369" max="5369" width="12.5703125" customWidth="1"/>
    <col min="5370" max="5370" width="2.7109375" customWidth="1"/>
    <col min="5371" max="5371" width="13" customWidth="1"/>
    <col min="5372" max="5372" width="2.85546875" customWidth="1"/>
    <col min="5373" max="5373" width="13.7109375" customWidth="1"/>
    <col min="5374" max="5374" width="3" customWidth="1"/>
    <col min="5375" max="5375" width="13" customWidth="1"/>
    <col min="5376" max="5376" width="2.7109375" customWidth="1"/>
    <col min="5377" max="5377" width="14.140625" customWidth="1"/>
    <col min="5378" max="5378" width="3.42578125" customWidth="1"/>
    <col min="5379" max="5379" width="14.28515625" customWidth="1"/>
    <col min="5380" max="5380" width="3.5703125" customWidth="1"/>
    <col min="5381" max="5381" width="14.140625" customWidth="1"/>
    <col min="5382" max="5382" width="3.140625" customWidth="1"/>
    <col min="5383" max="5383" width="16.7109375" customWidth="1"/>
    <col min="5384" max="5384" width="16.85546875" customWidth="1"/>
    <col min="5385" max="5385" width="13.5703125" customWidth="1"/>
    <col min="5386" max="5386" width="15.28515625" customWidth="1"/>
    <col min="5387" max="5387" width="12.7109375" customWidth="1"/>
    <col min="5616" max="5616" width="32.28515625" customWidth="1"/>
    <col min="5617" max="5617" width="3.140625" customWidth="1"/>
    <col min="5619" max="5619" width="15.85546875" customWidth="1"/>
    <col min="5620" max="5620" width="15" customWidth="1"/>
    <col min="5621" max="5621" width="2.28515625" customWidth="1"/>
    <col min="5622" max="5622" width="13.140625" customWidth="1"/>
    <col min="5623" max="5623" width="14.7109375" customWidth="1"/>
    <col min="5624" max="5624" width="3" customWidth="1"/>
    <col min="5625" max="5625" width="12.5703125" customWidth="1"/>
    <col min="5626" max="5626" width="2.7109375" customWidth="1"/>
    <col min="5627" max="5627" width="13" customWidth="1"/>
    <col min="5628" max="5628" width="2.85546875" customWidth="1"/>
    <col min="5629" max="5629" width="13.7109375" customWidth="1"/>
    <col min="5630" max="5630" width="3" customWidth="1"/>
    <col min="5631" max="5631" width="13" customWidth="1"/>
    <col min="5632" max="5632" width="2.7109375" customWidth="1"/>
    <col min="5633" max="5633" width="14.140625" customWidth="1"/>
    <col min="5634" max="5634" width="3.42578125" customWidth="1"/>
    <col min="5635" max="5635" width="14.28515625" customWidth="1"/>
    <col min="5636" max="5636" width="3.5703125" customWidth="1"/>
    <col min="5637" max="5637" width="14.140625" customWidth="1"/>
    <col min="5638" max="5638" width="3.140625" customWidth="1"/>
    <col min="5639" max="5639" width="16.7109375" customWidth="1"/>
    <col min="5640" max="5640" width="16.85546875" customWidth="1"/>
    <col min="5641" max="5641" width="13.5703125" customWidth="1"/>
    <col min="5642" max="5642" width="15.28515625" customWidth="1"/>
    <col min="5643" max="5643" width="12.7109375" customWidth="1"/>
    <col min="5872" max="5872" width="32.28515625" customWidth="1"/>
    <col min="5873" max="5873" width="3.140625" customWidth="1"/>
    <col min="5875" max="5875" width="15.85546875" customWidth="1"/>
    <col min="5876" max="5876" width="15" customWidth="1"/>
    <col min="5877" max="5877" width="2.28515625" customWidth="1"/>
    <col min="5878" max="5878" width="13.140625" customWidth="1"/>
    <col min="5879" max="5879" width="14.7109375" customWidth="1"/>
    <col min="5880" max="5880" width="3" customWidth="1"/>
    <col min="5881" max="5881" width="12.5703125" customWidth="1"/>
    <col min="5882" max="5882" width="2.7109375" customWidth="1"/>
    <col min="5883" max="5883" width="13" customWidth="1"/>
    <col min="5884" max="5884" width="2.85546875" customWidth="1"/>
    <col min="5885" max="5885" width="13.7109375" customWidth="1"/>
    <col min="5886" max="5886" width="3" customWidth="1"/>
    <col min="5887" max="5887" width="13" customWidth="1"/>
    <col min="5888" max="5888" width="2.7109375" customWidth="1"/>
    <col min="5889" max="5889" width="14.140625" customWidth="1"/>
    <col min="5890" max="5890" width="3.42578125" customWidth="1"/>
    <col min="5891" max="5891" width="14.28515625" customWidth="1"/>
    <col min="5892" max="5892" width="3.5703125" customWidth="1"/>
    <col min="5893" max="5893" width="14.140625" customWidth="1"/>
    <col min="5894" max="5894" width="3.140625" customWidth="1"/>
    <col min="5895" max="5895" width="16.7109375" customWidth="1"/>
    <col min="5896" max="5896" width="16.85546875" customWidth="1"/>
    <col min="5897" max="5897" width="13.5703125" customWidth="1"/>
    <col min="5898" max="5898" width="15.28515625" customWidth="1"/>
    <col min="5899" max="5899" width="12.7109375" customWidth="1"/>
    <col min="6128" max="6128" width="32.28515625" customWidth="1"/>
    <col min="6129" max="6129" width="3.140625" customWidth="1"/>
    <col min="6131" max="6131" width="15.85546875" customWidth="1"/>
    <col min="6132" max="6132" width="15" customWidth="1"/>
    <col min="6133" max="6133" width="2.28515625" customWidth="1"/>
    <col min="6134" max="6134" width="13.140625" customWidth="1"/>
    <col min="6135" max="6135" width="14.7109375" customWidth="1"/>
    <col min="6136" max="6136" width="3" customWidth="1"/>
    <col min="6137" max="6137" width="12.5703125" customWidth="1"/>
    <col min="6138" max="6138" width="2.7109375" customWidth="1"/>
    <col min="6139" max="6139" width="13" customWidth="1"/>
    <col min="6140" max="6140" width="2.85546875" customWidth="1"/>
    <col min="6141" max="6141" width="13.7109375" customWidth="1"/>
    <col min="6142" max="6142" width="3" customWidth="1"/>
    <col min="6143" max="6143" width="13" customWidth="1"/>
    <col min="6144" max="6144" width="2.7109375" customWidth="1"/>
    <col min="6145" max="6145" width="14.140625" customWidth="1"/>
    <col min="6146" max="6146" width="3.42578125" customWidth="1"/>
    <col min="6147" max="6147" width="14.28515625" customWidth="1"/>
    <col min="6148" max="6148" width="3.5703125" customWidth="1"/>
    <col min="6149" max="6149" width="14.140625" customWidth="1"/>
    <col min="6150" max="6150" width="3.140625" customWidth="1"/>
    <col min="6151" max="6151" width="16.7109375" customWidth="1"/>
    <col min="6152" max="6152" width="16.85546875" customWidth="1"/>
    <col min="6153" max="6153" width="13.5703125" customWidth="1"/>
    <col min="6154" max="6154" width="15.28515625" customWidth="1"/>
    <col min="6155" max="6155" width="12.7109375" customWidth="1"/>
    <col min="6384" max="6384" width="32.28515625" customWidth="1"/>
    <col min="6385" max="6385" width="3.140625" customWidth="1"/>
    <col min="6387" max="6387" width="15.85546875" customWidth="1"/>
    <col min="6388" max="6388" width="15" customWidth="1"/>
    <col min="6389" max="6389" width="2.28515625" customWidth="1"/>
    <col min="6390" max="6390" width="13.140625" customWidth="1"/>
    <col min="6391" max="6391" width="14.7109375" customWidth="1"/>
    <col min="6392" max="6392" width="3" customWidth="1"/>
    <col min="6393" max="6393" width="12.5703125" customWidth="1"/>
    <col min="6394" max="6394" width="2.7109375" customWidth="1"/>
    <col min="6395" max="6395" width="13" customWidth="1"/>
    <col min="6396" max="6396" width="2.85546875" customWidth="1"/>
    <col min="6397" max="6397" width="13.7109375" customWidth="1"/>
    <col min="6398" max="6398" width="3" customWidth="1"/>
    <col min="6399" max="6399" width="13" customWidth="1"/>
    <col min="6400" max="6400" width="2.7109375" customWidth="1"/>
    <col min="6401" max="6401" width="14.140625" customWidth="1"/>
    <col min="6402" max="6402" width="3.42578125" customWidth="1"/>
    <col min="6403" max="6403" width="14.28515625" customWidth="1"/>
    <col min="6404" max="6404" width="3.5703125" customWidth="1"/>
    <col min="6405" max="6405" width="14.140625" customWidth="1"/>
    <col min="6406" max="6406" width="3.140625" customWidth="1"/>
    <col min="6407" max="6407" width="16.7109375" customWidth="1"/>
    <col min="6408" max="6408" width="16.85546875" customWidth="1"/>
    <col min="6409" max="6409" width="13.5703125" customWidth="1"/>
    <col min="6410" max="6410" width="15.28515625" customWidth="1"/>
    <col min="6411" max="6411" width="12.7109375" customWidth="1"/>
    <col min="6640" max="6640" width="32.28515625" customWidth="1"/>
    <col min="6641" max="6641" width="3.140625" customWidth="1"/>
    <col min="6643" max="6643" width="15.85546875" customWidth="1"/>
    <col min="6644" max="6644" width="15" customWidth="1"/>
    <col min="6645" max="6645" width="2.28515625" customWidth="1"/>
    <col min="6646" max="6646" width="13.140625" customWidth="1"/>
    <col min="6647" max="6647" width="14.7109375" customWidth="1"/>
    <col min="6648" max="6648" width="3" customWidth="1"/>
    <col min="6649" max="6649" width="12.5703125" customWidth="1"/>
    <col min="6650" max="6650" width="2.7109375" customWidth="1"/>
    <col min="6651" max="6651" width="13" customWidth="1"/>
    <col min="6652" max="6652" width="2.85546875" customWidth="1"/>
    <col min="6653" max="6653" width="13.7109375" customWidth="1"/>
    <col min="6654" max="6654" width="3" customWidth="1"/>
    <col min="6655" max="6655" width="13" customWidth="1"/>
    <col min="6656" max="6656" width="2.7109375" customWidth="1"/>
    <col min="6657" max="6657" width="14.140625" customWidth="1"/>
    <col min="6658" max="6658" width="3.42578125" customWidth="1"/>
    <col min="6659" max="6659" width="14.28515625" customWidth="1"/>
    <col min="6660" max="6660" width="3.5703125" customWidth="1"/>
    <col min="6661" max="6661" width="14.140625" customWidth="1"/>
    <col min="6662" max="6662" width="3.140625" customWidth="1"/>
    <col min="6663" max="6663" width="16.7109375" customWidth="1"/>
    <col min="6664" max="6664" width="16.85546875" customWidth="1"/>
    <col min="6665" max="6665" width="13.5703125" customWidth="1"/>
    <col min="6666" max="6666" width="15.28515625" customWidth="1"/>
    <col min="6667" max="6667" width="12.7109375" customWidth="1"/>
    <col min="6896" max="6896" width="32.28515625" customWidth="1"/>
    <col min="6897" max="6897" width="3.140625" customWidth="1"/>
    <col min="6899" max="6899" width="15.85546875" customWidth="1"/>
    <col min="6900" max="6900" width="15" customWidth="1"/>
    <col min="6901" max="6901" width="2.28515625" customWidth="1"/>
    <col min="6902" max="6902" width="13.140625" customWidth="1"/>
    <col min="6903" max="6903" width="14.7109375" customWidth="1"/>
    <col min="6904" max="6904" width="3" customWidth="1"/>
    <col min="6905" max="6905" width="12.5703125" customWidth="1"/>
    <col min="6906" max="6906" width="2.7109375" customWidth="1"/>
    <col min="6907" max="6907" width="13" customWidth="1"/>
    <col min="6908" max="6908" width="2.85546875" customWidth="1"/>
    <col min="6909" max="6909" width="13.7109375" customWidth="1"/>
    <col min="6910" max="6910" width="3" customWidth="1"/>
    <col min="6911" max="6911" width="13" customWidth="1"/>
    <col min="6912" max="6912" width="2.7109375" customWidth="1"/>
    <col min="6913" max="6913" width="14.140625" customWidth="1"/>
    <col min="6914" max="6914" width="3.42578125" customWidth="1"/>
    <col min="6915" max="6915" width="14.28515625" customWidth="1"/>
    <col min="6916" max="6916" width="3.5703125" customWidth="1"/>
    <col min="6917" max="6917" width="14.140625" customWidth="1"/>
    <col min="6918" max="6918" width="3.140625" customWidth="1"/>
    <col min="6919" max="6919" width="16.7109375" customWidth="1"/>
    <col min="6920" max="6920" width="16.85546875" customWidth="1"/>
    <col min="6921" max="6921" width="13.5703125" customWidth="1"/>
    <col min="6922" max="6922" width="15.28515625" customWidth="1"/>
    <col min="6923" max="6923" width="12.7109375" customWidth="1"/>
    <col min="7152" max="7152" width="32.28515625" customWidth="1"/>
    <col min="7153" max="7153" width="3.140625" customWidth="1"/>
    <col min="7155" max="7155" width="15.85546875" customWidth="1"/>
    <col min="7156" max="7156" width="15" customWidth="1"/>
    <col min="7157" max="7157" width="2.28515625" customWidth="1"/>
    <col min="7158" max="7158" width="13.140625" customWidth="1"/>
    <col min="7159" max="7159" width="14.7109375" customWidth="1"/>
    <col min="7160" max="7160" width="3" customWidth="1"/>
    <col min="7161" max="7161" width="12.5703125" customWidth="1"/>
    <col min="7162" max="7162" width="2.7109375" customWidth="1"/>
    <col min="7163" max="7163" width="13" customWidth="1"/>
    <col min="7164" max="7164" width="2.85546875" customWidth="1"/>
    <col min="7165" max="7165" width="13.7109375" customWidth="1"/>
    <col min="7166" max="7166" width="3" customWidth="1"/>
    <col min="7167" max="7167" width="13" customWidth="1"/>
    <col min="7168" max="7168" width="2.7109375" customWidth="1"/>
    <col min="7169" max="7169" width="14.140625" customWidth="1"/>
    <col min="7170" max="7170" width="3.42578125" customWidth="1"/>
    <col min="7171" max="7171" width="14.28515625" customWidth="1"/>
    <col min="7172" max="7172" width="3.5703125" customWidth="1"/>
    <col min="7173" max="7173" width="14.140625" customWidth="1"/>
    <col min="7174" max="7174" width="3.140625" customWidth="1"/>
    <col min="7175" max="7175" width="16.7109375" customWidth="1"/>
    <col min="7176" max="7176" width="16.85546875" customWidth="1"/>
    <col min="7177" max="7177" width="13.5703125" customWidth="1"/>
    <col min="7178" max="7178" width="15.28515625" customWidth="1"/>
    <col min="7179" max="7179" width="12.7109375" customWidth="1"/>
    <col min="7408" max="7408" width="32.28515625" customWidth="1"/>
    <col min="7409" max="7409" width="3.140625" customWidth="1"/>
    <col min="7411" max="7411" width="15.85546875" customWidth="1"/>
    <col min="7412" max="7412" width="15" customWidth="1"/>
    <col min="7413" max="7413" width="2.28515625" customWidth="1"/>
    <col min="7414" max="7414" width="13.140625" customWidth="1"/>
    <col min="7415" max="7415" width="14.7109375" customWidth="1"/>
    <col min="7416" max="7416" width="3" customWidth="1"/>
    <col min="7417" max="7417" width="12.5703125" customWidth="1"/>
    <col min="7418" max="7418" width="2.7109375" customWidth="1"/>
    <col min="7419" max="7419" width="13" customWidth="1"/>
    <col min="7420" max="7420" width="2.85546875" customWidth="1"/>
    <col min="7421" max="7421" width="13.7109375" customWidth="1"/>
    <col min="7422" max="7422" width="3" customWidth="1"/>
    <col min="7423" max="7423" width="13" customWidth="1"/>
    <col min="7424" max="7424" width="2.7109375" customWidth="1"/>
    <col min="7425" max="7425" width="14.140625" customWidth="1"/>
    <col min="7426" max="7426" width="3.42578125" customWidth="1"/>
    <col min="7427" max="7427" width="14.28515625" customWidth="1"/>
    <col min="7428" max="7428" width="3.5703125" customWidth="1"/>
    <col min="7429" max="7429" width="14.140625" customWidth="1"/>
    <col min="7430" max="7430" width="3.140625" customWidth="1"/>
    <col min="7431" max="7431" width="16.7109375" customWidth="1"/>
    <col min="7432" max="7432" width="16.85546875" customWidth="1"/>
    <col min="7433" max="7433" width="13.5703125" customWidth="1"/>
    <col min="7434" max="7434" width="15.28515625" customWidth="1"/>
    <col min="7435" max="7435" width="12.7109375" customWidth="1"/>
    <col min="7664" max="7664" width="32.28515625" customWidth="1"/>
    <col min="7665" max="7665" width="3.140625" customWidth="1"/>
    <col min="7667" max="7667" width="15.85546875" customWidth="1"/>
    <col min="7668" max="7668" width="15" customWidth="1"/>
    <col min="7669" max="7669" width="2.28515625" customWidth="1"/>
    <col min="7670" max="7670" width="13.140625" customWidth="1"/>
    <col min="7671" max="7671" width="14.7109375" customWidth="1"/>
    <col min="7672" max="7672" width="3" customWidth="1"/>
    <col min="7673" max="7673" width="12.5703125" customWidth="1"/>
    <col min="7674" max="7674" width="2.7109375" customWidth="1"/>
    <col min="7675" max="7675" width="13" customWidth="1"/>
    <col min="7676" max="7676" width="2.85546875" customWidth="1"/>
    <col min="7677" max="7677" width="13.7109375" customWidth="1"/>
    <col min="7678" max="7678" width="3" customWidth="1"/>
    <col min="7679" max="7679" width="13" customWidth="1"/>
    <col min="7680" max="7680" width="2.7109375" customWidth="1"/>
    <col min="7681" max="7681" width="14.140625" customWidth="1"/>
    <col min="7682" max="7682" width="3.42578125" customWidth="1"/>
    <col min="7683" max="7683" width="14.28515625" customWidth="1"/>
    <col min="7684" max="7684" width="3.5703125" customWidth="1"/>
    <col min="7685" max="7685" width="14.140625" customWidth="1"/>
    <col min="7686" max="7686" width="3.140625" customWidth="1"/>
    <col min="7687" max="7687" width="16.7109375" customWidth="1"/>
    <col min="7688" max="7688" width="16.85546875" customWidth="1"/>
    <col min="7689" max="7689" width="13.5703125" customWidth="1"/>
    <col min="7690" max="7690" width="15.28515625" customWidth="1"/>
    <col min="7691" max="7691" width="12.7109375" customWidth="1"/>
    <col min="7920" max="7920" width="32.28515625" customWidth="1"/>
    <col min="7921" max="7921" width="3.140625" customWidth="1"/>
    <col min="7923" max="7923" width="15.85546875" customWidth="1"/>
    <col min="7924" max="7924" width="15" customWidth="1"/>
    <col min="7925" max="7925" width="2.28515625" customWidth="1"/>
    <col min="7926" max="7926" width="13.140625" customWidth="1"/>
    <col min="7927" max="7927" width="14.7109375" customWidth="1"/>
    <col min="7928" max="7928" width="3" customWidth="1"/>
    <col min="7929" max="7929" width="12.5703125" customWidth="1"/>
    <col min="7930" max="7930" width="2.7109375" customWidth="1"/>
    <col min="7931" max="7931" width="13" customWidth="1"/>
    <col min="7932" max="7932" width="2.85546875" customWidth="1"/>
    <col min="7933" max="7933" width="13.7109375" customWidth="1"/>
    <col min="7934" max="7934" width="3" customWidth="1"/>
    <col min="7935" max="7935" width="13" customWidth="1"/>
    <col min="7936" max="7936" width="2.7109375" customWidth="1"/>
    <col min="7937" max="7937" width="14.140625" customWidth="1"/>
    <col min="7938" max="7938" width="3.42578125" customWidth="1"/>
    <col min="7939" max="7939" width="14.28515625" customWidth="1"/>
    <col min="7940" max="7940" width="3.5703125" customWidth="1"/>
    <col min="7941" max="7941" width="14.140625" customWidth="1"/>
    <col min="7942" max="7942" width="3.140625" customWidth="1"/>
    <col min="7943" max="7943" width="16.7109375" customWidth="1"/>
    <col min="7944" max="7944" width="16.85546875" customWidth="1"/>
    <col min="7945" max="7945" width="13.5703125" customWidth="1"/>
    <col min="7946" max="7946" width="15.28515625" customWidth="1"/>
    <col min="7947" max="7947" width="12.7109375" customWidth="1"/>
    <col min="8176" max="8176" width="32.28515625" customWidth="1"/>
    <col min="8177" max="8177" width="3.140625" customWidth="1"/>
    <col min="8179" max="8179" width="15.85546875" customWidth="1"/>
    <col min="8180" max="8180" width="15" customWidth="1"/>
    <col min="8181" max="8181" width="2.28515625" customWidth="1"/>
    <col min="8182" max="8182" width="13.140625" customWidth="1"/>
    <col min="8183" max="8183" width="14.7109375" customWidth="1"/>
    <col min="8184" max="8184" width="3" customWidth="1"/>
    <col min="8185" max="8185" width="12.5703125" customWidth="1"/>
    <col min="8186" max="8186" width="2.7109375" customWidth="1"/>
    <col min="8187" max="8187" width="13" customWidth="1"/>
    <col min="8188" max="8188" width="2.85546875" customWidth="1"/>
    <col min="8189" max="8189" width="13.7109375" customWidth="1"/>
    <col min="8190" max="8190" width="3" customWidth="1"/>
    <col min="8191" max="8191" width="13" customWidth="1"/>
    <col min="8192" max="8192" width="2.7109375" customWidth="1"/>
    <col min="8193" max="8193" width="14.140625" customWidth="1"/>
    <col min="8194" max="8194" width="3.42578125" customWidth="1"/>
    <col min="8195" max="8195" width="14.28515625" customWidth="1"/>
    <col min="8196" max="8196" width="3.5703125" customWidth="1"/>
    <col min="8197" max="8197" width="14.140625" customWidth="1"/>
    <col min="8198" max="8198" width="3.140625" customWidth="1"/>
    <col min="8199" max="8199" width="16.7109375" customWidth="1"/>
    <col min="8200" max="8200" width="16.85546875" customWidth="1"/>
    <col min="8201" max="8201" width="13.5703125" customWidth="1"/>
    <col min="8202" max="8202" width="15.28515625" customWidth="1"/>
    <col min="8203" max="8203" width="12.7109375" customWidth="1"/>
    <col min="8432" max="8432" width="32.28515625" customWidth="1"/>
    <col min="8433" max="8433" width="3.140625" customWidth="1"/>
    <col min="8435" max="8435" width="15.85546875" customWidth="1"/>
    <col min="8436" max="8436" width="15" customWidth="1"/>
    <col min="8437" max="8437" width="2.28515625" customWidth="1"/>
    <col min="8438" max="8438" width="13.140625" customWidth="1"/>
    <col min="8439" max="8439" width="14.7109375" customWidth="1"/>
    <col min="8440" max="8440" width="3" customWidth="1"/>
    <col min="8441" max="8441" width="12.5703125" customWidth="1"/>
    <col min="8442" max="8442" width="2.7109375" customWidth="1"/>
    <col min="8443" max="8443" width="13" customWidth="1"/>
    <col min="8444" max="8444" width="2.85546875" customWidth="1"/>
    <col min="8445" max="8445" width="13.7109375" customWidth="1"/>
    <col min="8446" max="8446" width="3" customWidth="1"/>
    <col min="8447" max="8447" width="13" customWidth="1"/>
    <col min="8448" max="8448" width="2.7109375" customWidth="1"/>
    <col min="8449" max="8449" width="14.140625" customWidth="1"/>
    <col min="8450" max="8450" width="3.42578125" customWidth="1"/>
    <col min="8451" max="8451" width="14.28515625" customWidth="1"/>
    <col min="8452" max="8452" width="3.5703125" customWidth="1"/>
    <col min="8453" max="8453" width="14.140625" customWidth="1"/>
    <col min="8454" max="8454" width="3.140625" customWidth="1"/>
    <col min="8455" max="8455" width="16.7109375" customWidth="1"/>
    <col min="8456" max="8456" width="16.85546875" customWidth="1"/>
    <col min="8457" max="8457" width="13.5703125" customWidth="1"/>
    <col min="8458" max="8458" width="15.28515625" customWidth="1"/>
    <col min="8459" max="8459" width="12.7109375" customWidth="1"/>
    <col min="8688" max="8688" width="32.28515625" customWidth="1"/>
    <col min="8689" max="8689" width="3.140625" customWidth="1"/>
    <col min="8691" max="8691" width="15.85546875" customWidth="1"/>
    <col min="8692" max="8692" width="15" customWidth="1"/>
    <col min="8693" max="8693" width="2.28515625" customWidth="1"/>
    <col min="8694" max="8694" width="13.140625" customWidth="1"/>
    <col min="8695" max="8695" width="14.7109375" customWidth="1"/>
    <col min="8696" max="8696" width="3" customWidth="1"/>
    <col min="8697" max="8697" width="12.5703125" customWidth="1"/>
    <col min="8698" max="8698" width="2.7109375" customWidth="1"/>
    <col min="8699" max="8699" width="13" customWidth="1"/>
    <col min="8700" max="8700" width="2.85546875" customWidth="1"/>
    <col min="8701" max="8701" width="13.7109375" customWidth="1"/>
    <col min="8702" max="8702" width="3" customWidth="1"/>
    <col min="8703" max="8703" width="13" customWidth="1"/>
    <col min="8704" max="8704" width="2.7109375" customWidth="1"/>
    <col min="8705" max="8705" width="14.140625" customWidth="1"/>
    <col min="8706" max="8706" width="3.42578125" customWidth="1"/>
    <col min="8707" max="8707" width="14.28515625" customWidth="1"/>
    <col min="8708" max="8708" width="3.5703125" customWidth="1"/>
    <col min="8709" max="8709" width="14.140625" customWidth="1"/>
    <col min="8710" max="8710" width="3.140625" customWidth="1"/>
    <col min="8711" max="8711" width="16.7109375" customWidth="1"/>
    <col min="8712" max="8712" width="16.85546875" customWidth="1"/>
    <col min="8713" max="8713" width="13.5703125" customWidth="1"/>
    <col min="8714" max="8714" width="15.28515625" customWidth="1"/>
    <col min="8715" max="8715" width="12.7109375" customWidth="1"/>
    <col min="8944" max="8944" width="32.28515625" customWidth="1"/>
    <col min="8945" max="8945" width="3.140625" customWidth="1"/>
    <col min="8947" max="8947" width="15.85546875" customWidth="1"/>
    <col min="8948" max="8948" width="15" customWidth="1"/>
    <col min="8949" max="8949" width="2.28515625" customWidth="1"/>
    <col min="8950" max="8950" width="13.140625" customWidth="1"/>
    <col min="8951" max="8951" width="14.7109375" customWidth="1"/>
    <col min="8952" max="8952" width="3" customWidth="1"/>
    <col min="8953" max="8953" width="12.5703125" customWidth="1"/>
    <col min="8954" max="8954" width="2.7109375" customWidth="1"/>
    <col min="8955" max="8955" width="13" customWidth="1"/>
    <col min="8956" max="8956" width="2.85546875" customWidth="1"/>
    <col min="8957" max="8957" width="13.7109375" customWidth="1"/>
    <col min="8958" max="8958" width="3" customWidth="1"/>
    <col min="8959" max="8959" width="13" customWidth="1"/>
    <col min="8960" max="8960" width="2.7109375" customWidth="1"/>
    <col min="8961" max="8961" width="14.140625" customWidth="1"/>
    <col min="8962" max="8962" width="3.42578125" customWidth="1"/>
    <col min="8963" max="8963" width="14.28515625" customWidth="1"/>
    <col min="8964" max="8964" width="3.5703125" customWidth="1"/>
    <col min="8965" max="8965" width="14.140625" customWidth="1"/>
    <col min="8966" max="8966" width="3.140625" customWidth="1"/>
    <col min="8967" max="8967" width="16.7109375" customWidth="1"/>
    <col min="8968" max="8968" width="16.85546875" customWidth="1"/>
    <col min="8969" max="8969" width="13.5703125" customWidth="1"/>
    <col min="8970" max="8970" width="15.28515625" customWidth="1"/>
    <col min="8971" max="8971" width="12.7109375" customWidth="1"/>
    <col min="9200" max="9200" width="32.28515625" customWidth="1"/>
    <col min="9201" max="9201" width="3.140625" customWidth="1"/>
    <col min="9203" max="9203" width="15.85546875" customWidth="1"/>
    <col min="9204" max="9204" width="15" customWidth="1"/>
    <col min="9205" max="9205" width="2.28515625" customWidth="1"/>
    <col min="9206" max="9206" width="13.140625" customWidth="1"/>
    <col min="9207" max="9207" width="14.7109375" customWidth="1"/>
    <col min="9208" max="9208" width="3" customWidth="1"/>
    <col min="9209" max="9209" width="12.5703125" customWidth="1"/>
    <col min="9210" max="9210" width="2.7109375" customWidth="1"/>
    <col min="9211" max="9211" width="13" customWidth="1"/>
    <col min="9212" max="9212" width="2.85546875" customWidth="1"/>
    <col min="9213" max="9213" width="13.7109375" customWidth="1"/>
    <col min="9214" max="9214" width="3" customWidth="1"/>
    <col min="9215" max="9215" width="13" customWidth="1"/>
    <col min="9216" max="9216" width="2.7109375" customWidth="1"/>
    <col min="9217" max="9217" width="14.140625" customWidth="1"/>
    <col min="9218" max="9218" width="3.42578125" customWidth="1"/>
    <col min="9219" max="9219" width="14.28515625" customWidth="1"/>
    <col min="9220" max="9220" width="3.5703125" customWidth="1"/>
    <col min="9221" max="9221" width="14.140625" customWidth="1"/>
    <col min="9222" max="9222" width="3.140625" customWidth="1"/>
    <col min="9223" max="9223" width="16.7109375" customWidth="1"/>
    <col min="9224" max="9224" width="16.85546875" customWidth="1"/>
    <col min="9225" max="9225" width="13.5703125" customWidth="1"/>
    <col min="9226" max="9226" width="15.28515625" customWidth="1"/>
    <col min="9227" max="9227" width="12.7109375" customWidth="1"/>
    <col min="9456" max="9456" width="32.28515625" customWidth="1"/>
    <col min="9457" max="9457" width="3.140625" customWidth="1"/>
    <col min="9459" max="9459" width="15.85546875" customWidth="1"/>
    <col min="9460" max="9460" width="15" customWidth="1"/>
    <col min="9461" max="9461" width="2.28515625" customWidth="1"/>
    <col min="9462" max="9462" width="13.140625" customWidth="1"/>
    <col min="9463" max="9463" width="14.7109375" customWidth="1"/>
    <col min="9464" max="9464" width="3" customWidth="1"/>
    <col min="9465" max="9465" width="12.5703125" customWidth="1"/>
    <col min="9466" max="9466" width="2.7109375" customWidth="1"/>
    <col min="9467" max="9467" width="13" customWidth="1"/>
    <col min="9468" max="9468" width="2.85546875" customWidth="1"/>
    <col min="9469" max="9469" width="13.7109375" customWidth="1"/>
    <col min="9470" max="9470" width="3" customWidth="1"/>
    <col min="9471" max="9471" width="13" customWidth="1"/>
    <col min="9472" max="9472" width="2.7109375" customWidth="1"/>
    <col min="9473" max="9473" width="14.140625" customWidth="1"/>
    <col min="9474" max="9474" width="3.42578125" customWidth="1"/>
    <col min="9475" max="9475" width="14.28515625" customWidth="1"/>
    <col min="9476" max="9476" width="3.5703125" customWidth="1"/>
    <col min="9477" max="9477" width="14.140625" customWidth="1"/>
    <col min="9478" max="9478" width="3.140625" customWidth="1"/>
    <col min="9479" max="9479" width="16.7109375" customWidth="1"/>
    <col min="9480" max="9480" width="16.85546875" customWidth="1"/>
    <col min="9481" max="9481" width="13.5703125" customWidth="1"/>
    <col min="9482" max="9482" width="15.28515625" customWidth="1"/>
    <col min="9483" max="9483" width="12.7109375" customWidth="1"/>
    <col min="9712" max="9712" width="32.28515625" customWidth="1"/>
    <col min="9713" max="9713" width="3.140625" customWidth="1"/>
    <col min="9715" max="9715" width="15.85546875" customWidth="1"/>
    <col min="9716" max="9716" width="15" customWidth="1"/>
    <col min="9717" max="9717" width="2.28515625" customWidth="1"/>
    <col min="9718" max="9718" width="13.140625" customWidth="1"/>
    <col min="9719" max="9719" width="14.7109375" customWidth="1"/>
    <col min="9720" max="9720" width="3" customWidth="1"/>
    <col min="9721" max="9721" width="12.5703125" customWidth="1"/>
    <col min="9722" max="9722" width="2.7109375" customWidth="1"/>
    <col min="9723" max="9723" width="13" customWidth="1"/>
    <col min="9724" max="9724" width="2.85546875" customWidth="1"/>
    <col min="9725" max="9725" width="13.7109375" customWidth="1"/>
    <col min="9726" max="9726" width="3" customWidth="1"/>
    <col min="9727" max="9727" width="13" customWidth="1"/>
    <col min="9728" max="9728" width="2.7109375" customWidth="1"/>
    <col min="9729" max="9729" width="14.140625" customWidth="1"/>
    <col min="9730" max="9730" width="3.42578125" customWidth="1"/>
    <col min="9731" max="9731" width="14.28515625" customWidth="1"/>
    <col min="9732" max="9732" width="3.5703125" customWidth="1"/>
    <col min="9733" max="9733" width="14.140625" customWidth="1"/>
    <col min="9734" max="9734" width="3.140625" customWidth="1"/>
    <col min="9735" max="9735" width="16.7109375" customWidth="1"/>
    <col min="9736" max="9736" width="16.85546875" customWidth="1"/>
    <col min="9737" max="9737" width="13.5703125" customWidth="1"/>
    <col min="9738" max="9738" width="15.28515625" customWidth="1"/>
    <col min="9739" max="9739" width="12.7109375" customWidth="1"/>
    <col min="9968" max="9968" width="32.28515625" customWidth="1"/>
    <col min="9969" max="9969" width="3.140625" customWidth="1"/>
    <col min="9971" max="9971" width="15.85546875" customWidth="1"/>
    <col min="9972" max="9972" width="15" customWidth="1"/>
    <col min="9973" max="9973" width="2.28515625" customWidth="1"/>
    <col min="9974" max="9974" width="13.140625" customWidth="1"/>
    <col min="9975" max="9975" width="14.7109375" customWidth="1"/>
    <col min="9976" max="9976" width="3" customWidth="1"/>
    <col min="9977" max="9977" width="12.5703125" customWidth="1"/>
    <col min="9978" max="9978" width="2.7109375" customWidth="1"/>
    <col min="9979" max="9979" width="13" customWidth="1"/>
    <col min="9980" max="9980" width="2.85546875" customWidth="1"/>
    <col min="9981" max="9981" width="13.7109375" customWidth="1"/>
    <col min="9982" max="9982" width="3" customWidth="1"/>
    <col min="9983" max="9983" width="13" customWidth="1"/>
    <col min="9984" max="9984" width="2.7109375" customWidth="1"/>
    <col min="9985" max="9985" width="14.140625" customWidth="1"/>
    <col min="9986" max="9986" width="3.42578125" customWidth="1"/>
    <col min="9987" max="9987" width="14.28515625" customWidth="1"/>
    <col min="9988" max="9988" width="3.5703125" customWidth="1"/>
    <col min="9989" max="9989" width="14.140625" customWidth="1"/>
    <col min="9990" max="9990" width="3.140625" customWidth="1"/>
    <col min="9991" max="9991" width="16.7109375" customWidth="1"/>
    <col min="9992" max="9992" width="16.85546875" customWidth="1"/>
    <col min="9993" max="9993" width="13.5703125" customWidth="1"/>
    <col min="9994" max="9994" width="15.28515625" customWidth="1"/>
    <col min="9995" max="9995" width="12.7109375" customWidth="1"/>
    <col min="10224" max="10224" width="32.28515625" customWidth="1"/>
    <col min="10225" max="10225" width="3.140625" customWidth="1"/>
    <col min="10227" max="10227" width="15.85546875" customWidth="1"/>
    <col min="10228" max="10228" width="15" customWidth="1"/>
    <col min="10229" max="10229" width="2.28515625" customWidth="1"/>
    <col min="10230" max="10230" width="13.140625" customWidth="1"/>
    <col min="10231" max="10231" width="14.7109375" customWidth="1"/>
    <col min="10232" max="10232" width="3" customWidth="1"/>
    <col min="10233" max="10233" width="12.5703125" customWidth="1"/>
    <col min="10234" max="10234" width="2.7109375" customWidth="1"/>
    <col min="10235" max="10235" width="13" customWidth="1"/>
    <col min="10236" max="10236" width="2.85546875" customWidth="1"/>
    <col min="10237" max="10237" width="13.7109375" customWidth="1"/>
    <col min="10238" max="10238" width="3" customWidth="1"/>
    <col min="10239" max="10239" width="13" customWidth="1"/>
    <col min="10240" max="10240" width="2.7109375" customWidth="1"/>
    <col min="10241" max="10241" width="14.140625" customWidth="1"/>
    <col min="10242" max="10242" width="3.42578125" customWidth="1"/>
    <col min="10243" max="10243" width="14.28515625" customWidth="1"/>
    <col min="10244" max="10244" width="3.5703125" customWidth="1"/>
    <col min="10245" max="10245" width="14.140625" customWidth="1"/>
    <col min="10246" max="10246" width="3.140625" customWidth="1"/>
    <col min="10247" max="10247" width="16.7109375" customWidth="1"/>
    <col min="10248" max="10248" width="16.85546875" customWidth="1"/>
    <col min="10249" max="10249" width="13.5703125" customWidth="1"/>
    <col min="10250" max="10250" width="15.28515625" customWidth="1"/>
    <col min="10251" max="10251" width="12.7109375" customWidth="1"/>
    <col min="10480" max="10480" width="32.28515625" customWidth="1"/>
    <col min="10481" max="10481" width="3.140625" customWidth="1"/>
    <col min="10483" max="10483" width="15.85546875" customWidth="1"/>
    <col min="10484" max="10484" width="15" customWidth="1"/>
    <col min="10485" max="10485" width="2.28515625" customWidth="1"/>
    <col min="10486" max="10486" width="13.140625" customWidth="1"/>
    <col min="10487" max="10487" width="14.7109375" customWidth="1"/>
    <col min="10488" max="10488" width="3" customWidth="1"/>
    <col min="10489" max="10489" width="12.5703125" customWidth="1"/>
    <col min="10490" max="10490" width="2.7109375" customWidth="1"/>
    <col min="10491" max="10491" width="13" customWidth="1"/>
    <col min="10492" max="10492" width="2.85546875" customWidth="1"/>
    <col min="10493" max="10493" width="13.7109375" customWidth="1"/>
    <col min="10494" max="10494" width="3" customWidth="1"/>
    <col min="10495" max="10495" width="13" customWidth="1"/>
    <col min="10496" max="10496" width="2.7109375" customWidth="1"/>
    <col min="10497" max="10497" width="14.140625" customWidth="1"/>
    <col min="10498" max="10498" width="3.42578125" customWidth="1"/>
    <col min="10499" max="10499" width="14.28515625" customWidth="1"/>
    <col min="10500" max="10500" width="3.5703125" customWidth="1"/>
    <col min="10501" max="10501" width="14.140625" customWidth="1"/>
    <col min="10502" max="10502" width="3.140625" customWidth="1"/>
    <col min="10503" max="10503" width="16.7109375" customWidth="1"/>
    <col min="10504" max="10504" width="16.85546875" customWidth="1"/>
    <col min="10505" max="10505" width="13.5703125" customWidth="1"/>
    <col min="10506" max="10506" width="15.28515625" customWidth="1"/>
    <col min="10507" max="10507" width="12.7109375" customWidth="1"/>
    <col min="10736" max="10736" width="32.28515625" customWidth="1"/>
    <col min="10737" max="10737" width="3.140625" customWidth="1"/>
    <col min="10739" max="10739" width="15.85546875" customWidth="1"/>
    <col min="10740" max="10740" width="15" customWidth="1"/>
    <col min="10741" max="10741" width="2.28515625" customWidth="1"/>
    <col min="10742" max="10742" width="13.140625" customWidth="1"/>
    <col min="10743" max="10743" width="14.7109375" customWidth="1"/>
    <col min="10744" max="10744" width="3" customWidth="1"/>
    <col min="10745" max="10745" width="12.5703125" customWidth="1"/>
    <col min="10746" max="10746" width="2.7109375" customWidth="1"/>
    <col min="10747" max="10747" width="13" customWidth="1"/>
    <col min="10748" max="10748" width="2.85546875" customWidth="1"/>
    <col min="10749" max="10749" width="13.7109375" customWidth="1"/>
    <col min="10750" max="10750" width="3" customWidth="1"/>
    <col min="10751" max="10751" width="13" customWidth="1"/>
    <col min="10752" max="10752" width="2.7109375" customWidth="1"/>
    <col min="10753" max="10753" width="14.140625" customWidth="1"/>
    <col min="10754" max="10754" width="3.42578125" customWidth="1"/>
    <col min="10755" max="10755" width="14.28515625" customWidth="1"/>
    <col min="10756" max="10756" width="3.5703125" customWidth="1"/>
    <col min="10757" max="10757" width="14.140625" customWidth="1"/>
    <col min="10758" max="10758" width="3.140625" customWidth="1"/>
    <col min="10759" max="10759" width="16.7109375" customWidth="1"/>
    <col min="10760" max="10760" width="16.85546875" customWidth="1"/>
    <col min="10761" max="10761" width="13.5703125" customWidth="1"/>
    <col min="10762" max="10762" width="15.28515625" customWidth="1"/>
    <col min="10763" max="10763" width="12.7109375" customWidth="1"/>
    <col min="10992" max="10992" width="32.28515625" customWidth="1"/>
    <col min="10993" max="10993" width="3.140625" customWidth="1"/>
    <col min="10995" max="10995" width="15.85546875" customWidth="1"/>
    <col min="10996" max="10996" width="15" customWidth="1"/>
    <col min="10997" max="10997" width="2.28515625" customWidth="1"/>
    <col min="10998" max="10998" width="13.140625" customWidth="1"/>
    <col min="10999" max="10999" width="14.7109375" customWidth="1"/>
    <col min="11000" max="11000" width="3" customWidth="1"/>
    <col min="11001" max="11001" width="12.5703125" customWidth="1"/>
    <col min="11002" max="11002" width="2.7109375" customWidth="1"/>
    <col min="11003" max="11003" width="13" customWidth="1"/>
    <col min="11004" max="11004" width="2.85546875" customWidth="1"/>
    <col min="11005" max="11005" width="13.7109375" customWidth="1"/>
    <col min="11006" max="11006" width="3" customWidth="1"/>
    <col min="11007" max="11007" width="13" customWidth="1"/>
    <col min="11008" max="11008" width="2.7109375" customWidth="1"/>
    <col min="11009" max="11009" width="14.140625" customWidth="1"/>
    <col min="11010" max="11010" width="3.42578125" customWidth="1"/>
    <col min="11011" max="11011" width="14.28515625" customWidth="1"/>
    <col min="11012" max="11012" width="3.5703125" customWidth="1"/>
    <col min="11013" max="11013" width="14.140625" customWidth="1"/>
    <col min="11014" max="11014" width="3.140625" customWidth="1"/>
    <col min="11015" max="11015" width="16.7109375" customWidth="1"/>
    <col min="11016" max="11016" width="16.85546875" customWidth="1"/>
    <col min="11017" max="11017" width="13.5703125" customWidth="1"/>
    <col min="11018" max="11018" width="15.28515625" customWidth="1"/>
    <col min="11019" max="11019" width="12.7109375" customWidth="1"/>
    <col min="11248" max="11248" width="32.28515625" customWidth="1"/>
    <col min="11249" max="11249" width="3.140625" customWidth="1"/>
    <col min="11251" max="11251" width="15.85546875" customWidth="1"/>
    <col min="11252" max="11252" width="15" customWidth="1"/>
    <col min="11253" max="11253" width="2.28515625" customWidth="1"/>
    <col min="11254" max="11254" width="13.140625" customWidth="1"/>
    <col min="11255" max="11255" width="14.7109375" customWidth="1"/>
    <col min="11256" max="11256" width="3" customWidth="1"/>
    <col min="11257" max="11257" width="12.5703125" customWidth="1"/>
    <col min="11258" max="11258" width="2.7109375" customWidth="1"/>
    <col min="11259" max="11259" width="13" customWidth="1"/>
    <col min="11260" max="11260" width="2.85546875" customWidth="1"/>
    <col min="11261" max="11261" width="13.7109375" customWidth="1"/>
    <col min="11262" max="11262" width="3" customWidth="1"/>
    <col min="11263" max="11263" width="13" customWidth="1"/>
    <col min="11264" max="11264" width="2.7109375" customWidth="1"/>
    <col min="11265" max="11265" width="14.140625" customWidth="1"/>
    <col min="11266" max="11266" width="3.42578125" customWidth="1"/>
    <col min="11267" max="11267" width="14.28515625" customWidth="1"/>
    <col min="11268" max="11268" width="3.5703125" customWidth="1"/>
    <col min="11269" max="11269" width="14.140625" customWidth="1"/>
    <col min="11270" max="11270" width="3.140625" customWidth="1"/>
    <col min="11271" max="11271" width="16.7109375" customWidth="1"/>
    <col min="11272" max="11272" width="16.85546875" customWidth="1"/>
    <col min="11273" max="11273" width="13.5703125" customWidth="1"/>
    <col min="11274" max="11274" width="15.28515625" customWidth="1"/>
    <col min="11275" max="11275" width="12.7109375" customWidth="1"/>
    <col min="11504" max="11504" width="32.28515625" customWidth="1"/>
    <col min="11505" max="11505" width="3.140625" customWidth="1"/>
    <col min="11507" max="11507" width="15.85546875" customWidth="1"/>
    <col min="11508" max="11508" width="15" customWidth="1"/>
    <col min="11509" max="11509" width="2.28515625" customWidth="1"/>
    <col min="11510" max="11510" width="13.140625" customWidth="1"/>
    <col min="11511" max="11511" width="14.7109375" customWidth="1"/>
    <col min="11512" max="11512" width="3" customWidth="1"/>
    <col min="11513" max="11513" width="12.5703125" customWidth="1"/>
    <col min="11514" max="11514" width="2.7109375" customWidth="1"/>
    <col min="11515" max="11515" width="13" customWidth="1"/>
    <col min="11516" max="11516" width="2.85546875" customWidth="1"/>
    <col min="11517" max="11517" width="13.7109375" customWidth="1"/>
    <col min="11518" max="11518" width="3" customWidth="1"/>
    <col min="11519" max="11519" width="13" customWidth="1"/>
    <col min="11520" max="11520" width="2.7109375" customWidth="1"/>
    <col min="11521" max="11521" width="14.140625" customWidth="1"/>
    <col min="11522" max="11522" width="3.42578125" customWidth="1"/>
    <col min="11523" max="11523" width="14.28515625" customWidth="1"/>
    <col min="11524" max="11524" width="3.5703125" customWidth="1"/>
    <col min="11525" max="11525" width="14.140625" customWidth="1"/>
    <col min="11526" max="11526" width="3.140625" customWidth="1"/>
    <col min="11527" max="11527" width="16.7109375" customWidth="1"/>
    <col min="11528" max="11528" width="16.85546875" customWidth="1"/>
    <col min="11529" max="11529" width="13.5703125" customWidth="1"/>
    <col min="11530" max="11530" width="15.28515625" customWidth="1"/>
    <col min="11531" max="11531" width="12.7109375" customWidth="1"/>
    <col min="11760" max="11760" width="32.28515625" customWidth="1"/>
    <col min="11761" max="11761" width="3.140625" customWidth="1"/>
    <col min="11763" max="11763" width="15.85546875" customWidth="1"/>
    <col min="11764" max="11764" width="15" customWidth="1"/>
    <col min="11765" max="11765" width="2.28515625" customWidth="1"/>
    <col min="11766" max="11766" width="13.140625" customWidth="1"/>
    <col min="11767" max="11767" width="14.7109375" customWidth="1"/>
    <col min="11768" max="11768" width="3" customWidth="1"/>
    <col min="11769" max="11769" width="12.5703125" customWidth="1"/>
    <col min="11770" max="11770" width="2.7109375" customWidth="1"/>
    <col min="11771" max="11771" width="13" customWidth="1"/>
    <col min="11772" max="11772" width="2.85546875" customWidth="1"/>
    <col min="11773" max="11773" width="13.7109375" customWidth="1"/>
    <col min="11774" max="11774" width="3" customWidth="1"/>
    <col min="11775" max="11775" width="13" customWidth="1"/>
    <col min="11776" max="11776" width="2.7109375" customWidth="1"/>
    <col min="11777" max="11777" width="14.140625" customWidth="1"/>
    <col min="11778" max="11778" width="3.42578125" customWidth="1"/>
    <col min="11779" max="11779" width="14.28515625" customWidth="1"/>
    <col min="11780" max="11780" width="3.5703125" customWidth="1"/>
    <col min="11781" max="11781" width="14.140625" customWidth="1"/>
    <col min="11782" max="11782" width="3.140625" customWidth="1"/>
    <col min="11783" max="11783" width="16.7109375" customWidth="1"/>
    <col min="11784" max="11784" width="16.85546875" customWidth="1"/>
    <col min="11785" max="11785" width="13.5703125" customWidth="1"/>
    <col min="11786" max="11786" width="15.28515625" customWidth="1"/>
    <col min="11787" max="11787" width="12.7109375" customWidth="1"/>
    <col min="12016" max="12016" width="32.28515625" customWidth="1"/>
    <col min="12017" max="12017" width="3.140625" customWidth="1"/>
    <col min="12019" max="12019" width="15.85546875" customWidth="1"/>
    <col min="12020" max="12020" width="15" customWidth="1"/>
    <col min="12021" max="12021" width="2.28515625" customWidth="1"/>
    <col min="12022" max="12022" width="13.140625" customWidth="1"/>
    <col min="12023" max="12023" width="14.7109375" customWidth="1"/>
    <col min="12024" max="12024" width="3" customWidth="1"/>
    <col min="12025" max="12025" width="12.5703125" customWidth="1"/>
    <col min="12026" max="12026" width="2.7109375" customWidth="1"/>
    <col min="12027" max="12027" width="13" customWidth="1"/>
    <col min="12028" max="12028" width="2.85546875" customWidth="1"/>
    <col min="12029" max="12029" width="13.7109375" customWidth="1"/>
    <col min="12030" max="12030" width="3" customWidth="1"/>
    <col min="12031" max="12031" width="13" customWidth="1"/>
    <col min="12032" max="12032" width="2.7109375" customWidth="1"/>
    <col min="12033" max="12033" width="14.140625" customWidth="1"/>
    <col min="12034" max="12034" width="3.42578125" customWidth="1"/>
    <col min="12035" max="12035" width="14.28515625" customWidth="1"/>
    <col min="12036" max="12036" width="3.5703125" customWidth="1"/>
    <col min="12037" max="12037" width="14.140625" customWidth="1"/>
    <col min="12038" max="12038" width="3.140625" customWidth="1"/>
    <col min="12039" max="12039" width="16.7109375" customWidth="1"/>
    <col min="12040" max="12040" width="16.85546875" customWidth="1"/>
    <col min="12041" max="12041" width="13.5703125" customWidth="1"/>
    <col min="12042" max="12042" width="15.28515625" customWidth="1"/>
    <col min="12043" max="12043" width="12.7109375" customWidth="1"/>
    <col min="12272" max="12272" width="32.28515625" customWidth="1"/>
    <col min="12273" max="12273" width="3.140625" customWidth="1"/>
    <col min="12275" max="12275" width="15.85546875" customWidth="1"/>
    <col min="12276" max="12276" width="15" customWidth="1"/>
    <col min="12277" max="12277" width="2.28515625" customWidth="1"/>
    <col min="12278" max="12278" width="13.140625" customWidth="1"/>
    <col min="12279" max="12279" width="14.7109375" customWidth="1"/>
    <col min="12280" max="12280" width="3" customWidth="1"/>
    <col min="12281" max="12281" width="12.5703125" customWidth="1"/>
    <col min="12282" max="12282" width="2.7109375" customWidth="1"/>
    <col min="12283" max="12283" width="13" customWidth="1"/>
    <col min="12284" max="12284" width="2.85546875" customWidth="1"/>
    <col min="12285" max="12285" width="13.7109375" customWidth="1"/>
    <col min="12286" max="12286" width="3" customWidth="1"/>
    <col min="12287" max="12287" width="13" customWidth="1"/>
    <col min="12288" max="12288" width="2.7109375" customWidth="1"/>
    <col min="12289" max="12289" width="14.140625" customWidth="1"/>
    <col min="12290" max="12290" width="3.42578125" customWidth="1"/>
    <col min="12291" max="12291" width="14.28515625" customWidth="1"/>
    <col min="12292" max="12292" width="3.5703125" customWidth="1"/>
    <col min="12293" max="12293" width="14.140625" customWidth="1"/>
    <col min="12294" max="12294" width="3.140625" customWidth="1"/>
    <col min="12295" max="12295" width="16.7109375" customWidth="1"/>
    <col min="12296" max="12296" width="16.85546875" customWidth="1"/>
    <col min="12297" max="12297" width="13.5703125" customWidth="1"/>
    <col min="12298" max="12298" width="15.28515625" customWidth="1"/>
    <col min="12299" max="12299" width="12.7109375" customWidth="1"/>
    <col min="12528" max="12528" width="32.28515625" customWidth="1"/>
    <col min="12529" max="12529" width="3.140625" customWidth="1"/>
    <col min="12531" max="12531" width="15.85546875" customWidth="1"/>
    <col min="12532" max="12532" width="15" customWidth="1"/>
    <col min="12533" max="12533" width="2.28515625" customWidth="1"/>
    <col min="12534" max="12534" width="13.140625" customWidth="1"/>
    <col min="12535" max="12535" width="14.7109375" customWidth="1"/>
    <col min="12536" max="12536" width="3" customWidth="1"/>
    <col min="12537" max="12537" width="12.5703125" customWidth="1"/>
    <col min="12538" max="12538" width="2.7109375" customWidth="1"/>
    <col min="12539" max="12539" width="13" customWidth="1"/>
    <col min="12540" max="12540" width="2.85546875" customWidth="1"/>
    <col min="12541" max="12541" width="13.7109375" customWidth="1"/>
    <col min="12542" max="12542" width="3" customWidth="1"/>
    <col min="12543" max="12543" width="13" customWidth="1"/>
    <col min="12544" max="12544" width="2.7109375" customWidth="1"/>
    <col min="12545" max="12545" width="14.140625" customWidth="1"/>
    <col min="12546" max="12546" width="3.42578125" customWidth="1"/>
    <col min="12547" max="12547" width="14.28515625" customWidth="1"/>
    <col min="12548" max="12548" width="3.5703125" customWidth="1"/>
    <col min="12549" max="12549" width="14.140625" customWidth="1"/>
    <col min="12550" max="12550" width="3.140625" customWidth="1"/>
    <col min="12551" max="12551" width="16.7109375" customWidth="1"/>
    <col min="12552" max="12552" width="16.85546875" customWidth="1"/>
    <col min="12553" max="12553" width="13.5703125" customWidth="1"/>
    <col min="12554" max="12554" width="15.28515625" customWidth="1"/>
    <col min="12555" max="12555" width="12.7109375" customWidth="1"/>
    <col min="12784" max="12784" width="32.28515625" customWidth="1"/>
    <col min="12785" max="12785" width="3.140625" customWidth="1"/>
    <col min="12787" max="12787" width="15.85546875" customWidth="1"/>
    <col min="12788" max="12788" width="15" customWidth="1"/>
    <col min="12789" max="12789" width="2.28515625" customWidth="1"/>
    <col min="12790" max="12790" width="13.140625" customWidth="1"/>
    <col min="12791" max="12791" width="14.7109375" customWidth="1"/>
    <col min="12792" max="12792" width="3" customWidth="1"/>
    <col min="12793" max="12793" width="12.5703125" customWidth="1"/>
    <col min="12794" max="12794" width="2.7109375" customWidth="1"/>
    <col min="12795" max="12795" width="13" customWidth="1"/>
    <col min="12796" max="12796" width="2.85546875" customWidth="1"/>
    <col min="12797" max="12797" width="13.7109375" customWidth="1"/>
    <col min="12798" max="12798" width="3" customWidth="1"/>
    <col min="12799" max="12799" width="13" customWidth="1"/>
    <col min="12800" max="12800" width="2.7109375" customWidth="1"/>
    <col min="12801" max="12801" width="14.140625" customWidth="1"/>
    <col min="12802" max="12802" width="3.42578125" customWidth="1"/>
    <col min="12803" max="12803" width="14.28515625" customWidth="1"/>
    <col min="12804" max="12804" width="3.5703125" customWidth="1"/>
    <col min="12805" max="12805" width="14.140625" customWidth="1"/>
    <col min="12806" max="12806" width="3.140625" customWidth="1"/>
    <col min="12807" max="12807" width="16.7109375" customWidth="1"/>
    <col min="12808" max="12808" width="16.85546875" customWidth="1"/>
    <col min="12809" max="12809" width="13.5703125" customWidth="1"/>
    <col min="12810" max="12810" width="15.28515625" customWidth="1"/>
    <col min="12811" max="12811" width="12.7109375" customWidth="1"/>
    <col min="13040" max="13040" width="32.28515625" customWidth="1"/>
    <col min="13041" max="13041" width="3.140625" customWidth="1"/>
    <col min="13043" max="13043" width="15.85546875" customWidth="1"/>
    <col min="13044" max="13044" width="15" customWidth="1"/>
    <col min="13045" max="13045" width="2.28515625" customWidth="1"/>
    <col min="13046" max="13046" width="13.140625" customWidth="1"/>
    <col min="13047" max="13047" width="14.7109375" customWidth="1"/>
    <col min="13048" max="13048" width="3" customWidth="1"/>
    <col min="13049" max="13049" width="12.5703125" customWidth="1"/>
    <col min="13050" max="13050" width="2.7109375" customWidth="1"/>
    <col min="13051" max="13051" width="13" customWidth="1"/>
    <col min="13052" max="13052" width="2.85546875" customWidth="1"/>
    <col min="13053" max="13053" width="13.7109375" customWidth="1"/>
    <col min="13054" max="13054" width="3" customWidth="1"/>
    <col min="13055" max="13055" width="13" customWidth="1"/>
    <col min="13056" max="13056" width="2.7109375" customWidth="1"/>
    <col min="13057" max="13057" width="14.140625" customWidth="1"/>
    <col min="13058" max="13058" width="3.42578125" customWidth="1"/>
    <col min="13059" max="13059" width="14.28515625" customWidth="1"/>
    <col min="13060" max="13060" width="3.5703125" customWidth="1"/>
    <col min="13061" max="13061" width="14.140625" customWidth="1"/>
    <col min="13062" max="13062" width="3.140625" customWidth="1"/>
    <col min="13063" max="13063" width="16.7109375" customWidth="1"/>
    <col min="13064" max="13064" width="16.85546875" customWidth="1"/>
    <col min="13065" max="13065" width="13.5703125" customWidth="1"/>
    <col min="13066" max="13066" width="15.28515625" customWidth="1"/>
    <col min="13067" max="13067" width="12.7109375" customWidth="1"/>
    <col min="13296" max="13296" width="32.28515625" customWidth="1"/>
    <col min="13297" max="13297" width="3.140625" customWidth="1"/>
    <col min="13299" max="13299" width="15.85546875" customWidth="1"/>
    <col min="13300" max="13300" width="15" customWidth="1"/>
    <col min="13301" max="13301" width="2.28515625" customWidth="1"/>
    <col min="13302" max="13302" width="13.140625" customWidth="1"/>
    <col min="13303" max="13303" width="14.7109375" customWidth="1"/>
    <col min="13304" max="13304" width="3" customWidth="1"/>
    <col min="13305" max="13305" width="12.5703125" customWidth="1"/>
    <col min="13306" max="13306" width="2.7109375" customWidth="1"/>
    <col min="13307" max="13307" width="13" customWidth="1"/>
    <col min="13308" max="13308" width="2.85546875" customWidth="1"/>
    <col min="13309" max="13309" width="13.7109375" customWidth="1"/>
    <col min="13310" max="13310" width="3" customWidth="1"/>
    <col min="13311" max="13311" width="13" customWidth="1"/>
    <col min="13312" max="13312" width="2.7109375" customWidth="1"/>
    <col min="13313" max="13313" width="14.140625" customWidth="1"/>
    <col min="13314" max="13314" width="3.42578125" customWidth="1"/>
    <col min="13315" max="13315" width="14.28515625" customWidth="1"/>
    <col min="13316" max="13316" width="3.5703125" customWidth="1"/>
    <col min="13317" max="13317" width="14.140625" customWidth="1"/>
    <col min="13318" max="13318" width="3.140625" customWidth="1"/>
    <col min="13319" max="13319" width="16.7109375" customWidth="1"/>
    <col min="13320" max="13320" width="16.85546875" customWidth="1"/>
    <col min="13321" max="13321" width="13.5703125" customWidth="1"/>
    <col min="13322" max="13322" width="15.28515625" customWidth="1"/>
    <col min="13323" max="13323" width="12.7109375" customWidth="1"/>
    <col min="13552" max="13552" width="32.28515625" customWidth="1"/>
    <col min="13553" max="13553" width="3.140625" customWidth="1"/>
    <col min="13555" max="13555" width="15.85546875" customWidth="1"/>
    <col min="13556" max="13556" width="15" customWidth="1"/>
    <col min="13557" max="13557" width="2.28515625" customWidth="1"/>
    <col min="13558" max="13558" width="13.140625" customWidth="1"/>
    <col min="13559" max="13559" width="14.7109375" customWidth="1"/>
    <col min="13560" max="13560" width="3" customWidth="1"/>
    <col min="13561" max="13561" width="12.5703125" customWidth="1"/>
    <col min="13562" max="13562" width="2.7109375" customWidth="1"/>
    <col min="13563" max="13563" width="13" customWidth="1"/>
    <col min="13564" max="13564" width="2.85546875" customWidth="1"/>
    <col min="13565" max="13565" width="13.7109375" customWidth="1"/>
    <col min="13566" max="13566" width="3" customWidth="1"/>
    <col min="13567" max="13567" width="13" customWidth="1"/>
    <col min="13568" max="13568" width="2.7109375" customWidth="1"/>
    <col min="13569" max="13569" width="14.140625" customWidth="1"/>
    <col min="13570" max="13570" width="3.42578125" customWidth="1"/>
    <col min="13571" max="13571" width="14.28515625" customWidth="1"/>
    <col min="13572" max="13572" width="3.5703125" customWidth="1"/>
    <col min="13573" max="13573" width="14.140625" customWidth="1"/>
    <col min="13574" max="13574" width="3.140625" customWidth="1"/>
    <col min="13575" max="13575" width="16.7109375" customWidth="1"/>
    <col min="13576" max="13576" width="16.85546875" customWidth="1"/>
    <col min="13577" max="13577" width="13.5703125" customWidth="1"/>
    <col min="13578" max="13578" width="15.28515625" customWidth="1"/>
    <col min="13579" max="13579" width="12.7109375" customWidth="1"/>
    <col min="13808" max="13808" width="32.28515625" customWidth="1"/>
    <col min="13809" max="13809" width="3.140625" customWidth="1"/>
    <col min="13811" max="13811" width="15.85546875" customWidth="1"/>
    <col min="13812" max="13812" width="15" customWidth="1"/>
    <col min="13813" max="13813" width="2.28515625" customWidth="1"/>
    <col min="13814" max="13814" width="13.140625" customWidth="1"/>
    <col min="13815" max="13815" width="14.7109375" customWidth="1"/>
    <col min="13816" max="13816" width="3" customWidth="1"/>
    <col min="13817" max="13817" width="12.5703125" customWidth="1"/>
    <col min="13818" max="13818" width="2.7109375" customWidth="1"/>
    <col min="13819" max="13819" width="13" customWidth="1"/>
    <col min="13820" max="13820" width="2.85546875" customWidth="1"/>
    <col min="13821" max="13821" width="13.7109375" customWidth="1"/>
    <col min="13822" max="13822" width="3" customWidth="1"/>
    <col min="13823" max="13823" width="13" customWidth="1"/>
    <col min="13824" max="13824" width="2.7109375" customWidth="1"/>
    <col min="13825" max="13825" width="14.140625" customWidth="1"/>
    <col min="13826" max="13826" width="3.42578125" customWidth="1"/>
    <col min="13827" max="13827" width="14.28515625" customWidth="1"/>
    <col min="13828" max="13828" width="3.5703125" customWidth="1"/>
    <col min="13829" max="13829" width="14.140625" customWidth="1"/>
    <col min="13830" max="13830" width="3.140625" customWidth="1"/>
    <col min="13831" max="13831" width="16.7109375" customWidth="1"/>
    <col min="13832" max="13832" width="16.85546875" customWidth="1"/>
    <col min="13833" max="13833" width="13.5703125" customWidth="1"/>
    <col min="13834" max="13834" width="15.28515625" customWidth="1"/>
    <col min="13835" max="13835" width="12.7109375" customWidth="1"/>
    <col min="14064" max="14064" width="32.28515625" customWidth="1"/>
    <col min="14065" max="14065" width="3.140625" customWidth="1"/>
    <col min="14067" max="14067" width="15.85546875" customWidth="1"/>
    <col min="14068" max="14068" width="15" customWidth="1"/>
    <col min="14069" max="14069" width="2.28515625" customWidth="1"/>
    <col min="14070" max="14070" width="13.140625" customWidth="1"/>
    <col min="14071" max="14071" width="14.7109375" customWidth="1"/>
    <col min="14072" max="14072" width="3" customWidth="1"/>
    <col min="14073" max="14073" width="12.5703125" customWidth="1"/>
    <col min="14074" max="14074" width="2.7109375" customWidth="1"/>
    <col min="14075" max="14075" width="13" customWidth="1"/>
    <col min="14076" max="14076" width="2.85546875" customWidth="1"/>
    <col min="14077" max="14077" width="13.7109375" customWidth="1"/>
    <col min="14078" max="14078" width="3" customWidth="1"/>
    <col min="14079" max="14079" width="13" customWidth="1"/>
    <col min="14080" max="14080" width="2.7109375" customWidth="1"/>
    <col min="14081" max="14081" width="14.140625" customWidth="1"/>
    <col min="14082" max="14082" width="3.42578125" customWidth="1"/>
    <col min="14083" max="14083" width="14.28515625" customWidth="1"/>
    <col min="14084" max="14084" width="3.5703125" customWidth="1"/>
    <col min="14085" max="14085" width="14.140625" customWidth="1"/>
    <col min="14086" max="14086" width="3.140625" customWidth="1"/>
    <col min="14087" max="14087" width="16.7109375" customWidth="1"/>
    <col min="14088" max="14088" width="16.85546875" customWidth="1"/>
    <col min="14089" max="14089" width="13.5703125" customWidth="1"/>
    <col min="14090" max="14090" width="15.28515625" customWidth="1"/>
    <col min="14091" max="14091" width="12.7109375" customWidth="1"/>
    <col min="14320" max="14320" width="32.28515625" customWidth="1"/>
    <col min="14321" max="14321" width="3.140625" customWidth="1"/>
    <col min="14323" max="14323" width="15.85546875" customWidth="1"/>
    <col min="14324" max="14324" width="15" customWidth="1"/>
    <col min="14325" max="14325" width="2.28515625" customWidth="1"/>
    <col min="14326" max="14326" width="13.140625" customWidth="1"/>
    <col min="14327" max="14327" width="14.7109375" customWidth="1"/>
    <col min="14328" max="14328" width="3" customWidth="1"/>
    <col min="14329" max="14329" width="12.5703125" customWidth="1"/>
    <col min="14330" max="14330" width="2.7109375" customWidth="1"/>
    <col min="14331" max="14331" width="13" customWidth="1"/>
    <col min="14332" max="14332" width="2.85546875" customWidth="1"/>
    <col min="14333" max="14333" width="13.7109375" customWidth="1"/>
    <col min="14334" max="14334" width="3" customWidth="1"/>
    <col min="14335" max="14335" width="13" customWidth="1"/>
    <col min="14336" max="14336" width="2.7109375" customWidth="1"/>
    <col min="14337" max="14337" width="14.140625" customWidth="1"/>
    <col min="14338" max="14338" width="3.42578125" customWidth="1"/>
    <col min="14339" max="14339" width="14.28515625" customWidth="1"/>
    <col min="14340" max="14340" width="3.5703125" customWidth="1"/>
    <col min="14341" max="14341" width="14.140625" customWidth="1"/>
    <col min="14342" max="14342" width="3.140625" customWidth="1"/>
    <col min="14343" max="14343" width="16.7109375" customWidth="1"/>
    <col min="14344" max="14344" width="16.85546875" customWidth="1"/>
    <col min="14345" max="14345" width="13.5703125" customWidth="1"/>
    <col min="14346" max="14346" width="15.28515625" customWidth="1"/>
    <col min="14347" max="14347" width="12.7109375" customWidth="1"/>
    <col min="14576" max="14576" width="32.28515625" customWidth="1"/>
    <col min="14577" max="14577" width="3.140625" customWidth="1"/>
    <col min="14579" max="14579" width="15.85546875" customWidth="1"/>
    <col min="14580" max="14580" width="15" customWidth="1"/>
    <col min="14581" max="14581" width="2.28515625" customWidth="1"/>
    <col min="14582" max="14582" width="13.140625" customWidth="1"/>
    <col min="14583" max="14583" width="14.7109375" customWidth="1"/>
    <col min="14584" max="14584" width="3" customWidth="1"/>
    <col min="14585" max="14585" width="12.5703125" customWidth="1"/>
    <col min="14586" max="14586" width="2.7109375" customWidth="1"/>
    <col min="14587" max="14587" width="13" customWidth="1"/>
    <col min="14588" max="14588" width="2.85546875" customWidth="1"/>
    <col min="14589" max="14589" width="13.7109375" customWidth="1"/>
    <col min="14590" max="14590" width="3" customWidth="1"/>
    <col min="14591" max="14591" width="13" customWidth="1"/>
    <col min="14592" max="14592" width="2.7109375" customWidth="1"/>
    <col min="14593" max="14593" width="14.140625" customWidth="1"/>
    <col min="14594" max="14594" width="3.42578125" customWidth="1"/>
    <col min="14595" max="14595" width="14.28515625" customWidth="1"/>
    <col min="14596" max="14596" width="3.5703125" customWidth="1"/>
    <col min="14597" max="14597" width="14.140625" customWidth="1"/>
    <col min="14598" max="14598" width="3.140625" customWidth="1"/>
    <col min="14599" max="14599" width="16.7109375" customWidth="1"/>
    <col min="14600" max="14600" width="16.85546875" customWidth="1"/>
    <col min="14601" max="14601" width="13.5703125" customWidth="1"/>
    <col min="14602" max="14602" width="15.28515625" customWidth="1"/>
    <col min="14603" max="14603" width="12.7109375" customWidth="1"/>
    <col min="14832" max="14832" width="32.28515625" customWidth="1"/>
    <col min="14833" max="14833" width="3.140625" customWidth="1"/>
    <col min="14835" max="14835" width="15.85546875" customWidth="1"/>
    <col min="14836" max="14836" width="15" customWidth="1"/>
    <col min="14837" max="14837" width="2.28515625" customWidth="1"/>
    <col min="14838" max="14838" width="13.140625" customWidth="1"/>
    <col min="14839" max="14839" width="14.7109375" customWidth="1"/>
    <col min="14840" max="14840" width="3" customWidth="1"/>
    <col min="14841" max="14841" width="12.5703125" customWidth="1"/>
    <col min="14842" max="14842" width="2.7109375" customWidth="1"/>
    <col min="14843" max="14843" width="13" customWidth="1"/>
    <col min="14844" max="14844" width="2.85546875" customWidth="1"/>
    <col min="14845" max="14845" width="13.7109375" customWidth="1"/>
    <col min="14846" max="14846" width="3" customWidth="1"/>
    <col min="14847" max="14847" width="13" customWidth="1"/>
    <col min="14848" max="14848" width="2.7109375" customWidth="1"/>
    <col min="14849" max="14849" width="14.140625" customWidth="1"/>
    <col min="14850" max="14850" width="3.42578125" customWidth="1"/>
    <col min="14851" max="14851" width="14.28515625" customWidth="1"/>
    <col min="14852" max="14852" width="3.5703125" customWidth="1"/>
    <col min="14853" max="14853" width="14.140625" customWidth="1"/>
    <col min="14854" max="14854" width="3.140625" customWidth="1"/>
    <col min="14855" max="14855" width="16.7109375" customWidth="1"/>
    <col min="14856" max="14856" width="16.85546875" customWidth="1"/>
    <col min="14857" max="14857" width="13.5703125" customWidth="1"/>
    <col min="14858" max="14858" width="15.28515625" customWidth="1"/>
    <col min="14859" max="14859" width="12.7109375" customWidth="1"/>
    <col min="15088" max="15088" width="32.28515625" customWidth="1"/>
    <col min="15089" max="15089" width="3.140625" customWidth="1"/>
    <col min="15091" max="15091" width="15.85546875" customWidth="1"/>
    <col min="15092" max="15092" width="15" customWidth="1"/>
    <col min="15093" max="15093" width="2.28515625" customWidth="1"/>
    <col min="15094" max="15094" width="13.140625" customWidth="1"/>
    <col min="15095" max="15095" width="14.7109375" customWidth="1"/>
    <col min="15096" max="15096" width="3" customWidth="1"/>
    <col min="15097" max="15097" width="12.5703125" customWidth="1"/>
    <col min="15098" max="15098" width="2.7109375" customWidth="1"/>
    <col min="15099" max="15099" width="13" customWidth="1"/>
    <col min="15100" max="15100" width="2.85546875" customWidth="1"/>
    <col min="15101" max="15101" width="13.7109375" customWidth="1"/>
    <col min="15102" max="15102" width="3" customWidth="1"/>
    <col min="15103" max="15103" width="13" customWidth="1"/>
    <col min="15104" max="15104" width="2.7109375" customWidth="1"/>
    <col min="15105" max="15105" width="14.140625" customWidth="1"/>
    <col min="15106" max="15106" width="3.42578125" customWidth="1"/>
    <col min="15107" max="15107" width="14.28515625" customWidth="1"/>
    <col min="15108" max="15108" width="3.5703125" customWidth="1"/>
    <col min="15109" max="15109" width="14.140625" customWidth="1"/>
    <col min="15110" max="15110" width="3.140625" customWidth="1"/>
    <col min="15111" max="15111" width="16.7109375" customWidth="1"/>
    <col min="15112" max="15112" width="16.85546875" customWidth="1"/>
    <col min="15113" max="15113" width="13.5703125" customWidth="1"/>
    <col min="15114" max="15114" width="15.28515625" customWidth="1"/>
    <col min="15115" max="15115" width="12.7109375" customWidth="1"/>
    <col min="15344" max="15344" width="32.28515625" customWidth="1"/>
    <col min="15345" max="15345" width="3.140625" customWidth="1"/>
    <col min="15347" max="15347" width="15.85546875" customWidth="1"/>
    <col min="15348" max="15348" width="15" customWidth="1"/>
    <col min="15349" max="15349" width="2.28515625" customWidth="1"/>
    <col min="15350" max="15350" width="13.140625" customWidth="1"/>
    <col min="15351" max="15351" width="14.7109375" customWidth="1"/>
    <col min="15352" max="15352" width="3" customWidth="1"/>
    <col min="15353" max="15353" width="12.5703125" customWidth="1"/>
    <col min="15354" max="15354" width="2.7109375" customWidth="1"/>
    <col min="15355" max="15355" width="13" customWidth="1"/>
    <col min="15356" max="15356" width="2.85546875" customWidth="1"/>
    <col min="15357" max="15357" width="13.7109375" customWidth="1"/>
    <col min="15358" max="15358" width="3" customWidth="1"/>
    <col min="15359" max="15359" width="13" customWidth="1"/>
    <col min="15360" max="15360" width="2.7109375" customWidth="1"/>
    <col min="15361" max="15361" width="14.140625" customWidth="1"/>
    <col min="15362" max="15362" width="3.42578125" customWidth="1"/>
    <col min="15363" max="15363" width="14.28515625" customWidth="1"/>
    <col min="15364" max="15364" width="3.5703125" customWidth="1"/>
    <col min="15365" max="15365" width="14.140625" customWidth="1"/>
    <col min="15366" max="15366" width="3.140625" customWidth="1"/>
    <col min="15367" max="15367" width="16.7109375" customWidth="1"/>
    <col min="15368" max="15368" width="16.85546875" customWidth="1"/>
    <col min="15369" max="15369" width="13.5703125" customWidth="1"/>
    <col min="15370" max="15370" width="15.28515625" customWidth="1"/>
    <col min="15371" max="15371" width="12.7109375" customWidth="1"/>
    <col min="15600" max="15600" width="32.28515625" customWidth="1"/>
    <col min="15601" max="15601" width="3.140625" customWidth="1"/>
    <col min="15603" max="15603" width="15.85546875" customWidth="1"/>
    <col min="15604" max="15604" width="15" customWidth="1"/>
    <col min="15605" max="15605" width="2.28515625" customWidth="1"/>
    <col min="15606" max="15606" width="13.140625" customWidth="1"/>
    <col min="15607" max="15607" width="14.7109375" customWidth="1"/>
    <col min="15608" max="15608" width="3" customWidth="1"/>
    <col min="15609" max="15609" width="12.5703125" customWidth="1"/>
    <col min="15610" max="15610" width="2.7109375" customWidth="1"/>
    <col min="15611" max="15611" width="13" customWidth="1"/>
    <col min="15612" max="15612" width="2.85546875" customWidth="1"/>
    <col min="15613" max="15613" width="13.7109375" customWidth="1"/>
    <col min="15614" max="15614" width="3" customWidth="1"/>
    <col min="15615" max="15615" width="13" customWidth="1"/>
    <col min="15616" max="15616" width="2.7109375" customWidth="1"/>
    <col min="15617" max="15617" width="14.140625" customWidth="1"/>
    <col min="15618" max="15618" width="3.42578125" customWidth="1"/>
    <col min="15619" max="15619" width="14.28515625" customWidth="1"/>
    <col min="15620" max="15620" width="3.5703125" customWidth="1"/>
    <col min="15621" max="15621" width="14.140625" customWidth="1"/>
    <col min="15622" max="15622" width="3.140625" customWidth="1"/>
    <col min="15623" max="15623" width="16.7109375" customWidth="1"/>
    <col min="15624" max="15624" width="16.85546875" customWidth="1"/>
    <col min="15625" max="15625" width="13.5703125" customWidth="1"/>
    <col min="15626" max="15626" width="15.28515625" customWidth="1"/>
    <col min="15627" max="15627" width="12.7109375" customWidth="1"/>
    <col min="15856" max="15856" width="32.28515625" customWidth="1"/>
    <col min="15857" max="15857" width="3.140625" customWidth="1"/>
    <col min="15859" max="15859" width="15.85546875" customWidth="1"/>
    <col min="15860" max="15860" width="15" customWidth="1"/>
    <col min="15861" max="15861" width="2.28515625" customWidth="1"/>
    <col min="15862" max="15862" width="13.140625" customWidth="1"/>
    <col min="15863" max="15863" width="14.7109375" customWidth="1"/>
    <col min="15864" max="15864" width="3" customWidth="1"/>
    <col min="15865" max="15865" width="12.5703125" customWidth="1"/>
    <col min="15866" max="15866" width="2.7109375" customWidth="1"/>
    <col min="15867" max="15867" width="13" customWidth="1"/>
    <col min="15868" max="15868" width="2.85546875" customWidth="1"/>
    <col min="15869" max="15869" width="13.7109375" customWidth="1"/>
    <col min="15870" max="15870" width="3" customWidth="1"/>
    <col min="15871" max="15871" width="13" customWidth="1"/>
    <col min="15872" max="15872" width="2.7109375" customWidth="1"/>
    <col min="15873" max="15873" width="14.140625" customWidth="1"/>
    <col min="15874" max="15874" width="3.42578125" customWidth="1"/>
    <col min="15875" max="15875" width="14.28515625" customWidth="1"/>
    <col min="15876" max="15876" width="3.5703125" customWidth="1"/>
    <col min="15877" max="15877" width="14.140625" customWidth="1"/>
    <col min="15878" max="15878" width="3.140625" customWidth="1"/>
    <col min="15879" max="15879" width="16.7109375" customWidth="1"/>
    <col min="15880" max="15880" width="16.85546875" customWidth="1"/>
    <col min="15881" max="15881" width="13.5703125" customWidth="1"/>
    <col min="15882" max="15882" width="15.28515625" customWidth="1"/>
    <col min="15883" max="15883" width="12.7109375" customWidth="1"/>
    <col min="16112" max="16112" width="32.28515625" customWidth="1"/>
    <col min="16113" max="16113" width="3.140625" customWidth="1"/>
    <col min="16115" max="16115" width="15.85546875" customWidth="1"/>
    <col min="16116" max="16116" width="15" customWidth="1"/>
    <col min="16117" max="16117" width="2.28515625" customWidth="1"/>
    <col min="16118" max="16118" width="13.140625" customWidth="1"/>
    <col min="16119" max="16119" width="14.7109375" customWidth="1"/>
    <col min="16120" max="16120" width="3" customWidth="1"/>
    <col min="16121" max="16121" width="12.5703125" customWidth="1"/>
    <col min="16122" max="16122" width="2.7109375" customWidth="1"/>
    <col min="16123" max="16123" width="13" customWidth="1"/>
    <col min="16124" max="16124" width="2.85546875" customWidth="1"/>
    <col min="16125" max="16125" width="13.7109375" customWidth="1"/>
    <col min="16126" max="16126" width="3" customWidth="1"/>
    <col min="16127" max="16127" width="13" customWidth="1"/>
    <col min="16128" max="16128" width="2.7109375" customWidth="1"/>
    <col min="16129" max="16129" width="14.140625" customWidth="1"/>
    <col min="16130" max="16130" width="3.42578125" customWidth="1"/>
    <col min="16131" max="16131" width="14.28515625" customWidth="1"/>
    <col min="16132" max="16132" width="3.5703125" customWidth="1"/>
    <col min="16133" max="16133" width="14.140625" customWidth="1"/>
    <col min="16134" max="16134" width="3.140625" customWidth="1"/>
    <col min="16135" max="16135" width="16.7109375" customWidth="1"/>
    <col min="16136" max="16136" width="16.85546875" customWidth="1"/>
    <col min="16137" max="16137" width="13.5703125" customWidth="1"/>
    <col min="16138" max="16138" width="15.28515625" customWidth="1"/>
    <col min="16139" max="16139" width="12.7109375" customWidth="1"/>
  </cols>
  <sheetData>
    <row r="1" spans="1:9" x14ac:dyDescent="0.25">
      <c r="A1" t="s">
        <v>0</v>
      </c>
      <c r="D1" s="113" t="s">
        <v>945</v>
      </c>
      <c r="E1" s="73"/>
    </row>
    <row r="2" spans="1:9" x14ac:dyDescent="0.25">
      <c r="A2" s="1" t="s">
        <v>1</v>
      </c>
    </row>
    <row r="3" spans="1:9" x14ac:dyDescent="0.25">
      <c r="A3" s="1" t="s">
        <v>885</v>
      </c>
      <c r="D3" s="71"/>
    </row>
    <row r="4" spans="1:9" x14ac:dyDescent="0.25">
      <c r="D4" s="34" t="s">
        <v>3</v>
      </c>
      <c r="E4" s="134"/>
      <c r="F4" s="2" t="s">
        <v>362</v>
      </c>
      <c r="G4" s="2"/>
      <c r="H4" s="73" t="s">
        <v>4</v>
      </c>
    </row>
    <row r="5" spans="1:9" x14ac:dyDescent="0.25">
      <c r="A5" s="1" t="s">
        <v>5</v>
      </c>
      <c r="B5" s="1"/>
      <c r="C5" s="116" t="s">
        <v>6</v>
      </c>
      <c r="D5" s="2" t="s">
        <v>753</v>
      </c>
      <c r="E5" s="135"/>
      <c r="F5" s="2" t="s">
        <v>886</v>
      </c>
      <c r="G5" s="2"/>
      <c r="H5" s="73" t="s">
        <v>1</v>
      </c>
    </row>
    <row r="6" spans="1:9" x14ac:dyDescent="0.25">
      <c r="C6" s="117"/>
      <c r="F6" s="7"/>
      <c r="G6" s="7"/>
    </row>
    <row r="7" spans="1:9" x14ac:dyDescent="0.25">
      <c r="C7" s="117"/>
      <c r="F7" s="7"/>
      <c r="G7" s="7"/>
    </row>
    <row r="8" spans="1:9" x14ac:dyDescent="0.25">
      <c r="A8" t="s">
        <v>10</v>
      </c>
      <c r="C8" s="117" t="s">
        <v>11</v>
      </c>
      <c r="D8" s="7">
        <v>536623.59</v>
      </c>
      <c r="E8" s="24"/>
      <c r="F8" s="7">
        <v>550226.49</v>
      </c>
      <c r="G8" s="7"/>
      <c r="H8" s="115">
        <f>F8-D8</f>
        <v>13602.900000000023</v>
      </c>
      <c r="I8" s="115"/>
    </row>
    <row r="9" spans="1:9" x14ac:dyDescent="0.25">
      <c r="C9" s="117"/>
      <c r="D9" s="7"/>
      <c r="E9" s="24"/>
      <c r="F9" s="7"/>
      <c r="G9" s="7"/>
      <c r="H9" s="115" t="s">
        <v>1</v>
      </c>
      <c r="I9" s="115"/>
    </row>
    <row r="10" spans="1:9" x14ac:dyDescent="0.25">
      <c r="A10" t="s">
        <v>754</v>
      </c>
      <c r="C10" s="117" t="s">
        <v>755</v>
      </c>
      <c r="D10" s="7">
        <v>252078.76</v>
      </c>
      <c r="E10" s="24"/>
      <c r="F10" s="7">
        <v>258419.36</v>
      </c>
      <c r="G10" s="7"/>
      <c r="H10" s="115">
        <f t="shared" ref="H10:H72" si="0">F10-D10</f>
        <v>6340.5999999999767</v>
      </c>
      <c r="I10" s="115"/>
    </row>
    <row r="11" spans="1:9" x14ac:dyDescent="0.25">
      <c r="C11" s="117"/>
      <c r="D11" s="7"/>
      <c r="E11" s="24"/>
      <c r="F11" s="7"/>
      <c r="G11" s="7"/>
      <c r="H11" s="115" t="s">
        <v>1</v>
      </c>
      <c r="I11" s="115"/>
    </row>
    <row r="12" spans="1:9" x14ac:dyDescent="0.25">
      <c r="A12" t="s">
        <v>12</v>
      </c>
      <c r="C12" s="117" t="s">
        <v>13</v>
      </c>
      <c r="D12" s="7">
        <v>187009.41</v>
      </c>
      <c r="E12" s="24"/>
      <c r="F12" s="7">
        <v>191573.35</v>
      </c>
      <c r="G12" s="7"/>
      <c r="H12" s="115">
        <f t="shared" si="0"/>
        <v>4563.9400000000023</v>
      </c>
      <c r="I12" s="115"/>
    </row>
    <row r="13" spans="1:9" x14ac:dyDescent="0.25">
      <c r="C13" s="117"/>
      <c r="D13" s="7" t="s">
        <v>1</v>
      </c>
      <c r="E13" s="24"/>
      <c r="F13" s="7"/>
      <c r="G13" s="7"/>
      <c r="H13" s="115" t="s">
        <v>1</v>
      </c>
      <c r="I13" s="115"/>
    </row>
    <row r="14" spans="1:9" x14ac:dyDescent="0.25">
      <c r="A14" t="s">
        <v>15</v>
      </c>
      <c r="C14" s="117" t="s">
        <v>16</v>
      </c>
      <c r="D14" s="7">
        <v>283857.40000000002</v>
      </c>
      <c r="E14" s="24"/>
      <c r="F14" s="7">
        <v>298760.5</v>
      </c>
      <c r="G14" s="7"/>
      <c r="H14" s="115">
        <f t="shared" si="0"/>
        <v>14903.099999999977</v>
      </c>
      <c r="I14" s="115"/>
    </row>
    <row r="15" spans="1:9" x14ac:dyDescent="0.25">
      <c r="C15" s="117"/>
      <c r="D15" s="7" t="s">
        <v>1</v>
      </c>
      <c r="E15" s="24"/>
      <c r="F15" s="7"/>
      <c r="G15" s="7"/>
      <c r="H15" s="115" t="s">
        <v>1</v>
      </c>
      <c r="I15" s="115"/>
    </row>
    <row r="16" spans="1:9" x14ac:dyDescent="0.25">
      <c r="A16" s="1" t="s">
        <v>18</v>
      </c>
      <c r="C16" s="117" t="s">
        <v>19</v>
      </c>
      <c r="D16" s="7">
        <v>186958.29</v>
      </c>
      <c r="E16" s="24"/>
      <c r="F16" s="7">
        <v>190517.21</v>
      </c>
      <c r="G16" s="7"/>
      <c r="H16" s="115">
        <f t="shared" si="0"/>
        <v>3558.9199999999837</v>
      </c>
      <c r="I16" s="115"/>
    </row>
    <row r="17" spans="1:9" x14ac:dyDescent="0.25">
      <c r="C17" s="117"/>
      <c r="D17" s="7" t="s">
        <v>1</v>
      </c>
      <c r="E17" s="24"/>
      <c r="F17" s="7"/>
      <c r="G17" s="7"/>
      <c r="H17" s="115" t="s">
        <v>1</v>
      </c>
      <c r="I17" s="115"/>
    </row>
    <row r="18" spans="1:9" x14ac:dyDescent="0.25">
      <c r="A18" t="s">
        <v>20</v>
      </c>
      <c r="C18" s="117" t="s">
        <v>21</v>
      </c>
      <c r="D18" s="7">
        <v>28716.85</v>
      </c>
      <c r="E18" s="24"/>
      <c r="F18" s="7">
        <v>35051.1</v>
      </c>
      <c r="G18" s="7"/>
      <c r="H18" s="115">
        <f t="shared" si="0"/>
        <v>6334.25</v>
      </c>
      <c r="I18" s="115"/>
    </row>
    <row r="19" spans="1:9" x14ac:dyDescent="0.25">
      <c r="C19" s="117"/>
      <c r="D19" s="7" t="s">
        <v>1</v>
      </c>
      <c r="E19" s="24"/>
      <c r="F19" s="7"/>
      <c r="G19" s="7"/>
      <c r="H19" s="115" t="s">
        <v>1</v>
      </c>
      <c r="I19" s="115"/>
    </row>
    <row r="20" spans="1:9" x14ac:dyDescent="0.25">
      <c r="A20" t="s">
        <v>418</v>
      </c>
      <c r="C20" s="117" t="s">
        <v>419</v>
      </c>
      <c r="D20" s="7">
        <v>8221.93</v>
      </c>
      <c r="E20" s="24"/>
      <c r="F20" s="7">
        <v>9539.89</v>
      </c>
      <c r="G20" s="7"/>
      <c r="H20" s="115">
        <f t="shared" si="0"/>
        <v>1317.9599999999991</v>
      </c>
      <c r="I20" s="115"/>
    </row>
    <row r="21" spans="1:9" x14ac:dyDescent="0.25">
      <c r="C21" s="117"/>
      <c r="D21" s="7" t="s">
        <v>1</v>
      </c>
      <c r="E21" s="24"/>
      <c r="F21" s="7"/>
      <c r="G21" s="7"/>
      <c r="H21" s="115" t="s">
        <v>1</v>
      </c>
      <c r="I21" s="115"/>
    </row>
    <row r="22" spans="1:9" x14ac:dyDescent="0.25">
      <c r="A22" t="s">
        <v>15</v>
      </c>
      <c r="C22" s="117" t="s">
        <v>24</v>
      </c>
      <c r="D22" s="7">
        <v>488892.34</v>
      </c>
      <c r="E22" s="24"/>
      <c r="F22" s="7">
        <v>501285.31</v>
      </c>
      <c r="G22" s="7"/>
      <c r="H22" s="115">
        <f t="shared" si="0"/>
        <v>12392.969999999972</v>
      </c>
      <c r="I22" s="115"/>
    </row>
    <row r="23" spans="1:9" x14ac:dyDescent="0.25">
      <c r="C23" s="117"/>
      <c r="D23" s="7" t="s">
        <v>1</v>
      </c>
      <c r="E23" s="24"/>
      <c r="F23" s="7"/>
      <c r="G23" s="7"/>
      <c r="H23" s="115" t="s">
        <v>1</v>
      </c>
      <c r="I23" s="115"/>
    </row>
    <row r="24" spans="1:9" x14ac:dyDescent="0.25">
      <c r="A24" t="s">
        <v>26</v>
      </c>
      <c r="C24" s="117" t="s">
        <v>27</v>
      </c>
      <c r="D24" s="7">
        <v>100</v>
      </c>
      <c r="E24" s="24"/>
      <c r="F24" s="7">
        <v>100</v>
      </c>
      <c r="G24" s="7"/>
      <c r="H24" s="115">
        <f t="shared" si="0"/>
        <v>0</v>
      </c>
      <c r="I24" s="115"/>
    </row>
    <row r="25" spans="1:9" x14ac:dyDescent="0.25">
      <c r="C25" s="117"/>
      <c r="D25" s="7" t="s">
        <v>1</v>
      </c>
      <c r="E25" s="24"/>
      <c r="F25" s="7"/>
      <c r="G25" s="7"/>
      <c r="H25" s="115" t="s">
        <v>1</v>
      </c>
      <c r="I25" s="115"/>
    </row>
    <row r="26" spans="1:9" x14ac:dyDescent="0.25">
      <c r="A26" t="s">
        <v>28</v>
      </c>
      <c r="C26" s="117" t="s">
        <v>29</v>
      </c>
      <c r="D26" s="7">
        <v>1084324.77</v>
      </c>
      <c r="E26" s="24"/>
      <c r="F26" s="7">
        <v>1127215.55</v>
      </c>
      <c r="G26" s="7"/>
      <c r="H26" s="115">
        <f t="shared" si="0"/>
        <v>42890.780000000028</v>
      </c>
      <c r="I26" s="115"/>
    </row>
    <row r="27" spans="1:9" x14ac:dyDescent="0.25">
      <c r="C27" s="117"/>
      <c r="D27" s="7" t="s">
        <v>1</v>
      </c>
      <c r="E27" s="24"/>
      <c r="F27" s="7"/>
      <c r="G27" s="7"/>
      <c r="H27" s="115" t="s">
        <v>1</v>
      </c>
      <c r="I27" s="115"/>
    </row>
    <row r="28" spans="1:9" x14ac:dyDescent="0.25">
      <c r="A28" t="s">
        <v>31</v>
      </c>
      <c r="C28" s="117" t="s">
        <v>32</v>
      </c>
      <c r="D28" s="7">
        <v>512181.95</v>
      </c>
      <c r="E28" s="24"/>
      <c r="F28" s="7">
        <v>534350.64</v>
      </c>
      <c r="G28" s="7"/>
      <c r="H28" s="115">
        <f t="shared" si="0"/>
        <v>22168.690000000002</v>
      </c>
      <c r="I28" s="115"/>
    </row>
    <row r="29" spans="1:9" x14ac:dyDescent="0.25">
      <c r="C29" s="117"/>
      <c r="D29" s="7" t="s">
        <v>1</v>
      </c>
      <c r="E29" s="24"/>
      <c r="F29" s="7"/>
      <c r="G29" s="7"/>
      <c r="H29" s="115" t="s">
        <v>1</v>
      </c>
      <c r="I29" s="115"/>
    </row>
    <row r="30" spans="1:9" x14ac:dyDescent="0.25">
      <c r="A30" t="s">
        <v>33</v>
      </c>
      <c r="C30" s="117" t="s">
        <v>34</v>
      </c>
      <c r="D30" s="7">
        <v>0</v>
      </c>
      <c r="E30" s="24"/>
      <c r="F30" s="7"/>
      <c r="G30" s="7"/>
      <c r="H30" s="115">
        <f t="shared" si="0"/>
        <v>0</v>
      </c>
      <c r="I30" s="115"/>
    </row>
    <row r="31" spans="1:9" x14ac:dyDescent="0.25">
      <c r="C31" s="117"/>
      <c r="D31" s="7" t="s">
        <v>1</v>
      </c>
      <c r="E31" s="24"/>
      <c r="F31" s="7"/>
      <c r="G31" s="7"/>
      <c r="H31" s="115" t="s">
        <v>1</v>
      </c>
      <c r="I31" s="115"/>
    </row>
    <row r="32" spans="1:9" x14ac:dyDescent="0.25">
      <c r="A32" t="s">
        <v>35</v>
      </c>
      <c r="C32" s="117" t="s">
        <v>36</v>
      </c>
      <c r="D32" s="7">
        <v>5685.89</v>
      </c>
      <c r="E32" s="24"/>
      <c r="F32" s="7">
        <v>5685.89</v>
      </c>
      <c r="G32" s="7"/>
      <c r="H32" s="115">
        <f t="shared" si="0"/>
        <v>0</v>
      </c>
      <c r="I32" s="115"/>
    </row>
    <row r="33" spans="1:10" x14ac:dyDescent="0.25">
      <c r="C33" s="117"/>
      <c r="D33" s="7" t="s">
        <v>1</v>
      </c>
      <c r="E33" s="24"/>
      <c r="F33" s="7"/>
      <c r="G33" s="7"/>
      <c r="H33" s="115" t="s">
        <v>1</v>
      </c>
      <c r="I33" s="115"/>
    </row>
    <row r="34" spans="1:10" x14ac:dyDescent="0.25">
      <c r="C34" s="117"/>
      <c r="D34" s="7" t="s">
        <v>1</v>
      </c>
      <c r="E34" s="24"/>
      <c r="F34" s="7"/>
      <c r="G34" s="7"/>
      <c r="H34" s="115" t="s">
        <v>1</v>
      </c>
      <c r="I34" s="115"/>
    </row>
    <row r="35" spans="1:10" x14ac:dyDescent="0.25">
      <c r="A35" t="s">
        <v>37</v>
      </c>
      <c r="C35" s="117" t="s">
        <v>38</v>
      </c>
      <c r="D35" s="7">
        <v>-352870.27999999997</v>
      </c>
      <c r="E35" s="24"/>
      <c r="F35" s="7">
        <v>-352870.28</v>
      </c>
      <c r="G35" s="7"/>
      <c r="H35" s="115">
        <f t="shared" si="0"/>
        <v>0</v>
      </c>
      <c r="I35" s="115"/>
      <c r="J35" s="38" t="s">
        <v>942</v>
      </c>
    </row>
    <row r="36" spans="1:10" x14ac:dyDescent="0.25">
      <c r="C36" s="117"/>
      <c r="D36" s="7" t="s">
        <v>1</v>
      </c>
      <c r="E36" s="24"/>
      <c r="F36" s="7"/>
      <c r="G36" s="7"/>
      <c r="H36" s="115" t="s">
        <v>1</v>
      </c>
      <c r="I36" s="115"/>
      <c r="J36" s="38" t="s">
        <v>943</v>
      </c>
    </row>
    <row r="37" spans="1:10" x14ac:dyDescent="0.25">
      <c r="A37" t="s">
        <v>39</v>
      </c>
      <c r="C37" s="117" t="s">
        <v>40</v>
      </c>
      <c r="D37" s="7">
        <v>5199.21</v>
      </c>
      <c r="E37" s="24"/>
      <c r="F37" s="7">
        <v>5199.21</v>
      </c>
      <c r="G37" s="7"/>
      <c r="H37" s="115">
        <f t="shared" si="0"/>
        <v>0</v>
      </c>
      <c r="I37" s="115"/>
      <c r="J37" s="38" t="s">
        <v>941</v>
      </c>
    </row>
    <row r="38" spans="1:10" x14ac:dyDescent="0.25">
      <c r="C38" s="117"/>
      <c r="D38" s="7" t="s">
        <v>1</v>
      </c>
      <c r="E38" s="24"/>
      <c r="F38" s="7"/>
      <c r="G38" s="7"/>
      <c r="H38" s="115" t="s">
        <v>1</v>
      </c>
      <c r="I38" s="115"/>
    </row>
    <row r="39" spans="1:10" x14ac:dyDescent="0.25">
      <c r="A39" t="s">
        <v>41</v>
      </c>
      <c r="C39" s="117" t="s">
        <v>42</v>
      </c>
      <c r="D39" s="7">
        <v>259623.61</v>
      </c>
      <c r="E39" s="24"/>
      <c r="F39" s="7">
        <v>259623.61</v>
      </c>
      <c r="G39" s="7"/>
      <c r="H39" s="115">
        <f t="shared" si="0"/>
        <v>0</v>
      </c>
      <c r="I39" s="115"/>
      <c r="J39" s="38" t="s">
        <v>944</v>
      </c>
    </row>
    <row r="40" spans="1:10" x14ac:dyDescent="0.25">
      <c r="C40" s="117"/>
      <c r="D40" s="7" t="s">
        <v>1</v>
      </c>
      <c r="E40" s="24"/>
      <c r="F40" s="7"/>
      <c r="G40" s="7"/>
      <c r="H40" s="115" t="s">
        <v>1</v>
      </c>
      <c r="I40" s="115"/>
    </row>
    <row r="41" spans="1:10" x14ac:dyDescent="0.25">
      <c r="A41" t="s">
        <v>43</v>
      </c>
      <c r="C41" s="117" t="s">
        <v>44</v>
      </c>
      <c r="D41" s="7">
        <v>0</v>
      </c>
      <c r="E41" s="24"/>
      <c r="F41" s="7"/>
      <c r="G41" s="7"/>
      <c r="H41" s="115">
        <f t="shared" si="0"/>
        <v>0</v>
      </c>
      <c r="I41" s="115"/>
    </row>
    <row r="42" spans="1:10" x14ac:dyDescent="0.25">
      <c r="C42" s="117"/>
      <c r="D42" s="7" t="s">
        <v>1</v>
      </c>
      <c r="E42" s="24"/>
      <c r="F42" s="7"/>
      <c r="G42" s="7"/>
      <c r="H42" s="115" t="s">
        <v>1</v>
      </c>
      <c r="I42" s="115"/>
    </row>
    <row r="43" spans="1:10" x14ac:dyDescent="0.25">
      <c r="A43" t="s">
        <v>45</v>
      </c>
      <c r="C43" s="117" t="s">
        <v>46</v>
      </c>
      <c r="D43" s="7">
        <v>18555.449999999997</v>
      </c>
      <c r="E43" s="24"/>
      <c r="F43" s="18">
        <v>11578.45</v>
      </c>
      <c r="G43" s="11"/>
      <c r="H43" s="115">
        <f t="shared" si="0"/>
        <v>-6976.9999999999964</v>
      </c>
      <c r="I43" s="115"/>
      <c r="J43" s="38" t="s">
        <v>941</v>
      </c>
    </row>
    <row r="44" spans="1:10" x14ac:dyDescent="0.25">
      <c r="C44" s="117"/>
      <c r="D44" s="7" t="s">
        <v>1</v>
      </c>
      <c r="E44" s="24"/>
      <c r="F44" s="7"/>
      <c r="G44" s="7"/>
      <c r="H44" s="115" t="s">
        <v>1</v>
      </c>
      <c r="I44" s="115"/>
    </row>
    <row r="45" spans="1:10" x14ac:dyDescent="0.25">
      <c r="A45" t="s">
        <v>47</v>
      </c>
      <c r="C45" s="117" t="s">
        <v>48</v>
      </c>
      <c r="D45" s="7">
        <v>20511.59</v>
      </c>
      <c r="E45" s="24"/>
      <c r="F45" s="7">
        <v>19311.59</v>
      </c>
      <c r="G45" s="7"/>
      <c r="H45" s="115">
        <f t="shared" si="0"/>
        <v>-1200</v>
      </c>
      <c r="I45" s="115"/>
      <c r="J45" s="38" t="s">
        <v>941</v>
      </c>
    </row>
    <row r="46" spans="1:10" x14ac:dyDescent="0.25">
      <c r="C46" s="117"/>
      <c r="D46" s="7" t="s">
        <v>1</v>
      </c>
      <c r="E46" s="24"/>
      <c r="F46" s="7"/>
      <c r="G46" s="7"/>
      <c r="H46" s="115" t="s">
        <v>1</v>
      </c>
      <c r="I46" s="115"/>
    </row>
    <row r="47" spans="1:10" x14ac:dyDescent="0.25">
      <c r="A47" t="s">
        <v>49</v>
      </c>
      <c r="C47" s="117" t="s">
        <v>50</v>
      </c>
      <c r="D47" s="7">
        <v>3</v>
      </c>
      <c r="E47" s="24"/>
      <c r="F47" s="7"/>
      <c r="G47" s="7"/>
      <c r="H47" s="115">
        <f t="shared" si="0"/>
        <v>-3</v>
      </c>
      <c r="I47" s="115"/>
    </row>
    <row r="48" spans="1:10" x14ac:dyDescent="0.25">
      <c r="C48" s="117"/>
      <c r="D48" s="7" t="s">
        <v>1</v>
      </c>
      <c r="E48" s="24"/>
      <c r="F48" s="7"/>
      <c r="G48" s="7"/>
      <c r="H48" s="115" t="s">
        <v>1</v>
      </c>
      <c r="I48" s="115"/>
    </row>
    <row r="49" spans="1:9" x14ac:dyDescent="0.25">
      <c r="A49" t="s">
        <v>416</v>
      </c>
      <c r="C49" s="117" t="s">
        <v>51</v>
      </c>
      <c r="D49" s="7">
        <v>0</v>
      </c>
      <c r="E49" s="24"/>
      <c r="F49" s="7"/>
      <c r="G49" s="7"/>
      <c r="H49" s="115">
        <f t="shared" si="0"/>
        <v>0</v>
      </c>
      <c r="I49" s="115"/>
    </row>
    <row r="50" spans="1:9" x14ac:dyDescent="0.25">
      <c r="C50" s="117"/>
      <c r="D50" s="7" t="s">
        <v>1</v>
      </c>
      <c r="E50" s="24"/>
      <c r="F50" s="7"/>
      <c r="G50" s="7"/>
      <c r="H50" s="115" t="s">
        <v>1</v>
      </c>
      <c r="I50" s="115"/>
    </row>
    <row r="51" spans="1:9" x14ac:dyDescent="0.25">
      <c r="A51" t="s">
        <v>53</v>
      </c>
      <c r="C51" s="117" t="s">
        <v>54</v>
      </c>
      <c r="D51" s="7">
        <v>0</v>
      </c>
      <c r="E51" s="24"/>
      <c r="F51" s="7"/>
      <c r="G51" s="7"/>
      <c r="H51" s="115">
        <f t="shared" si="0"/>
        <v>0</v>
      </c>
      <c r="I51" s="115"/>
    </row>
    <row r="52" spans="1:9" x14ac:dyDescent="0.25">
      <c r="C52" s="117"/>
      <c r="D52" s="7" t="s">
        <v>1</v>
      </c>
      <c r="E52" s="24"/>
      <c r="F52" s="7"/>
      <c r="G52" s="7"/>
      <c r="H52" s="115" t="s">
        <v>1</v>
      </c>
      <c r="I52" s="115"/>
    </row>
    <row r="53" spans="1:9" x14ac:dyDescent="0.25">
      <c r="A53" t="s">
        <v>56</v>
      </c>
      <c r="C53" s="117" t="s">
        <v>57</v>
      </c>
      <c r="D53" s="7">
        <v>311459.96000000002</v>
      </c>
      <c r="E53" s="24"/>
      <c r="F53" s="7">
        <v>311459.96000000002</v>
      </c>
      <c r="G53" s="29"/>
      <c r="H53" s="115">
        <f t="shared" si="0"/>
        <v>0</v>
      </c>
      <c r="I53" s="115"/>
    </row>
    <row r="54" spans="1:9" x14ac:dyDescent="0.25">
      <c r="C54" s="117"/>
      <c r="D54" s="7" t="s">
        <v>1</v>
      </c>
      <c r="E54" s="24"/>
      <c r="F54" s="7"/>
      <c r="G54" s="7"/>
      <c r="H54" s="115" t="s">
        <v>1</v>
      </c>
      <c r="I54" s="115"/>
    </row>
    <row r="55" spans="1:9" x14ac:dyDescent="0.25">
      <c r="A55" t="s">
        <v>59</v>
      </c>
      <c r="C55" s="117" t="s">
        <v>60</v>
      </c>
      <c r="D55" s="7">
        <v>325926.64</v>
      </c>
      <c r="E55" s="24"/>
      <c r="F55" s="7">
        <v>325926.64</v>
      </c>
      <c r="G55" s="7"/>
      <c r="H55" s="115">
        <f t="shared" si="0"/>
        <v>0</v>
      </c>
      <c r="I55" s="115"/>
    </row>
    <row r="56" spans="1:9" x14ac:dyDescent="0.25">
      <c r="C56" s="117"/>
      <c r="D56" s="7" t="s">
        <v>1</v>
      </c>
      <c r="E56" s="24"/>
      <c r="F56" s="7"/>
      <c r="G56" s="7"/>
      <c r="H56" s="115" t="s">
        <v>1</v>
      </c>
      <c r="I56" s="115"/>
    </row>
    <row r="57" spans="1:9" x14ac:dyDescent="0.25">
      <c r="A57" t="s">
        <v>62</v>
      </c>
      <c r="C57" s="117" t="s">
        <v>63</v>
      </c>
      <c r="D57" s="7">
        <v>539912.21</v>
      </c>
      <c r="E57" s="24"/>
      <c r="F57" s="115">
        <v>539912.21</v>
      </c>
      <c r="G57" s="7"/>
      <c r="H57" s="115">
        <f t="shared" si="0"/>
        <v>0</v>
      </c>
      <c r="I57" s="115"/>
    </row>
    <row r="58" spans="1:9" x14ac:dyDescent="0.25">
      <c r="C58" s="117"/>
      <c r="D58" s="7" t="s">
        <v>1</v>
      </c>
      <c r="E58" s="24"/>
      <c r="F58" s="7"/>
      <c r="G58" s="7"/>
      <c r="H58" s="115" t="s">
        <v>1</v>
      </c>
      <c r="I58" s="115"/>
    </row>
    <row r="59" spans="1:9" x14ac:dyDescent="0.25">
      <c r="A59" t="s">
        <v>64</v>
      </c>
      <c r="C59" s="117" t="s">
        <v>65</v>
      </c>
      <c r="D59" s="7">
        <v>1163351.53</v>
      </c>
      <c r="E59" s="24"/>
      <c r="F59" s="7">
        <v>1163351.53</v>
      </c>
      <c r="G59" s="7"/>
      <c r="H59" s="115">
        <f t="shared" si="0"/>
        <v>0</v>
      </c>
      <c r="I59" s="115"/>
    </row>
    <row r="60" spans="1:9" x14ac:dyDescent="0.25">
      <c r="C60" s="117"/>
      <c r="D60" s="7" t="s">
        <v>1</v>
      </c>
      <c r="E60" s="24"/>
      <c r="F60" s="7"/>
      <c r="G60" s="7"/>
      <c r="H60" s="115" t="s">
        <v>1</v>
      </c>
      <c r="I60" s="115"/>
    </row>
    <row r="61" spans="1:9" x14ac:dyDescent="0.25">
      <c r="A61" t="s">
        <v>66</v>
      </c>
      <c r="C61" s="117" t="s">
        <v>67</v>
      </c>
      <c r="D61" s="7">
        <v>690271.38</v>
      </c>
      <c r="E61" s="24"/>
      <c r="F61" s="7">
        <v>690271.38</v>
      </c>
      <c r="G61" s="7"/>
      <c r="H61" s="115">
        <f t="shared" si="0"/>
        <v>0</v>
      </c>
      <c r="I61" s="115"/>
    </row>
    <row r="62" spans="1:9" x14ac:dyDescent="0.25">
      <c r="C62" s="117"/>
      <c r="D62" s="7" t="s">
        <v>1</v>
      </c>
      <c r="E62" s="24"/>
      <c r="F62" s="7"/>
      <c r="G62" s="7"/>
      <c r="H62" s="115" t="s">
        <v>1</v>
      </c>
      <c r="I62" s="115"/>
    </row>
    <row r="63" spans="1:9" x14ac:dyDescent="0.25">
      <c r="A63" t="s">
        <v>68</v>
      </c>
      <c r="C63" s="117" t="s">
        <v>69</v>
      </c>
      <c r="D63" s="7">
        <v>2576262.4300000002</v>
      </c>
      <c r="E63" s="24"/>
      <c r="F63" s="7">
        <v>2576262.4300000002</v>
      </c>
      <c r="G63" s="7"/>
      <c r="H63" s="115">
        <f t="shared" si="0"/>
        <v>0</v>
      </c>
      <c r="I63" s="115"/>
    </row>
    <row r="64" spans="1:9" x14ac:dyDescent="0.25">
      <c r="C64" s="117"/>
      <c r="D64" s="7" t="s">
        <v>1</v>
      </c>
      <c r="E64" s="24"/>
      <c r="F64" s="7"/>
      <c r="G64" s="7"/>
      <c r="H64" s="115" t="s">
        <v>1</v>
      </c>
      <c r="I64" s="115"/>
    </row>
    <row r="65" spans="1:10" x14ac:dyDescent="0.25">
      <c r="C65" s="117"/>
      <c r="D65" s="7" t="s">
        <v>1</v>
      </c>
      <c r="E65" s="24"/>
      <c r="F65" s="7"/>
      <c r="G65" s="7"/>
      <c r="H65" s="115" t="s">
        <v>1</v>
      </c>
      <c r="I65" s="115"/>
    </row>
    <row r="66" spans="1:10" x14ac:dyDescent="0.25">
      <c r="A66" t="s">
        <v>70</v>
      </c>
      <c r="C66" s="117" t="s">
        <v>71</v>
      </c>
      <c r="D66" s="7">
        <v>9293475.5800000001</v>
      </c>
      <c r="E66" s="24"/>
      <c r="F66" s="7">
        <v>9293475.5800000001</v>
      </c>
      <c r="G66" s="7"/>
      <c r="H66" s="115">
        <f t="shared" si="0"/>
        <v>0</v>
      </c>
      <c r="I66" s="115"/>
    </row>
    <row r="67" spans="1:10" x14ac:dyDescent="0.25">
      <c r="C67" s="117"/>
      <c r="D67" s="7" t="s">
        <v>1</v>
      </c>
      <c r="E67" s="24"/>
      <c r="F67" s="7"/>
      <c r="G67" s="7"/>
      <c r="H67" s="115" t="s">
        <v>1</v>
      </c>
      <c r="I67" s="115"/>
    </row>
    <row r="68" spans="1:10" x14ac:dyDescent="0.25">
      <c r="C68" s="117"/>
      <c r="D68" s="7" t="s">
        <v>1</v>
      </c>
      <c r="E68" s="24"/>
      <c r="F68" s="7"/>
      <c r="G68" s="7"/>
      <c r="H68" s="115" t="s">
        <v>1</v>
      </c>
      <c r="I68" s="115"/>
    </row>
    <row r="69" spans="1:10" x14ac:dyDescent="0.25">
      <c r="A69" t="s">
        <v>72</v>
      </c>
      <c r="C69" s="117" t="s">
        <v>73</v>
      </c>
      <c r="D69" s="7">
        <v>421247.73</v>
      </c>
      <c r="E69" s="24"/>
      <c r="F69" s="7">
        <v>427966.13</v>
      </c>
      <c r="G69" s="7"/>
      <c r="H69" s="115">
        <f t="shared" si="0"/>
        <v>6718.4000000000233</v>
      </c>
      <c r="I69" s="115"/>
      <c r="J69" s="38" t="s">
        <v>939</v>
      </c>
    </row>
    <row r="70" spans="1:10" x14ac:dyDescent="0.25">
      <c r="C70" s="117"/>
      <c r="D70" s="7" t="s">
        <v>1</v>
      </c>
      <c r="E70" s="24"/>
      <c r="F70" s="7"/>
      <c r="G70" s="7"/>
      <c r="H70" s="115" t="s">
        <v>1</v>
      </c>
      <c r="I70" s="115"/>
      <c r="J70" s="38" t="s">
        <v>940</v>
      </c>
    </row>
    <row r="71" spans="1:10" x14ac:dyDescent="0.25">
      <c r="C71" s="117"/>
      <c r="D71" s="7" t="s">
        <v>1</v>
      </c>
      <c r="E71" s="24"/>
      <c r="F71" s="7"/>
      <c r="G71" s="9"/>
      <c r="H71" s="115" t="s">
        <v>1</v>
      </c>
      <c r="I71" s="115"/>
    </row>
    <row r="72" spans="1:10" x14ac:dyDescent="0.25">
      <c r="A72" t="s">
        <v>74</v>
      </c>
      <c r="C72" s="117" t="s">
        <v>75</v>
      </c>
      <c r="D72" s="7">
        <v>1092900.81</v>
      </c>
      <c r="E72" s="24"/>
      <c r="F72" s="7">
        <v>1121542.4099999999</v>
      </c>
      <c r="G72" s="7"/>
      <c r="H72" s="115">
        <f t="shared" si="0"/>
        <v>28641.59999999986</v>
      </c>
      <c r="I72" s="115"/>
      <c r="J72" s="38" t="s">
        <v>939</v>
      </c>
    </row>
    <row r="73" spans="1:10" x14ac:dyDescent="0.25">
      <c r="C73" s="117"/>
      <c r="D73" s="7" t="s">
        <v>1</v>
      </c>
      <c r="E73" s="24"/>
      <c r="F73" s="7"/>
      <c r="G73" s="7"/>
      <c r="H73" s="115" t="s">
        <v>1</v>
      </c>
      <c r="I73" s="115"/>
      <c r="J73" s="38" t="s">
        <v>940</v>
      </c>
    </row>
    <row r="74" spans="1:10" x14ac:dyDescent="0.25">
      <c r="A74" t="s">
        <v>76</v>
      </c>
      <c r="C74" s="117" t="s">
        <v>77</v>
      </c>
      <c r="D74" s="7">
        <v>19654.09</v>
      </c>
      <c r="E74" s="24"/>
      <c r="F74" s="7">
        <v>19654.09</v>
      </c>
      <c r="G74" s="7"/>
      <c r="H74" s="115">
        <f t="shared" ref="H74:H136" si="1">F74-D74</f>
        <v>0</v>
      </c>
      <c r="I74" s="115"/>
    </row>
    <row r="75" spans="1:10" x14ac:dyDescent="0.25">
      <c r="C75" s="117"/>
      <c r="D75" s="7" t="s">
        <v>1</v>
      </c>
      <c r="E75" s="24"/>
      <c r="F75" s="7"/>
      <c r="G75" s="7"/>
      <c r="H75" s="115" t="s">
        <v>1</v>
      </c>
      <c r="I75" s="115"/>
    </row>
    <row r="76" spans="1:10" x14ac:dyDescent="0.25">
      <c r="A76" t="s">
        <v>372</v>
      </c>
      <c r="C76" s="117" t="s">
        <v>78</v>
      </c>
      <c r="D76" s="7">
        <v>65830.25</v>
      </c>
      <c r="E76" s="24"/>
      <c r="F76" s="7">
        <v>65830.25</v>
      </c>
      <c r="G76" s="7"/>
      <c r="H76" s="115">
        <f t="shared" si="1"/>
        <v>0</v>
      </c>
      <c r="I76" s="115"/>
    </row>
    <row r="77" spans="1:10" x14ac:dyDescent="0.25">
      <c r="C77" s="117"/>
      <c r="D77" s="7" t="s">
        <v>1</v>
      </c>
      <c r="E77" s="24"/>
      <c r="F77" s="7"/>
      <c r="G77" s="7"/>
      <c r="H77" s="115" t="s">
        <v>1</v>
      </c>
      <c r="I77" s="115"/>
    </row>
    <row r="78" spans="1:10" x14ac:dyDescent="0.25">
      <c r="A78" t="s">
        <v>79</v>
      </c>
      <c r="C78" s="117" t="s">
        <v>80</v>
      </c>
      <c r="D78" s="7">
        <v>270894.02</v>
      </c>
      <c r="E78" s="24"/>
      <c r="F78" s="7">
        <v>306880.42</v>
      </c>
      <c r="G78" s="7"/>
      <c r="H78" s="115">
        <f t="shared" si="1"/>
        <v>35986.399999999965</v>
      </c>
      <c r="I78" s="115"/>
      <c r="J78" s="38" t="s">
        <v>938</v>
      </c>
    </row>
    <row r="79" spans="1:10" x14ac:dyDescent="0.25">
      <c r="C79" s="117"/>
      <c r="D79" s="7" t="s">
        <v>1</v>
      </c>
      <c r="E79" s="24"/>
      <c r="F79" s="7"/>
      <c r="G79" s="7"/>
      <c r="H79" s="115" t="s">
        <v>1</v>
      </c>
      <c r="I79" s="115"/>
    </row>
    <row r="80" spans="1:10" x14ac:dyDescent="0.25">
      <c r="A80" t="s">
        <v>81</v>
      </c>
      <c r="C80" s="117" t="s">
        <v>82</v>
      </c>
      <c r="D80" s="7">
        <v>0</v>
      </c>
      <c r="E80" s="24"/>
      <c r="F80" s="7"/>
      <c r="G80" s="7"/>
      <c r="H80" s="115">
        <f t="shared" si="1"/>
        <v>0</v>
      </c>
      <c r="I80" s="115"/>
    </row>
    <row r="81" spans="1:10" x14ac:dyDescent="0.25">
      <c r="C81" s="117"/>
      <c r="D81" s="7" t="s">
        <v>1</v>
      </c>
      <c r="E81" s="24"/>
      <c r="F81" s="7"/>
      <c r="G81" s="7"/>
      <c r="H81" s="115" t="s">
        <v>1</v>
      </c>
      <c r="I81" s="115"/>
    </row>
    <row r="82" spans="1:10" x14ac:dyDescent="0.25">
      <c r="A82" t="s">
        <v>83</v>
      </c>
      <c r="C82" s="117" t="s">
        <v>84</v>
      </c>
      <c r="D82" s="7">
        <v>185539.6</v>
      </c>
      <c r="E82" s="24"/>
      <c r="F82" s="7">
        <v>185539.6</v>
      </c>
      <c r="G82" s="7"/>
      <c r="H82" s="115">
        <f t="shared" si="1"/>
        <v>0</v>
      </c>
      <c r="I82" s="115"/>
    </row>
    <row r="83" spans="1:10" x14ac:dyDescent="0.25">
      <c r="C83" s="117"/>
      <c r="D83" s="7" t="s">
        <v>1</v>
      </c>
      <c r="E83" s="24"/>
      <c r="G83" s="7"/>
      <c r="H83" s="115" t="s">
        <v>1</v>
      </c>
      <c r="I83" s="115"/>
    </row>
    <row r="84" spans="1:10" x14ac:dyDescent="0.25">
      <c r="A84" t="s">
        <v>85</v>
      </c>
      <c r="C84" s="117" t="s">
        <v>86</v>
      </c>
      <c r="D84" s="7">
        <v>301286.96999999997</v>
      </c>
      <c r="E84" s="24"/>
      <c r="F84" s="7">
        <v>301286.96999999997</v>
      </c>
      <c r="G84" s="7"/>
      <c r="H84" s="115">
        <f t="shared" si="1"/>
        <v>0</v>
      </c>
      <c r="I84" s="115"/>
    </row>
    <row r="85" spans="1:10" x14ac:dyDescent="0.25">
      <c r="C85" s="117"/>
      <c r="D85" s="7" t="s">
        <v>1</v>
      </c>
      <c r="E85" s="24"/>
      <c r="F85" s="7"/>
      <c r="G85" s="7"/>
      <c r="H85" s="115" t="s">
        <v>1</v>
      </c>
      <c r="I85" s="115"/>
    </row>
    <row r="86" spans="1:10" x14ac:dyDescent="0.25">
      <c r="A86" t="s">
        <v>87</v>
      </c>
      <c r="C86" s="117" t="s">
        <v>88</v>
      </c>
      <c r="D86" s="7">
        <v>-8107045</v>
      </c>
      <c r="E86" s="24"/>
      <c r="F86" s="7">
        <v>-8587441</v>
      </c>
      <c r="G86" s="7"/>
      <c r="H86" s="115">
        <f t="shared" si="1"/>
        <v>-480396</v>
      </c>
      <c r="I86" s="115"/>
      <c r="J86" s="38" t="s">
        <v>936</v>
      </c>
    </row>
    <row r="87" spans="1:10" x14ac:dyDescent="0.25">
      <c r="C87" s="117"/>
      <c r="D87" s="7" t="s">
        <v>1</v>
      </c>
      <c r="E87" s="24"/>
      <c r="F87" s="7"/>
      <c r="G87" s="7"/>
      <c r="H87" s="115" t="s">
        <v>1</v>
      </c>
      <c r="I87" s="115"/>
      <c r="J87" s="38" t="s">
        <v>937</v>
      </c>
    </row>
    <row r="88" spans="1:10" x14ac:dyDescent="0.25">
      <c r="A88" t="s">
        <v>89</v>
      </c>
      <c r="C88" s="117" t="s">
        <v>90</v>
      </c>
      <c r="D88" s="7">
        <v>100</v>
      </c>
      <c r="E88" s="24"/>
      <c r="F88" s="7">
        <v>100</v>
      </c>
      <c r="G88" s="7"/>
      <c r="H88" s="115">
        <f t="shared" si="1"/>
        <v>0</v>
      </c>
      <c r="I88" s="115"/>
    </row>
    <row r="89" spans="1:10" x14ac:dyDescent="0.25">
      <c r="C89" s="117"/>
      <c r="D89" s="7"/>
      <c r="E89" s="24"/>
      <c r="F89" s="7"/>
      <c r="G89" s="7"/>
      <c r="H89" s="115" t="s">
        <v>1</v>
      </c>
      <c r="I89" s="115"/>
    </row>
    <row r="90" spans="1:10" x14ac:dyDescent="0.25">
      <c r="A90" t="s">
        <v>899</v>
      </c>
      <c r="C90" s="117" t="s">
        <v>50</v>
      </c>
      <c r="D90" s="7">
        <v>0</v>
      </c>
      <c r="E90" s="24"/>
      <c r="F90" s="7">
        <v>3</v>
      </c>
      <c r="G90" s="7"/>
      <c r="H90" s="115">
        <f t="shared" si="1"/>
        <v>3</v>
      </c>
      <c r="I90" s="115"/>
    </row>
    <row r="91" spans="1:10" x14ac:dyDescent="0.25">
      <c r="C91" s="117"/>
      <c r="D91" s="7" t="s">
        <v>772</v>
      </c>
      <c r="E91" s="24"/>
      <c r="F91" s="7"/>
      <c r="G91" s="7"/>
      <c r="H91" s="115" t="s">
        <v>1</v>
      </c>
      <c r="I91" s="115"/>
    </row>
    <row r="92" spans="1:10" x14ac:dyDescent="0.25">
      <c r="A92" t="s">
        <v>92</v>
      </c>
      <c r="C92" s="117" t="s">
        <v>93</v>
      </c>
      <c r="D92" s="7">
        <v>0</v>
      </c>
      <c r="E92" s="24"/>
      <c r="F92" s="115">
        <v>-7752</v>
      </c>
      <c r="G92" s="21"/>
      <c r="H92" s="115">
        <f t="shared" si="1"/>
        <v>-7752</v>
      </c>
      <c r="I92" s="115"/>
      <c r="J92" s="38" t="s">
        <v>935</v>
      </c>
    </row>
    <row r="93" spans="1:10" x14ac:dyDescent="0.25">
      <c r="C93" s="117"/>
      <c r="D93" s="7" t="s">
        <v>771</v>
      </c>
      <c r="E93" s="24"/>
      <c r="F93" s="7"/>
      <c r="G93" s="7"/>
      <c r="H93" s="115" t="s">
        <v>1</v>
      </c>
      <c r="I93" s="115"/>
    </row>
    <row r="94" spans="1:10" x14ac:dyDescent="0.25">
      <c r="A94" s="71" t="s">
        <v>599</v>
      </c>
      <c r="C94" s="117"/>
      <c r="D94" s="7"/>
      <c r="E94" s="24"/>
      <c r="F94" s="7"/>
      <c r="G94" s="7"/>
      <c r="H94" s="115" t="s">
        <v>1</v>
      </c>
      <c r="I94" s="115"/>
    </row>
    <row r="95" spans="1:10" ht="15.75" thickBot="1" x14ac:dyDescent="0.3">
      <c r="A95" s="44" t="s">
        <v>1</v>
      </c>
      <c r="C95" s="117"/>
      <c r="D95" s="7">
        <v>0</v>
      </c>
      <c r="E95" s="24"/>
      <c r="F95" s="18"/>
      <c r="G95" s="7"/>
      <c r="H95" s="115" t="s">
        <v>1</v>
      </c>
      <c r="I95" s="115"/>
    </row>
    <row r="96" spans="1:10" x14ac:dyDescent="0.25">
      <c r="A96" s="44" t="s">
        <v>545</v>
      </c>
      <c r="C96" s="117" t="s">
        <v>739</v>
      </c>
      <c r="D96" s="7">
        <v>42820</v>
      </c>
      <c r="E96" s="24"/>
      <c r="F96" s="18">
        <v>42820</v>
      </c>
      <c r="G96" s="7"/>
      <c r="H96" s="115">
        <f t="shared" si="1"/>
        <v>0</v>
      </c>
      <c r="I96" s="115"/>
      <c r="J96" s="161" t="s">
        <v>917</v>
      </c>
    </row>
    <row r="97" spans="1:10" x14ac:dyDescent="0.25">
      <c r="A97" s="44"/>
      <c r="C97" s="117"/>
      <c r="D97" s="7"/>
      <c r="E97" s="24"/>
      <c r="F97" s="18"/>
      <c r="G97" s="7"/>
      <c r="H97" s="115" t="s">
        <v>1</v>
      </c>
      <c r="I97" s="115"/>
      <c r="J97" s="162" t="s">
        <v>918</v>
      </c>
    </row>
    <row r="98" spans="1:10" x14ac:dyDescent="0.25">
      <c r="A98" s="44" t="s">
        <v>400</v>
      </c>
      <c r="C98" s="117"/>
      <c r="D98" s="7" t="s">
        <v>1</v>
      </c>
      <c r="E98" s="24"/>
      <c r="F98" s="7"/>
      <c r="G98" s="7"/>
      <c r="H98" s="115" t="s">
        <v>1</v>
      </c>
      <c r="I98" s="115"/>
      <c r="J98" s="162"/>
    </row>
    <row r="99" spans="1:10" x14ac:dyDescent="0.25">
      <c r="A99" s="44" t="s">
        <v>410</v>
      </c>
      <c r="C99" s="117" t="s">
        <v>738</v>
      </c>
      <c r="D99" s="7">
        <v>33004</v>
      </c>
      <c r="E99" s="24"/>
      <c r="F99" s="18">
        <v>33004</v>
      </c>
      <c r="G99" s="7"/>
      <c r="H99" s="115">
        <f t="shared" si="1"/>
        <v>0</v>
      </c>
      <c r="I99" s="115"/>
      <c r="J99" s="162"/>
    </row>
    <row r="100" spans="1:10" x14ac:dyDescent="0.25">
      <c r="A100" s="44"/>
      <c r="C100" s="117"/>
      <c r="D100" s="7"/>
      <c r="E100" s="24"/>
      <c r="F100" s="18"/>
      <c r="G100" s="7"/>
      <c r="H100" s="115" t="s">
        <v>1</v>
      </c>
      <c r="I100" s="115"/>
      <c r="J100" s="162"/>
    </row>
    <row r="101" spans="1:10" x14ac:dyDescent="0.25">
      <c r="A101" s="44" t="s">
        <v>409</v>
      </c>
      <c r="C101" s="117" t="s">
        <v>557</v>
      </c>
      <c r="D101" s="7">
        <v>130826</v>
      </c>
      <c r="E101" s="24"/>
      <c r="F101" s="18">
        <v>130826</v>
      </c>
      <c r="G101" s="7"/>
      <c r="H101" s="115">
        <f t="shared" si="1"/>
        <v>0</v>
      </c>
      <c r="I101" s="115"/>
      <c r="J101" s="162"/>
    </row>
    <row r="102" spans="1:10" x14ac:dyDescent="0.25">
      <c r="A102" s="44" t="s">
        <v>1</v>
      </c>
      <c r="C102" s="117"/>
      <c r="D102" s="7"/>
      <c r="E102" s="24"/>
      <c r="F102" s="18"/>
      <c r="G102" s="7"/>
      <c r="H102" s="115" t="s">
        <v>1</v>
      </c>
      <c r="I102" s="115"/>
      <c r="J102" s="162"/>
    </row>
    <row r="103" spans="1:10" x14ac:dyDescent="0.25">
      <c r="A103" s="44" t="s">
        <v>401</v>
      </c>
      <c r="C103" s="117"/>
      <c r="D103" s="7" t="s">
        <v>1</v>
      </c>
      <c r="E103" s="24"/>
      <c r="F103" s="7"/>
      <c r="G103" s="7"/>
      <c r="H103" s="115" t="s">
        <v>1</v>
      </c>
      <c r="I103" s="115"/>
      <c r="J103" s="162"/>
    </row>
    <row r="104" spans="1:10" x14ac:dyDescent="0.25">
      <c r="A104" s="44" t="s">
        <v>402</v>
      </c>
      <c r="C104" s="117"/>
      <c r="D104" s="7" t="s">
        <v>1</v>
      </c>
      <c r="E104" s="24"/>
      <c r="F104" s="7"/>
      <c r="G104" s="7"/>
      <c r="H104" s="115" t="s">
        <v>1</v>
      </c>
      <c r="I104" s="115"/>
      <c r="J104" s="162"/>
    </row>
    <row r="105" spans="1:10" x14ac:dyDescent="0.25">
      <c r="A105" s="44" t="s">
        <v>407</v>
      </c>
      <c r="C105" s="117" t="s">
        <v>558</v>
      </c>
      <c r="D105" s="7">
        <v>45450</v>
      </c>
      <c r="E105" s="24"/>
      <c r="F105" s="18">
        <v>45450</v>
      </c>
      <c r="G105" s="7"/>
      <c r="H105" s="115">
        <f t="shared" si="1"/>
        <v>0</v>
      </c>
      <c r="I105" s="115"/>
      <c r="J105" s="162"/>
    </row>
    <row r="106" spans="1:10" x14ac:dyDescent="0.25">
      <c r="A106" s="44"/>
      <c r="C106" s="117"/>
      <c r="D106" s="7"/>
      <c r="E106" s="24"/>
      <c r="F106" s="18"/>
      <c r="G106" s="7"/>
      <c r="H106" s="115" t="s">
        <v>1</v>
      </c>
      <c r="I106" s="115"/>
      <c r="J106" s="162"/>
    </row>
    <row r="107" spans="1:10" x14ac:dyDescent="0.25">
      <c r="A107" s="44" t="s">
        <v>403</v>
      </c>
      <c r="C107" s="117"/>
      <c r="D107" s="7" t="s">
        <v>1</v>
      </c>
      <c r="E107" s="24"/>
      <c r="F107" s="7"/>
      <c r="G107" s="7"/>
      <c r="H107" s="115" t="s">
        <v>1</v>
      </c>
      <c r="I107" s="115"/>
      <c r="J107" s="162"/>
    </row>
    <row r="108" spans="1:10" x14ac:dyDescent="0.25">
      <c r="A108" s="44" t="s">
        <v>404</v>
      </c>
      <c r="C108" s="117"/>
      <c r="D108" s="7" t="s">
        <v>1</v>
      </c>
      <c r="E108" s="24"/>
      <c r="F108" s="7"/>
      <c r="G108" s="7"/>
      <c r="H108" s="115" t="s">
        <v>1</v>
      </c>
      <c r="I108" s="115"/>
      <c r="J108" s="162"/>
    </row>
    <row r="109" spans="1:10" x14ac:dyDescent="0.25">
      <c r="A109" s="44" t="s">
        <v>408</v>
      </c>
      <c r="C109" s="117" t="s">
        <v>559</v>
      </c>
      <c r="D109" s="7">
        <v>24813</v>
      </c>
      <c r="E109" s="24"/>
      <c r="F109" s="18">
        <v>24813</v>
      </c>
      <c r="G109" s="7"/>
      <c r="H109" s="115">
        <f t="shared" si="1"/>
        <v>0</v>
      </c>
      <c r="I109" s="115"/>
      <c r="J109" s="162"/>
    </row>
    <row r="110" spans="1:10" x14ac:dyDescent="0.25">
      <c r="A110" s="44"/>
      <c r="C110" s="117"/>
      <c r="D110" s="7"/>
      <c r="E110" s="24"/>
      <c r="F110" s="7"/>
      <c r="G110" s="7"/>
      <c r="H110" s="115" t="s">
        <v>1</v>
      </c>
      <c r="I110" s="115"/>
      <c r="J110" s="162"/>
    </row>
    <row r="111" spans="1:10" x14ac:dyDescent="0.25">
      <c r="A111" s="44"/>
      <c r="C111" s="117"/>
      <c r="D111" s="7"/>
      <c r="E111" s="24"/>
      <c r="F111" s="7"/>
      <c r="G111" s="7"/>
      <c r="H111" s="115" t="s">
        <v>1</v>
      </c>
      <c r="I111" s="115"/>
      <c r="J111" s="162"/>
    </row>
    <row r="112" spans="1:10" x14ac:dyDescent="0.25">
      <c r="A112" s="71" t="s">
        <v>600</v>
      </c>
      <c r="C112" s="117"/>
      <c r="D112" s="7"/>
      <c r="E112" s="24"/>
      <c r="F112" s="7"/>
      <c r="G112" s="7"/>
      <c r="H112" s="115" t="s">
        <v>1</v>
      </c>
      <c r="I112" s="115"/>
      <c r="J112" s="162"/>
    </row>
    <row r="113" spans="1:10" x14ac:dyDescent="0.25">
      <c r="A113" s="44" t="s">
        <v>1</v>
      </c>
      <c r="C113" s="117"/>
      <c r="D113" s="7"/>
      <c r="E113" s="24"/>
      <c r="F113" s="7"/>
      <c r="G113" s="7"/>
      <c r="H113" s="115" t="s">
        <v>1</v>
      </c>
      <c r="I113" s="115"/>
      <c r="J113" s="162"/>
    </row>
    <row r="114" spans="1:10" x14ac:dyDescent="0.25">
      <c r="A114" s="44" t="s">
        <v>648</v>
      </c>
      <c r="C114" s="117" t="s">
        <v>740</v>
      </c>
      <c r="D114" s="7">
        <v>13880</v>
      </c>
      <c r="E114" s="24"/>
      <c r="F114" s="7">
        <v>13880</v>
      </c>
      <c r="G114" s="7"/>
      <c r="H114" s="115">
        <f t="shared" si="1"/>
        <v>0</v>
      </c>
      <c r="I114" s="115"/>
      <c r="J114" s="162"/>
    </row>
    <row r="115" spans="1:10" x14ac:dyDescent="0.25">
      <c r="A115" s="44"/>
      <c r="C115" s="117"/>
      <c r="D115" s="7"/>
      <c r="E115" s="24"/>
      <c r="F115" s="7"/>
      <c r="G115" s="7"/>
      <c r="H115" s="115" t="s">
        <v>1</v>
      </c>
      <c r="I115" s="115"/>
      <c r="J115" s="162"/>
    </row>
    <row r="116" spans="1:10" x14ac:dyDescent="0.25">
      <c r="A116" s="44" t="s">
        <v>400</v>
      </c>
      <c r="C116" s="117"/>
      <c r="D116" s="7"/>
      <c r="E116" s="24"/>
      <c r="F116" s="7"/>
      <c r="G116" s="7"/>
      <c r="H116" s="115" t="s">
        <v>1</v>
      </c>
      <c r="I116" s="115"/>
      <c r="J116" s="162"/>
    </row>
    <row r="117" spans="1:10" x14ac:dyDescent="0.25">
      <c r="A117" s="44" t="s">
        <v>649</v>
      </c>
      <c r="C117" s="117"/>
      <c r="D117" s="7">
        <v>0</v>
      </c>
      <c r="E117" s="24"/>
      <c r="F117" s="7"/>
      <c r="G117" s="7"/>
      <c r="H117" s="115" t="s">
        <v>1</v>
      </c>
      <c r="I117" s="115"/>
      <c r="J117" s="162"/>
    </row>
    <row r="118" spans="1:10" x14ac:dyDescent="0.25">
      <c r="A118" s="44"/>
      <c r="C118" s="117"/>
      <c r="D118" s="7"/>
      <c r="E118" s="24"/>
      <c r="F118" s="7"/>
      <c r="G118" s="7"/>
      <c r="H118" s="115" t="s">
        <v>1</v>
      </c>
      <c r="I118" s="115"/>
      <c r="J118" s="162"/>
    </row>
    <row r="119" spans="1:10" x14ac:dyDescent="0.25">
      <c r="A119" s="44" t="s">
        <v>650</v>
      </c>
      <c r="C119" s="117" t="s">
        <v>741</v>
      </c>
      <c r="D119" s="7">
        <v>91449</v>
      </c>
      <c r="E119" s="24"/>
      <c r="F119" s="7">
        <v>91449</v>
      </c>
      <c r="G119" s="7"/>
      <c r="H119" s="115">
        <f t="shared" si="1"/>
        <v>0</v>
      </c>
      <c r="I119" s="115"/>
      <c r="J119" s="162"/>
    </row>
    <row r="120" spans="1:10" x14ac:dyDescent="0.25">
      <c r="A120" s="44" t="s">
        <v>1</v>
      </c>
      <c r="C120" s="117"/>
      <c r="D120" s="7"/>
      <c r="E120" s="24"/>
      <c r="F120" s="7"/>
      <c r="G120" s="7"/>
      <c r="H120" s="115" t="s">
        <v>1</v>
      </c>
      <c r="I120" s="115"/>
      <c r="J120" s="162"/>
    </row>
    <row r="121" spans="1:10" x14ac:dyDescent="0.25">
      <c r="A121" s="44" t="s">
        <v>401</v>
      </c>
      <c r="C121" s="117"/>
      <c r="D121" s="7"/>
      <c r="E121" s="24"/>
      <c r="F121" s="7"/>
      <c r="G121" s="7"/>
      <c r="H121" s="115" t="s">
        <v>1</v>
      </c>
      <c r="I121" s="115"/>
      <c r="J121" s="162"/>
    </row>
    <row r="122" spans="1:10" x14ac:dyDescent="0.25">
      <c r="A122" s="44" t="s">
        <v>402</v>
      </c>
      <c r="C122" s="117"/>
      <c r="D122" s="7"/>
      <c r="E122" s="24"/>
      <c r="F122" s="7"/>
      <c r="G122" s="7"/>
      <c r="H122" s="115" t="s">
        <v>1</v>
      </c>
      <c r="I122" s="115"/>
      <c r="J122" s="162"/>
    </row>
    <row r="123" spans="1:10" x14ac:dyDescent="0.25">
      <c r="A123" s="44" t="s">
        <v>651</v>
      </c>
      <c r="C123" s="117" t="s">
        <v>749</v>
      </c>
      <c r="D123" s="7">
        <v>18581</v>
      </c>
      <c r="E123" s="24"/>
      <c r="F123" s="7">
        <v>18581</v>
      </c>
      <c r="G123" s="7"/>
      <c r="H123" s="115">
        <f t="shared" si="1"/>
        <v>0</v>
      </c>
      <c r="I123" s="115"/>
      <c r="J123" s="162"/>
    </row>
    <row r="124" spans="1:10" x14ac:dyDescent="0.25">
      <c r="A124" s="44"/>
      <c r="C124" s="117"/>
      <c r="D124" s="7"/>
      <c r="E124" s="24"/>
      <c r="F124" s="7"/>
      <c r="G124" s="7"/>
      <c r="H124" s="115" t="s">
        <v>1</v>
      </c>
      <c r="I124" s="115"/>
      <c r="J124" s="162"/>
    </row>
    <row r="125" spans="1:10" x14ac:dyDescent="0.25">
      <c r="A125" s="44" t="s">
        <v>403</v>
      </c>
      <c r="C125" s="117"/>
      <c r="D125" s="7"/>
      <c r="E125" s="24"/>
      <c r="F125" s="7"/>
      <c r="G125" s="7"/>
      <c r="H125" s="115" t="s">
        <v>1</v>
      </c>
      <c r="I125" s="115"/>
      <c r="J125" s="162"/>
    </row>
    <row r="126" spans="1:10" x14ac:dyDescent="0.25">
      <c r="A126" s="44" t="s">
        <v>404</v>
      </c>
      <c r="C126" s="117"/>
      <c r="D126" s="7"/>
      <c r="E126" s="24"/>
      <c r="F126" s="7"/>
      <c r="G126" s="7"/>
      <c r="H126" s="115" t="s">
        <v>1</v>
      </c>
      <c r="I126" s="115"/>
      <c r="J126" s="162"/>
    </row>
    <row r="127" spans="1:10" ht="15.75" thickBot="1" x14ac:dyDescent="0.3">
      <c r="A127" s="44" t="s">
        <v>652</v>
      </c>
      <c r="C127" s="117"/>
      <c r="D127" s="7">
        <v>2036</v>
      </c>
      <c r="E127" s="24"/>
      <c r="F127" s="7">
        <v>2036</v>
      </c>
      <c r="G127" s="7"/>
      <c r="H127" s="115">
        <f t="shared" si="1"/>
        <v>0</v>
      </c>
      <c r="I127" s="115"/>
      <c r="J127" s="163"/>
    </row>
    <row r="128" spans="1:10" x14ac:dyDescent="0.25">
      <c r="A128" s="44"/>
      <c r="C128" s="117"/>
      <c r="D128" s="7"/>
      <c r="E128" s="24"/>
      <c r="F128" s="7"/>
      <c r="G128" s="7"/>
      <c r="H128" s="115" t="s">
        <v>1</v>
      </c>
      <c r="I128" s="115"/>
    </row>
    <row r="129" spans="1:10" x14ac:dyDescent="0.25">
      <c r="C129" s="117"/>
      <c r="D129" s="7" t="s">
        <v>1</v>
      </c>
      <c r="E129" s="24"/>
      <c r="F129" s="7"/>
      <c r="G129" s="7"/>
      <c r="H129" s="115" t="s">
        <v>1</v>
      </c>
      <c r="I129" s="115"/>
    </row>
    <row r="130" spans="1:10" x14ac:dyDescent="0.25">
      <c r="A130" t="s">
        <v>94</v>
      </c>
      <c r="C130" s="117" t="s">
        <v>95</v>
      </c>
      <c r="D130" s="7">
        <v>-25419.14</v>
      </c>
      <c r="E130" s="24"/>
      <c r="F130" s="7">
        <v>-24285.42</v>
      </c>
      <c r="G130" s="7"/>
      <c r="H130" s="115">
        <f t="shared" si="1"/>
        <v>1133.7200000000012</v>
      </c>
      <c r="I130" s="115"/>
      <c r="J130" s="38" t="s">
        <v>930</v>
      </c>
    </row>
    <row r="131" spans="1:10" x14ac:dyDescent="0.25">
      <c r="C131" s="117"/>
      <c r="D131" s="7" t="s">
        <v>1</v>
      </c>
      <c r="E131" s="24"/>
      <c r="F131" s="7"/>
      <c r="G131" s="7"/>
      <c r="H131" s="115" t="s">
        <v>1</v>
      </c>
      <c r="I131" s="115"/>
      <c r="J131" s="38" t="s">
        <v>932</v>
      </c>
    </row>
    <row r="132" spans="1:10" x14ac:dyDescent="0.25">
      <c r="A132" s="1" t="s">
        <v>97</v>
      </c>
      <c r="C132" s="117" t="s">
        <v>98</v>
      </c>
      <c r="D132" s="7">
        <v>0</v>
      </c>
      <c r="E132" s="24"/>
      <c r="F132" s="7"/>
      <c r="G132" s="7"/>
      <c r="H132" s="115">
        <f t="shared" si="1"/>
        <v>0</v>
      </c>
      <c r="I132" s="115"/>
      <c r="J132" s="38" t="s">
        <v>933</v>
      </c>
    </row>
    <row r="133" spans="1:10" x14ac:dyDescent="0.25">
      <c r="A133" s="1"/>
      <c r="C133" s="117"/>
      <c r="D133" s="7"/>
      <c r="E133" s="24"/>
      <c r="F133" s="7"/>
      <c r="G133" s="7"/>
      <c r="H133" s="115" t="s">
        <v>1</v>
      </c>
      <c r="I133" s="115"/>
      <c r="J133" s="38" t="s">
        <v>934</v>
      </c>
    </row>
    <row r="134" spans="1:10" x14ac:dyDescent="0.25">
      <c r="A134" s="1" t="s">
        <v>543</v>
      </c>
      <c r="C134" s="117"/>
      <c r="D134" s="7">
        <v>0</v>
      </c>
      <c r="E134" s="24"/>
      <c r="F134" s="7"/>
      <c r="G134" s="7"/>
      <c r="H134" s="115" t="s">
        <v>1</v>
      </c>
      <c r="I134" s="115"/>
    </row>
    <row r="135" spans="1:10" x14ac:dyDescent="0.25">
      <c r="C135" s="117"/>
      <c r="D135" s="7" t="s">
        <v>1</v>
      </c>
      <c r="E135" s="24"/>
      <c r="F135" s="7"/>
      <c r="G135" s="7"/>
      <c r="H135" s="115" t="s">
        <v>1</v>
      </c>
      <c r="I135" s="115"/>
    </row>
    <row r="136" spans="1:10" x14ac:dyDescent="0.25">
      <c r="A136" t="s">
        <v>99</v>
      </c>
      <c r="C136" s="117" t="s">
        <v>100</v>
      </c>
      <c r="D136" s="7">
        <v>0</v>
      </c>
      <c r="E136" s="24"/>
      <c r="F136" s="7">
        <v>-1414.46</v>
      </c>
      <c r="G136" s="7"/>
      <c r="H136" s="115">
        <f t="shared" si="1"/>
        <v>-1414.46</v>
      </c>
      <c r="I136" s="115"/>
      <c r="J136" s="38" t="s">
        <v>930</v>
      </c>
    </row>
    <row r="137" spans="1:10" x14ac:dyDescent="0.25">
      <c r="C137" s="117"/>
      <c r="D137" s="7" t="s">
        <v>1</v>
      </c>
      <c r="E137" s="24"/>
      <c r="F137" s="7"/>
      <c r="G137" s="7"/>
      <c r="H137" s="115" t="s">
        <v>1</v>
      </c>
      <c r="I137" s="115"/>
    </row>
    <row r="138" spans="1:10" x14ac:dyDescent="0.25">
      <c r="A138" t="s">
        <v>101</v>
      </c>
      <c r="C138" s="117" t="s">
        <v>102</v>
      </c>
      <c r="D138" s="7">
        <v>0</v>
      </c>
      <c r="E138" s="24"/>
      <c r="F138" s="7">
        <v>-498.68</v>
      </c>
      <c r="G138" s="7"/>
      <c r="H138" s="115">
        <f t="shared" ref="H138:H200" si="2">F138-D138</f>
        <v>-498.68</v>
      </c>
      <c r="I138" s="115"/>
      <c r="J138" s="38" t="s">
        <v>930</v>
      </c>
    </row>
    <row r="139" spans="1:10" x14ac:dyDescent="0.25">
      <c r="C139" s="117"/>
      <c r="D139" s="7" t="s">
        <v>1</v>
      </c>
      <c r="E139" s="24"/>
      <c r="F139" s="7"/>
      <c r="G139" s="7"/>
      <c r="H139" s="115" t="s">
        <v>1</v>
      </c>
      <c r="I139" s="115"/>
    </row>
    <row r="140" spans="1:10" x14ac:dyDescent="0.25">
      <c r="A140" t="s">
        <v>103</v>
      </c>
      <c r="C140" s="117" t="s">
        <v>104</v>
      </c>
      <c r="D140" s="7">
        <v>-1833.78</v>
      </c>
      <c r="E140" s="24"/>
      <c r="F140" s="7">
        <v>-2333.0500000000002</v>
      </c>
      <c r="G140" s="7"/>
      <c r="H140" s="115">
        <f t="shared" si="2"/>
        <v>-499.27000000000021</v>
      </c>
      <c r="I140" s="115"/>
    </row>
    <row r="141" spans="1:10" x14ac:dyDescent="0.25">
      <c r="C141" s="117"/>
      <c r="D141" s="7" t="s">
        <v>1</v>
      </c>
      <c r="E141" s="24"/>
      <c r="F141" s="7"/>
      <c r="G141" s="7"/>
      <c r="H141" s="115" t="s">
        <v>1</v>
      </c>
      <c r="I141" s="115"/>
    </row>
    <row r="142" spans="1:10" x14ac:dyDescent="0.25">
      <c r="A142" t="s">
        <v>105</v>
      </c>
      <c r="C142" s="117" t="s">
        <v>106</v>
      </c>
      <c r="D142" s="7">
        <v>-1245.51</v>
      </c>
      <c r="E142" s="24"/>
      <c r="F142" s="7">
        <v>-1261.58</v>
      </c>
      <c r="G142" s="7"/>
      <c r="H142" s="115">
        <f t="shared" si="2"/>
        <v>-16.069999999999936</v>
      </c>
      <c r="I142" s="115"/>
    </row>
    <row r="143" spans="1:10" x14ac:dyDescent="0.25">
      <c r="C143" s="117"/>
      <c r="D143" s="7" t="s">
        <v>1</v>
      </c>
      <c r="E143" s="24"/>
      <c r="F143" s="7"/>
      <c r="G143" s="7"/>
      <c r="H143" s="115" t="s">
        <v>1</v>
      </c>
      <c r="I143" s="115"/>
    </row>
    <row r="144" spans="1:10" x14ac:dyDescent="0.25">
      <c r="A144" t="s">
        <v>107</v>
      </c>
      <c r="C144" s="117" t="s">
        <v>108</v>
      </c>
      <c r="D144" s="7">
        <v>-339.85</v>
      </c>
      <c r="E144" s="24"/>
      <c r="F144" s="7">
        <v>-339.85</v>
      </c>
      <c r="G144" s="7"/>
      <c r="H144" s="115">
        <f t="shared" si="2"/>
        <v>0</v>
      </c>
      <c r="I144" s="115"/>
    </row>
    <row r="145" spans="1:10" x14ac:dyDescent="0.25">
      <c r="C145" s="117"/>
      <c r="D145" s="7" t="s">
        <v>1</v>
      </c>
      <c r="E145" s="24"/>
      <c r="F145" s="7"/>
      <c r="G145" s="7"/>
      <c r="H145" s="115" t="s">
        <v>1</v>
      </c>
      <c r="I145" s="115"/>
    </row>
    <row r="146" spans="1:10" x14ac:dyDescent="0.25">
      <c r="A146" t="s">
        <v>109</v>
      </c>
      <c r="C146" s="117" t="s">
        <v>110</v>
      </c>
      <c r="D146" s="7">
        <v>-2702.08</v>
      </c>
      <c r="E146" s="24"/>
      <c r="F146" s="7">
        <v>-3065.52</v>
      </c>
      <c r="G146" s="7"/>
      <c r="H146" s="115">
        <f t="shared" si="2"/>
        <v>-363.44000000000005</v>
      </c>
      <c r="I146" s="115"/>
    </row>
    <row r="147" spans="1:10" x14ac:dyDescent="0.25">
      <c r="C147" s="117"/>
      <c r="D147" s="7" t="s">
        <v>1</v>
      </c>
      <c r="E147" s="24"/>
      <c r="F147" s="7"/>
      <c r="G147" s="7"/>
      <c r="H147" s="115" t="s">
        <v>1</v>
      </c>
      <c r="I147" s="115"/>
    </row>
    <row r="148" spans="1:10" x14ac:dyDescent="0.25">
      <c r="A148" t="s">
        <v>111</v>
      </c>
      <c r="C148" s="117" t="s">
        <v>112</v>
      </c>
      <c r="D148" s="7">
        <v>-4100.6499999999996</v>
      </c>
      <c r="E148" s="24"/>
      <c r="F148" s="7">
        <v>-4182.76</v>
      </c>
      <c r="G148" s="7"/>
      <c r="H148" s="115">
        <f t="shared" si="2"/>
        <v>-82.110000000000582</v>
      </c>
      <c r="I148" s="115"/>
    </row>
    <row r="149" spans="1:10" x14ac:dyDescent="0.25">
      <c r="C149" s="117"/>
      <c r="D149" s="7" t="s">
        <v>1</v>
      </c>
      <c r="E149" s="24"/>
      <c r="F149" s="7"/>
      <c r="G149" s="7"/>
      <c r="H149" s="115" t="s">
        <v>1</v>
      </c>
      <c r="I149" s="115"/>
    </row>
    <row r="150" spans="1:10" x14ac:dyDescent="0.25">
      <c r="A150" t="s">
        <v>113</v>
      </c>
      <c r="C150" s="117" t="s">
        <v>114</v>
      </c>
      <c r="D150" s="7">
        <v>-42172.73</v>
      </c>
      <c r="E150" s="24"/>
      <c r="F150" s="7">
        <v>-42172.73</v>
      </c>
      <c r="G150" s="7"/>
      <c r="H150" s="115">
        <f t="shared" si="2"/>
        <v>0</v>
      </c>
      <c r="I150" s="115"/>
    </row>
    <row r="151" spans="1:10" x14ac:dyDescent="0.25">
      <c r="C151" s="117"/>
      <c r="D151" s="7" t="s">
        <v>1</v>
      </c>
      <c r="E151" s="24"/>
      <c r="F151" s="7"/>
      <c r="G151" s="7"/>
      <c r="H151" s="115" t="s">
        <v>1</v>
      </c>
      <c r="I151" s="115"/>
    </row>
    <row r="152" spans="1:10" x14ac:dyDescent="0.25">
      <c r="A152" t="s">
        <v>115</v>
      </c>
      <c r="C152" s="117" t="s">
        <v>116</v>
      </c>
      <c r="D152" s="7">
        <v>-7656.26</v>
      </c>
      <c r="E152" s="24"/>
      <c r="F152" s="7">
        <v>-7656.26</v>
      </c>
      <c r="G152" s="7"/>
      <c r="H152" s="115">
        <f t="shared" si="2"/>
        <v>0</v>
      </c>
      <c r="I152" s="115"/>
    </row>
    <row r="153" spans="1:10" x14ac:dyDescent="0.25">
      <c r="C153" s="117"/>
      <c r="D153" s="7" t="s">
        <v>1</v>
      </c>
      <c r="E153" s="24"/>
      <c r="F153" s="7"/>
      <c r="G153" s="7"/>
      <c r="H153" s="115" t="s">
        <v>1</v>
      </c>
      <c r="I153" s="115"/>
    </row>
    <row r="154" spans="1:10" x14ac:dyDescent="0.25">
      <c r="A154" t="s">
        <v>117</v>
      </c>
      <c r="C154" s="117" t="s">
        <v>118</v>
      </c>
      <c r="D154" s="7">
        <v>0</v>
      </c>
      <c r="E154" s="24"/>
      <c r="F154" s="7"/>
      <c r="G154" s="7"/>
      <c r="H154" s="115">
        <f t="shared" si="2"/>
        <v>0</v>
      </c>
      <c r="I154" s="115"/>
    </row>
    <row r="155" spans="1:10" x14ac:dyDescent="0.25">
      <c r="C155" s="117"/>
      <c r="D155" s="7" t="s">
        <v>1</v>
      </c>
      <c r="E155" s="24"/>
      <c r="F155" s="7"/>
      <c r="G155" s="7"/>
      <c r="H155" s="115" t="s">
        <v>1</v>
      </c>
      <c r="I155" s="115"/>
    </row>
    <row r="156" spans="1:10" x14ac:dyDescent="0.25">
      <c r="A156" t="s">
        <v>119</v>
      </c>
      <c r="C156" s="117" t="s">
        <v>120</v>
      </c>
      <c r="D156" s="7">
        <v>-65529.22</v>
      </c>
      <c r="E156" s="24"/>
      <c r="F156" s="7">
        <v>-195219.43</v>
      </c>
      <c r="G156" s="21"/>
      <c r="H156" s="115">
        <f t="shared" si="2"/>
        <v>-129690.20999999999</v>
      </c>
      <c r="I156" s="115"/>
      <c r="J156" s="38" t="s">
        <v>931</v>
      </c>
    </row>
    <row r="157" spans="1:10" x14ac:dyDescent="0.25">
      <c r="C157" s="117"/>
      <c r="D157" s="7" t="s">
        <v>1</v>
      </c>
      <c r="E157" s="24"/>
      <c r="F157" s="7"/>
      <c r="G157" s="7"/>
      <c r="H157" s="115" t="s">
        <v>1</v>
      </c>
      <c r="I157" s="115"/>
    </row>
    <row r="158" spans="1:10" x14ac:dyDescent="0.25">
      <c r="A158" t="s">
        <v>121</v>
      </c>
      <c r="C158" s="117" t="s">
        <v>122</v>
      </c>
      <c r="D158" s="7">
        <v>0</v>
      </c>
      <c r="E158" s="24"/>
      <c r="F158" s="7"/>
      <c r="G158" s="7"/>
      <c r="H158" s="115">
        <f t="shared" si="2"/>
        <v>0</v>
      </c>
      <c r="I158" s="115"/>
    </row>
    <row r="159" spans="1:10" x14ac:dyDescent="0.25">
      <c r="C159" s="117"/>
      <c r="D159" s="7" t="s">
        <v>1</v>
      </c>
      <c r="E159" s="24"/>
      <c r="F159" s="7"/>
      <c r="G159" s="7"/>
      <c r="H159" s="115" t="s">
        <v>1</v>
      </c>
      <c r="I159" s="115"/>
    </row>
    <row r="160" spans="1:10" x14ac:dyDescent="0.25">
      <c r="A160" t="s">
        <v>347</v>
      </c>
      <c r="C160" s="117" t="s">
        <v>348</v>
      </c>
      <c r="D160" s="7">
        <v>0</v>
      </c>
      <c r="E160" s="24"/>
      <c r="F160" s="7"/>
      <c r="G160" s="7"/>
      <c r="H160" s="115">
        <f t="shared" si="2"/>
        <v>0</v>
      </c>
      <c r="I160" s="115"/>
    </row>
    <row r="161" spans="1:10" x14ac:dyDescent="0.25">
      <c r="C161" s="117"/>
      <c r="D161" s="7"/>
      <c r="E161" s="24"/>
      <c r="F161" s="7"/>
      <c r="G161" s="7"/>
      <c r="H161" s="115" t="s">
        <v>1</v>
      </c>
      <c r="I161" s="115"/>
    </row>
    <row r="162" spans="1:10" x14ac:dyDescent="0.25">
      <c r="A162" t="s">
        <v>123</v>
      </c>
      <c r="C162" s="117" t="s">
        <v>124</v>
      </c>
      <c r="D162" s="7">
        <v>-12130.51</v>
      </c>
      <c r="E162" s="24"/>
      <c r="F162" s="18">
        <v>-2836.98</v>
      </c>
      <c r="G162" s="18"/>
      <c r="H162" s="115">
        <f t="shared" si="2"/>
        <v>9293.5300000000007</v>
      </c>
      <c r="I162" s="115"/>
      <c r="J162" s="38" t="s">
        <v>930</v>
      </c>
    </row>
    <row r="163" spans="1:10" x14ac:dyDescent="0.25">
      <c r="C163" s="117"/>
      <c r="D163" s="7" t="s">
        <v>1</v>
      </c>
      <c r="E163" s="24"/>
      <c r="F163" s="7"/>
      <c r="G163" s="7"/>
      <c r="H163" s="115" t="s">
        <v>1</v>
      </c>
      <c r="I163" s="115"/>
    </row>
    <row r="164" spans="1:10" x14ac:dyDescent="0.25">
      <c r="A164" t="s">
        <v>125</v>
      </c>
      <c r="C164" s="117" t="s">
        <v>126</v>
      </c>
      <c r="D164" s="7">
        <v>0</v>
      </c>
      <c r="E164" s="24"/>
      <c r="F164" s="7">
        <v>-130</v>
      </c>
      <c r="G164" s="7"/>
      <c r="H164" s="115">
        <f t="shared" si="2"/>
        <v>-130</v>
      </c>
      <c r="I164" s="115"/>
    </row>
    <row r="165" spans="1:10" x14ac:dyDescent="0.25">
      <c r="C165" s="117"/>
      <c r="D165" s="7" t="s">
        <v>1</v>
      </c>
      <c r="E165" s="24"/>
      <c r="F165" s="7"/>
      <c r="G165" s="7"/>
      <c r="H165" s="115" t="s">
        <v>1</v>
      </c>
      <c r="I165" s="115"/>
    </row>
    <row r="166" spans="1:10" x14ac:dyDescent="0.25">
      <c r="A166" t="s">
        <v>127</v>
      </c>
      <c r="C166" s="117" t="s">
        <v>128</v>
      </c>
      <c r="D166" s="7">
        <v>-35.049999999999997</v>
      </c>
      <c r="E166" s="24"/>
      <c r="F166" s="7">
        <v>-335.05</v>
      </c>
      <c r="G166" s="7"/>
      <c r="H166" s="115">
        <f t="shared" si="2"/>
        <v>-300</v>
      </c>
      <c r="I166" s="115"/>
    </row>
    <row r="167" spans="1:10" x14ac:dyDescent="0.25">
      <c r="C167" s="117"/>
      <c r="D167" s="7" t="s">
        <v>1</v>
      </c>
      <c r="E167" s="24"/>
      <c r="F167" s="7"/>
      <c r="G167" s="7"/>
      <c r="H167" s="115" t="s">
        <v>1</v>
      </c>
      <c r="I167" s="115"/>
    </row>
    <row r="168" spans="1:10" x14ac:dyDescent="0.25">
      <c r="A168" s="1" t="s">
        <v>129</v>
      </c>
      <c r="C168" s="116" t="s">
        <v>130</v>
      </c>
      <c r="D168" s="7">
        <v>0</v>
      </c>
      <c r="E168" s="24"/>
      <c r="F168" s="7">
        <v>-125</v>
      </c>
      <c r="G168" s="7"/>
      <c r="H168" s="115">
        <f t="shared" si="2"/>
        <v>-125</v>
      </c>
      <c r="I168" s="115"/>
    </row>
    <row r="169" spans="1:10" x14ac:dyDescent="0.25">
      <c r="C169" s="117"/>
      <c r="D169" s="7" t="s">
        <v>1</v>
      </c>
      <c r="E169" s="24"/>
      <c r="F169" s="7"/>
      <c r="G169" s="7"/>
      <c r="H169" s="115" t="s">
        <v>1</v>
      </c>
      <c r="I169" s="115"/>
    </row>
    <row r="170" spans="1:10" x14ac:dyDescent="0.25">
      <c r="A170" t="s">
        <v>131</v>
      </c>
      <c r="C170" s="117" t="s">
        <v>132</v>
      </c>
      <c r="D170" s="7">
        <v>-32698.7</v>
      </c>
      <c r="E170" s="24"/>
      <c r="F170" s="7">
        <v>-38904.699999999997</v>
      </c>
      <c r="G170" s="7"/>
      <c r="H170" s="115">
        <f t="shared" si="2"/>
        <v>-6205.9999999999964</v>
      </c>
      <c r="I170" s="115"/>
    </row>
    <row r="171" spans="1:10" x14ac:dyDescent="0.25">
      <c r="C171" s="117"/>
      <c r="D171" s="7" t="s">
        <v>1</v>
      </c>
      <c r="E171" s="24"/>
      <c r="F171" s="7"/>
      <c r="G171" s="7"/>
      <c r="H171" s="115" t="s">
        <v>1</v>
      </c>
      <c r="I171" s="115"/>
    </row>
    <row r="172" spans="1:10" x14ac:dyDescent="0.25">
      <c r="A172" t="s">
        <v>134</v>
      </c>
      <c r="C172" s="117" t="s">
        <v>135</v>
      </c>
      <c r="D172" s="7">
        <v>0</v>
      </c>
      <c r="E172" s="24"/>
      <c r="F172" s="7"/>
      <c r="G172" s="7"/>
      <c r="H172" s="115">
        <f t="shared" si="2"/>
        <v>0</v>
      </c>
      <c r="I172" s="115"/>
    </row>
    <row r="173" spans="1:10" x14ac:dyDescent="0.25">
      <c r="C173" s="117"/>
      <c r="D173" s="7" t="s">
        <v>1</v>
      </c>
      <c r="E173" s="24"/>
      <c r="F173" s="7"/>
      <c r="G173" s="7"/>
      <c r="H173" s="115" t="s">
        <v>1</v>
      </c>
      <c r="I173" s="115"/>
    </row>
    <row r="174" spans="1:10" x14ac:dyDescent="0.25">
      <c r="A174" s="1" t="s">
        <v>382</v>
      </c>
      <c r="C174" s="117" t="s">
        <v>136</v>
      </c>
      <c r="D174" s="7">
        <v>-1929.03</v>
      </c>
      <c r="E174" s="24"/>
      <c r="F174" s="7">
        <v>-1929.03</v>
      </c>
      <c r="G174" s="7"/>
      <c r="H174" s="115">
        <f t="shared" si="2"/>
        <v>0</v>
      </c>
      <c r="I174" s="115"/>
      <c r="J174" s="38" t="s">
        <v>931</v>
      </c>
    </row>
    <row r="175" spans="1:10" x14ac:dyDescent="0.25">
      <c r="C175" s="117"/>
      <c r="D175" s="7" t="s">
        <v>1</v>
      </c>
      <c r="E175" s="24"/>
      <c r="F175" s="7"/>
      <c r="G175" s="7"/>
      <c r="H175" s="115" t="s">
        <v>1</v>
      </c>
      <c r="I175" s="115"/>
    </row>
    <row r="176" spans="1:10" x14ac:dyDescent="0.25">
      <c r="A176" t="s">
        <v>138</v>
      </c>
      <c r="C176" s="117" t="s">
        <v>139</v>
      </c>
      <c r="D176" s="7">
        <v>-483000</v>
      </c>
      <c r="E176" s="24"/>
      <c r="F176" s="7">
        <v>-461434.38</v>
      </c>
      <c r="G176" s="21"/>
      <c r="H176" s="115">
        <f t="shared" si="2"/>
        <v>21565.619999999995</v>
      </c>
      <c r="I176" s="115"/>
      <c r="J176" s="38" t="s">
        <v>931</v>
      </c>
    </row>
    <row r="177" spans="1:10" x14ac:dyDescent="0.25">
      <c r="C177" s="117"/>
      <c r="D177" s="7" t="s">
        <v>1</v>
      </c>
      <c r="E177" s="24"/>
      <c r="F177" s="7"/>
      <c r="G177" s="7"/>
      <c r="H177" s="115" t="s">
        <v>1</v>
      </c>
      <c r="I177" s="115"/>
    </row>
    <row r="178" spans="1:10" x14ac:dyDescent="0.25">
      <c r="A178" t="s">
        <v>141</v>
      </c>
      <c r="C178" s="117" t="s">
        <v>142</v>
      </c>
      <c r="D178" s="7">
        <v>-258500</v>
      </c>
      <c r="E178" s="24"/>
      <c r="F178" s="7">
        <v>-247168.44</v>
      </c>
      <c r="G178" s="21"/>
      <c r="H178" s="115">
        <f t="shared" si="2"/>
        <v>11331.559999999998</v>
      </c>
      <c r="I178" s="115"/>
      <c r="J178" s="38" t="s">
        <v>931</v>
      </c>
    </row>
    <row r="179" spans="1:10" x14ac:dyDescent="0.25">
      <c r="C179" s="117"/>
      <c r="D179" s="7" t="s">
        <v>1</v>
      </c>
      <c r="E179" s="24"/>
      <c r="F179" s="7"/>
      <c r="G179" s="7"/>
      <c r="H179" s="115" t="s">
        <v>1</v>
      </c>
      <c r="I179" s="115"/>
    </row>
    <row r="180" spans="1:10" x14ac:dyDescent="0.25">
      <c r="A180" t="s">
        <v>143</v>
      </c>
      <c r="C180" s="117" t="s">
        <v>144</v>
      </c>
      <c r="D180" s="7">
        <v>-1102000</v>
      </c>
      <c r="E180" s="24"/>
      <c r="F180" s="7">
        <v>-1064470</v>
      </c>
      <c r="G180" s="7"/>
      <c r="H180" s="115">
        <f t="shared" si="2"/>
        <v>37530</v>
      </c>
      <c r="I180" s="115"/>
      <c r="J180" s="38" t="s">
        <v>931</v>
      </c>
    </row>
    <row r="181" spans="1:10" x14ac:dyDescent="0.25">
      <c r="C181" s="117"/>
      <c r="D181" s="7" t="s">
        <v>1</v>
      </c>
      <c r="E181" s="24"/>
      <c r="F181" s="7"/>
      <c r="G181" s="7"/>
      <c r="H181" s="115" t="s">
        <v>1</v>
      </c>
      <c r="I181" s="115"/>
    </row>
    <row r="182" spans="1:10" x14ac:dyDescent="0.25">
      <c r="A182" t="s">
        <v>395</v>
      </c>
      <c r="C182" s="117" t="s">
        <v>394</v>
      </c>
      <c r="D182" s="7">
        <v>0</v>
      </c>
      <c r="E182" s="24"/>
      <c r="F182" s="7"/>
      <c r="G182" s="7"/>
      <c r="H182" s="115">
        <f t="shared" si="2"/>
        <v>0</v>
      </c>
      <c r="I182" s="115"/>
    </row>
    <row r="183" spans="1:10" x14ac:dyDescent="0.25">
      <c r="C183" s="117"/>
      <c r="D183" s="7" t="s">
        <v>1</v>
      </c>
      <c r="E183" s="24"/>
      <c r="F183" s="7"/>
      <c r="G183" s="7"/>
      <c r="H183" s="115" t="s">
        <v>1</v>
      </c>
      <c r="I183" s="115"/>
    </row>
    <row r="184" spans="1:10" x14ac:dyDescent="0.25">
      <c r="A184" t="s">
        <v>391</v>
      </c>
      <c r="C184" s="117" t="s">
        <v>472</v>
      </c>
      <c r="D184" s="7">
        <v>-198969.22</v>
      </c>
      <c r="E184" s="24"/>
      <c r="F184" s="7">
        <v>-190029.96</v>
      </c>
      <c r="G184" s="7"/>
      <c r="H184" s="115">
        <f t="shared" si="2"/>
        <v>8939.2600000000093</v>
      </c>
      <c r="I184" s="115"/>
    </row>
    <row r="185" spans="1:10" x14ac:dyDescent="0.25">
      <c r="C185" s="117"/>
      <c r="D185" s="7" t="s">
        <v>1</v>
      </c>
      <c r="E185" s="24"/>
      <c r="F185" s="7"/>
      <c r="G185" s="7"/>
      <c r="H185" s="115" t="s">
        <v>1</v>
      </c>
      <c r="I185" s="115"/>
    </row>
    <row r="186" spans="1:10" x14ac:dyDescent="0.25">
      <c r="A186" t="s">
        <v>145</v>
      </c>
      <c r="C186" s="117" t="s">
        <v>146</v>
      </c>
      <c r="D186" s="7">
        <v>-584270.65999999992</v>
      </c>
      <c r="E186" s="24"/>
      <c r="F186" s="7">
        <v>-472001.98</v>
      </c>
      <c r="G186" s="7"/>
      <c r="H186" s="115">
        <f t="shared" si="2"/>
        <v>112268.67999999993</v>
      </c>
      <c r="I186" s="115"/>
    </row>
    <row r="187" spans="1:10" x14ac:dyDescent="0.25">
      <c r="C187" s="117"/>
      <c r="D187" s="7" t="s">
        <v>1</v>
      </c>
      <c r="E187" s="24"/>
      <c r="F187" s="7"/>
      <c r="G187" s="7"/>
      <c r="H187" s="115" t="s">
        <v>1</v>
      </c>
      <c r="I187" s="115"/>
    </row>
    <row r="188" spans="1:10" x14ac:dyDescent="0.25">
      <c r="A188" t="s">
        <v>147</v>
      </c>
      <c r="C188" s="117" t="s">
        <v>148</v>
      </c>
      <c r="D188" s="7">
        <v>-3010000</v>
      </c>
      <c r="E188" s="24"/>
      <c r="F188" s="11">
        <v>-2885000</v>
      </c>
      <c r="G188" s="11"/>
      <c r="H188" s="115">
        <f t="shared" si="2"/>
        <v>125000</v>
      </c>
      <c r="I188" s="115"/>
    </row>
    <row r="189" spans="1:10" ht="15.75" thickBot="1" x14ac:dyDescent="0.3">
      <c r="C189" s="117"/>
      <c r="D189" s="7"/>
      <c r="E189" s="24"/>
      <c r="F189" s="11"/>
      <c r="G189" s="11"/>
      <c r="H189" s="115" t="s">
        <v>1</v>
      </c>
      <c r="I189" s="115"/>
    </row>
    <row r="190" spans="1:10" x14ac:dyDescent="0.25">
      <c r="A190" t="s">
        <v>412</v>
      </c>
      <c r="C190" s="117" t="s">
        <v>747</v>
      </c>
      <c r="D190" s="7">
        <v>-1292603</v>
      </c>
      <c r="E190" s="24"/>
      <c r="F190" s="37">
        <v>-1292603</v>
      </c>
      <c r="G190" s="37"/>
      <c r="H190" s="115">
        <f t="shared" si="2"/>
        <v>0</v>
      </c>
      <c r="I190" s="115"/>
      <c r="J190" s="161" t="s">
        <v>917</v>
      </c>
    </row>
    <row r="191" spans="1:10" x14ac:dyDescent="0.25">
      <c r="C191" s="117"/>
      <c r="D191" s="7"/>
      <c r="E191" s="24"/>
      <c r="F191" s="37"/>
      <c r="G191" s="37"/>
      <c r="H191" s="115" t="s">
        <v>1</v>
      </c>
      <c r="I191" s="115"/>
      <c r="J191" s="162" t="s">
        <v>918</v>
      </c>
    </row>
    <row r="192" spans="1:10" x14ac:dyDescent="0.25">
      <c r="A192" s="71" t="s">
        <v>654</v>
      </c>
      <c r="C192" s="117"/>
      <c r="D192" s="7"/>
      <c r="E192" s="24"/>
      <c r="F192" s="11"/>
      <c r="G192" s="11"/>
      <c r="H192" s="115" t="s">
        <v>1</v>
      </c>
      <c r="I192" s="115"/>
      <c r="J192" s="162"/>
    </row>
    <row r="193" spans="1:10" x14ac:dyDescent="0.25">
      <c r="A193" t="s">
        <v>1</v>
      </c>
      <c r="C193" s="117"/>
      <c r="D193" s="7"/>
      <c r="E193" s="24"/>
      <c r="F193" s="11"/>
      <c r="G193" s="11"/>
      <c r="H193" s="115" t="s">
        <v>1</v>
      </c>
      <c r="I193" s="115"/>
      <c r="J193" s="162"/>
    </row>
    <row r="194" spans="1:10" x14ac:dyDescent="0.25">
      <c r="A194" s="44" t="s">
        <v>401</v>
      </c>
      <c r="C194" s="117"/>
      <c r="D194" s="7"/>
      <c r="E194" s="24"/>
      <c r="F194" s="11"/>
      <c r="G194" s="11"/>
      <c r="H194" s="115" t="s">
        <v>1</v>
      </c>
      <c r="I194" s="115"/>
      <c r="J194" s="162"/>
    </row>
    <row r="195" spans="1:10" ht="15.75" thickBot="1" x14ac:dyDescent="0.3">
      <c r="A195" s="44" t="s">
        <v>402</v>
      </c>
      <c r="C195" s="117"/>
      <c r="D195" s="7"/>
      <c r="E195" s="24"/>
      <c r="F195" s="11"/>
      <c r="G195" s="11"/>
      <c r="H195" s="115" t="s">
        <v>1</v>
      </c>
      <c r="I195" s="164"/>
      <c r="J195" s="163"/>
    </row>
    <row r="196" spans="1:10" x14ac:dyDescent="0.25">
      <c r="A196" s="44" t="s">
        <v>407</v>
      </c>
      <c r="C196" s="117" t="s">
        <v>420</v>
      </c>
      <c r="D196" s="7">
        <v>0</v>
      </c>
      <c r="E196" s="24"/>
      <c r="F196" s="11">
        <v>0</v>
      </c>
      <c r="G196" s="11"/>
      <c r="H196" s="115">
        <f t="shared" si="2"/>
        <v>0</v>
      </c>
      <c r="I196" s="164"/>
      <c r="J196" s="161" t="s">
        <v>917</v>
      </c>
    </row>
    <row r="197" spans="1:10" x14ac:dyDescent="0.25">
      <c r="A197" s="44"/>
      <c r="C197" s="117"/>
      <c r="D197" s="7"/>
      <c r="E197" s="24"/>
      <c r="F197" s="11"/>
      <c r="G197" s="11"/>
      <c r="H197" s="115" t="s">
        <v>1</v>
      </c>
      <c r="I197" s="164"/>
      <c r="J197" s="162" t="s">
        <v>918</v>
      </c>
    </row>
    <row r="198" spans="1:10" x14ac:dyDescent="0.25">
      <c r="A198" s="44" t="s">
        <v>403</v>
      </c>
      <c r="C198" s="117"/>
      <c r="D198" s="7"/>
      <c r="E198" s="24"/>
      <c r="F198" s="11"/>
      <c r="G198" s="11"/>
      <c r="H198" s="115" t="s">
        <v>1</v>
      </c>
      <c r="I198" s="164"/>
      <c r="J198" s="162"/>
    </row>
    <row r="199" spans="1:10" x14ac:dyDescent="0.25">
      <c r="A199" s="44" t="s">
        <v>404</v>
      </c>
      <c r="C199" s="117"/>
      <c r="D199" s="7"/>
      <c r="E199" s="24"/>
      <c r="F199" s="11"/>
      <c r="G199" s="11"/>
      <c r="H199" s="115" t="s">
        <v>1</v>
      </c>
      <c r="I199" s="164"/>
      <c r="J199" s="162"/>
    </row>
    <row r="200" spans="1:10" x14ac:dyDescent="0.25">
      <c r="A200" s="44" t="s">
        <v>406</v>
      </c>
      <c r="C200" s="117" t="s">
        <v>421</v>
      </c>
      <c r="D200" s="7">
        <v>-45650</v>
      </c>
      <c r="E200" s="24"/>
      <c r="F200" s="37">
        <v>-45650</v>
      </c>
      <c r="G200" s="37"/>
      <c r="H200" s="115">
        <f t="shared" si="2"/>
        <v>0</v>
      </c>
      <c r="I200" s="164"/>
      <c r="J200" s="162"/>
    </row>
    <row r="201" spans="1:10" x14ac:dyDescent="0.25">
      <c r="A201" s="44"/>
      <c r="C201" s="117"/>
      <c r="D201" s="7"/>
      <c r="E201" s="24"/>
      <c r="F201" s="37"/>
      <c r="G201" s="37"/>
      <c r="H201" s="115" t="s">
        <v>1</v>
      </c>
      <c r="I201" s="164"/>
      <c r="J201" s="162"/>
    </row>
    <row r="202" spans="1:10" x14ac:dyDescent="0.25">
      <c r="A202" s="44" t="s">
        <v>400</v>
      </c>
      <c r="C202" s="117"/>
      <c r="D202" s="7"/>
      <c r="E202" s="24"/>
      <c r="F202" s="37"/>
      <c r="G202" s="37"/>
      <c r="H202" s="115" t="s">
        <v>1</v>
      </c>
      <c r="I202" s="164"/>
      <c r="J202" s="162"/>
    </row>
    <row r="203" spans="1:10" x14ac:dyDescent="0.25">
      <c r="A203" s="44" t="s">
        <v>546</v>
      </c>
      <c r="C203" s="117" t="s">
        <v>748</v>
      </c>
      <c r="D203" s="7">
        <v>-5462</v>
      </c>
      <c r="E203" s="24"/>
      <c r="F203" s="37">
        <v>-5462</v>
      </c>
      <c r="G203" s="37"/>
      <c r="H203" s="115">
        <f t="shared" ref="H203:H269" si="3">F203-D203</f>
        <v>0</v>
      </c>
      <c r="I203" s="164"/>
      <c r="J203" s="162"/>
    </row>
    <row r="204" spans="1:10" x14ac:dyDescent="0.25">
      <c r="A204" s="44"/>
      <c r="C204" s="117"/>
      <c r="D204" s="7"/>
      <c r="E204" s="24"/>
      <c r="F204" s="37"/>
      <c r="G204" s="37"/>
      <c r="H204" s="115" t="s">
        <v>1</v>
      </c>
      <c r="I204" s="164"/>
      <c r="J204" s="162"/>
    </row>
    <row r="205" spans="1:10" x14ac:dyDescent="0.25">
      <c r="A205" s="71" t="s">
        <v>653</v>
      </c>
      <c r="C205" s="117"/>
      <c r="D205" s="7"/>
      <c r="E205" s="24"/>
      <c r="F205" s="37"/>
      <c r="G205" s="37"/>
      <c r="H205" s="115" t="s">
        <v>1</v>
      </c>
      <c r="I205" s="164"/>
      <c r="J205" s="162"/>
    </row>
    <row r="206" spans="1:10" x14ac:dyDescent="0.25">
      <c r="A206" s="44" t="s">
        <v>400</v>
      </c>
      <c r="C206" s="117"/>
      <c r="D206" s="7"/>
      <c r="E206" s="24"/>
      <c r="F206" s="37"/>
      <c r="G206" s="37"/>
      <c r="H206" s="115" t="s">
        <v>1</v>
      </c>
      <c r="I206" s="164"/>
      <c r="J206" s="162"/>
    </row>
    <row r="207" spans="1:10" x14ac:dyDescent="0.25">
      <c r="A207" s="44" t="s">
        <v>649</v>
      </c>
      <c r="C207" s="118" t="s">
        <v>743</v>
      </c>
      <c r="D207" s="7">
        <v>-93245</v>
      </c>
      <c r="E207" s="24"/>
      <c r="F207" s="37">
        <v>-93245</v>
      </c>
      <c r="G207" s="37"/>
      <c r="H207" s="115">
        <f t="shared" si="3"/>
        <v>0</v>
      </c>
      <c r="I207" s="164"/>
      <c r="J207" s="162"/>
    </row>
    <row r="208" spans="1:10" x14ac:dyDescent="0.25">
      <c r="A208" s="44"/>
      <c r="C208" s="117"/>
      <c r="D208" s="7"/>
      <c r="E208" s="24"/>
      <c r="F208" s="37"/>
      <c r="G208" s="37"/>
      <c r="H208" s="115" t="s">
        <v>1</v>
      </c>
      <c r="I208" s="164"/>
      <c r="J208" s="162"/>
    </row>
    <row r="209" spans="1:10" x14ac:dyDescent="0.25">
      <c r="A209" s="44" t="s">
        <v>650</v>
      </c>
      <c r="C209" s="117" t="s">
        <v>750</v>
      </c>
      <c r="D209" s="7">
        <v>-612</v>
      </c>
      <c r="E209" s="24"/>
      <c r="F209" s="37">
        <v>-612</v>
      </c>
      <c r="G209" s="37"/>
      <c r="H209" s="115">
        <f t="shared" si="3"/>
        <v>0</v>
      </c>
      <c r="I209" s="164"/>
      <c r="J209" s="162"/>
    </row>
    <row r="210" spans="1:10" x14ac:dyDescent="0.25">
      <c r="A210" s="44" t="s">
        <v>1</v>
      </c>
      <c r="C210" s="117"/>
      <c r="D210" s="7"/>
      <c r="E210" s="24"/>
      <c r="F210" s="37"/>
      <c r="G210" s="37"/>
      <c r="H210" s="115" t="s">
        <v>1</v>
      </c>
      <c r="I210" s="164"/>
      <c r="J210" s="162"/>
    </row>
    <row r="211" spans="1:10" x14ac:dyDescent="0.25">
      <c r="A211" s="44" t="s">
        <v>401</v>
      </c>
      <c r="C211" s="117"/>
      <c r="D211" s="7"/>
      <c r="E211" s="24"/>
      <c r="F211" s="37"/>
      <c r="G211" s="37"/>
      <c r="H211" s="115" t="s">
        <v>1</v>
      </c>
      <c r="I211" s="164"/>
      <c r="J211" s="162"/>
    </row>
    <row r="212" spans="1:10" x14ac:dyDescent="0.25">
      <c r="A212" s="44" t="s">
        <v>402</v>
      </c>
      <c r="C212" s="117"/>
      <c r="D212" s="7"/>
      <c r="E212" s="24"/>
      <c r="F212" s="37"/>
      <c r="G212" s="37"/>
      <c r="H212" s="115" t="s">
        <v>1</v>
      </c>
      <c r="I212" s="164"/>
      <c r="J212" s="162"/>
    </row>
    <row r="213" spans="1:10" x14ac:dyDescent="0.25">
      <c r="A213" s="44" t="s">
        <v>651</v>
      </c>
      <c r="C213" s="117" t="s">
        <v>744</v>
      </c>
      <c r="D213" s="7">
        <v>-484</v>
      </c>
      <c r="E213" s="24"/>
      <c r="F213" s="37">
        <v>-484</v>
      </c>
      <c r="G213" s="37"/>
      <c r="H213" s="115">
        <f t="shared" si="3"/>
        <v>0</v>
      </c>
      <c r="I213" s="164"/>
      <c r="J213" s="162"/>
    </row>
    <row r="214" spans="1:10" x14ac:dyDescent="0.25">
      <c r="A214" s="44"/>
      <c r="C214" s="117"/>
      <c r="D214" s="7"/>
      <c r="E214" s="24"/>
      <c r="F214" s="37"/>
      <c r="G214" s="37"/>
      <c r="H214" s="115" t="s">
        <v>1</v>
      </c>
      <c r="I214" s="164"/>
      <c r="J214" s="162"/>
    </row>
    <row r="215" spans="1:10" x14ac:dyDescent="0.25">
      <c r="A215" s="44" t="s">
        <v>403</v>
      </c>
      <c r="C215" s="117"/>
      <c r="D215" s="7"/>
      <c r="E215" s="24"/>
      <c r="F215" s="37"/>
      <c r="G215" s="37"/>
      <c r="H215" s="115" t="s">
        <v>1</v>
      </c>
      <c r="I215" s="164"/>
      <c r="J215" s="162"/>
    </row>
    <row r="216" spans="1:10" x14ac:dyDescent="0.25">
      <c r="A216" s="44" t="s">
        <v>404</v>
      </c>
      <c r="C216" s="117"/>
      <c r="D216" s="7"/>
      <c r="E216" s="24"/>
      <c r="F216" s="37"/>
      <c r="G216" s="37"/>
      <c r="H216" s="115" t="s">
        <v>1</v>
      </c>
      <c r="I216" s="164"/>
      <c r="J216" s="162"/>
    </row>
    <row r="217" spans="1:10" x14ac:dyDescent="0.25">
      <c r="A217" s="44" t="s">
        <v>652</v>
      </c>
      <c r="C217" s="117" t="s">
        <v>745</v>
      </c>
      <c r="D217" s="7">
        <v>-15762</v>
      </c>
      <c r="E217" s="24"/>
      <c r="F217" s="37">
        <v>-15762</v>
      </c>
      <c r="G217" s="37"/>
      <c r="H217" s="115">
        <f t="shared" si="3"/>
        <v>0</v>
      </c>
      <c r="I217" s="164"/>
      <c r="J217" s="162"/>
    </row>
    <row r="218" spans="1:10" x14ac:dyDescent="0.25">
      <c r="A218" s="44"/>
      <c r="C218" s="117"/>
      <c r="D218" s="7"/>
      <c r="E218" s="24"/>
      <c r="F218" s="37"/>
      <c r="G218" s="37"/>
      <c r="H218" s="115" t="s">
        <v>1</v>
      </c>
      <c r="I218" s="164"/>
      <c r="J218" s="162"/>
    </row>
    <row r="219" spans="1:10" ht="15.75" thickBot="1" x14ac:dyDescent="0.3">
      <c r="A219" s="40" t="s">
        <v>658</v>
      </c>
      <c r="C219" s="117" t="s">
        <v>746</v>
      </c>
      <c r="D219" s="7">
        <v>-309042</v>
      </c>
      <c r="E219" s="24"/>
      <c r="F219" s="37">
        <v>-309042</v>
      </c>
      <c r="G219" s="37"/>
      <c r="H219" s="115">
        <f t="shared" si="3"/>
        <v>0</v>
      </c>
      <c r="I219" s="164"/>
      <c r="J219" s="163"/>
    </row>
    <row r="220" spans="1:10" x14ac:dyDescent="0.25">
      <c r="A220" s="44"/>
      <c r="C220" s="117"/>
      <c r="D220" s="7"/>
      <c r="E220" s="24"/>
      <c r="F220" s="37"/>
      <c r="G220" s="37"/>
      <c r="H220" s="115" t="s">
        <v>1</v>
      </c>
      <c r="I220" s="164"/>
      <c r="J220" s="165"/>
    </row>
    <row r="221" spans="1:10" x14ac:dyDescent="0.25">
      <c r="A221" s="44"/>
      <c r="C221" s="117"/>
      <c r="D221" s="7"/>
      <c r="E221" s="24"/>
      <c r="F221" s="37"/>
      <c r="G221" s="37"/>
      <c r="H221" s="115" t="s">
        <v>1</v>
      </c>
      <c r="I221" s="115"/>
    </row>
    <row r="222" spans="1:10" x14ac:dyDescent="0.25">
      <c r="A222" s="44"/>
      <c r="C222" s="117"/>
      <c r="D222" s="7" t="s">
        <v>1</v>
      </c>
      <c r="E222" s="24"/>
      <c r="F222" s="7"/>
      <c r="G222" s="7"/>
      <c r="H222" s="115" t="s">
        <v>1</v>
      </c>
      <c r="I222" s="115"/>
    </row>
    <row r="223" spans="1:10" x14ac:dyDescent="0.25">
      <c r="A223" t="s">
        <v>149</v>
      </c>
      <c r="B223" s="23"/>
      <c r="C223" s="117" t="s">
        <v>150</v>
      </c>
      <c r="D223" s="7">
        <v>-1754396.01</v>
      </c>
      <c r="E223" s="24"/>
      <c r="F223" s="7">
        <v>-1629534.47</v>
      </c>
      <c r="G223" s="7"/>
      <c r="H223" s="115">
        <f t="shared" si="3"/>
        <v>124861.54000000004</v>
      </c>
      <c r="I223" s="115"/>
      <c r="J223" s="38" t="s">
        <v>928</v>
      </c>
    </row>
    <row r="224" spans="1:10" x14ac:dyDescent="0.25">
      <c r="C224" s="117"/>
      <c r="D224" s="7" t="s">
        <v>1</v>
      </c>
      <c r="E224" s="24"/>
      <c r="F224" s="7"/>
      <c r="G224" s="7"/>
      <c r="H224" s="115" t="s">
        <v>1</v>
      </c>
      <c r="I224" s="115"/>
      <c r="J224" s="38" t="s">
        <v>929</v>
      </c>
    </row>
    <row r="225" spans="1:9" x14ac:dyDescent="0.25">
      <c r="A225" t="s">
        <v>151</v>
      </c>
      <c r="C225" s="117" t="s">
        <v>152</v>
      </c>
      <c r="D225" s="7">
        <v>-388292.03</v>
      </c>
      <c r="E225" s="24"/>
      <c r="F225" s="7">
        <v>-388292.03</v>
      </c>
      <c r="G225" s="7"/>
      <c r="H225" s="115">
        <f t="shared" si="3"/>
        <v>0</v>
      </c>
      <c r="I225" s="115"/>
    </row>
    <row r="226" spans="1:9" x14ac:dyDescent="0.25">
      <c r="C226" s="117"/>
      <c r="D226" s="7" t="s">
        <v>1</v>
      </c>
      <c r="E226" s="24"/>
      <c r="F226" s="7"/>
      <c r="G226" s="7"/>
      <c r="H226" s="115" t="s">
        <v>1</v>
      </c>
      <c r="I226" s="115"/>
    </row>
    <row r="227" spans="1:9" x14ac:dyDescent="0.25">
      <c r="A227" t="s">
        <v>154</v>
      </c>
      <c r="C227" s="117" t="s">
        <v>155</v>
      </c>
      <c r="D227" s="7">
        <v>-52560</v>
      </c>
      <c r="E227" s="24"/>
      <c r="F227" s="7">
        <v>-52560</v>
      </c>
      <c r="G227" s="7"/>
      <c r="H227" s="115">
        <f t="shared" si="3"/>
        <v>0</v>
      </c>
      <c r="I227" s="115"/>
    </row>
    <row r="228" spans="1:9" x14ac:dyDescent="0.25">
      <c r="C228" s="117"/>
      <c r="D228" s="7" t="s">
        <v>1</v>
      </c>
      <c r="E228" s="24"/>
      <c r="F228" s="7"/>
      <c r="G228" s="7"/>
      <c r="H228" s="115" t="s">
        <v>1</v>
      </c>
      <c r="I228" s="115"/>
    </row>
    <row r="229" spans="1:9" x14ac:dyDescent="0.25">
      <c r="A229" t="s">
        <v>156</v>
      </c>
      <c r="C229" s="117" t="s">
        <v>157</v>
      </c>
      <c r="D229" s="7">
        <v>-93500</v>
      </c>
      <c r="E229" s="24"/>
      <c r="F229" s="7">
        <v>-93500</v>
      </c>
      <c r="G229" s="7"/>
      <c r="H229" s="115">
        <f t="shared" si="3"/>
        <v>0</v>
      </c>
      <c r="I229" s="115"/>
    </row>
    <row r="230" spans="1:9" x14ac:dyDescent="0.25">
      <c r="C230" s="117"/>
      <c r="D230" s="7" t="s">
        <v>1</v>
      </c>
      <c r="E230" s="24"/>
      <c r="F230" s="7"/>
      <c r="G230" s="7"/>
      <c r="H230" s="115" t="s">
        <v>1</v>
      </c>
      <c r="I230" s="115"/>
    </row>
    <row r="231" spans="1:9" x14ac:dyDescent="0.25">
      <c r="A231" t="s">
        <v>158</v>
      </c>
      <c r="C231" s="117" t="s">
        <v>159</v>
      </c>
      <c r="D231" s="7">
        <v>-66724</v>
      </c>
      <c r="E231" s="24"/>
      <c r="F231" s="7">
        <v>-66724</v>
      </c>
      <c r="G231" s="7"/>
      <c r="H231" s="115">
        <f t="shared" si="3"/>
        <v>0</v>
      </c>
      <c r="I231" s="115"/>
    </row>
    <row r="232" spans="1:9" x14ac:dyDescent="0.25">
      <c r="C232" s="117"/>
      <c r="D232" s="7" t="s">
        <v>1</v>
      </c>
      <c r="E232" s="24"/>
      <c r="F232" s="7"/>
      <c r="G232" s="7"/>
      <c r="H232" s="115" t="s">
        <v>1</v>
      </c>
      <c r="I232" s="115"/>
    </row>
    <row r="233" spans="1:9" x14ac:dyDescent="0.25">
      <c r="A233" t="s">
        <v>160</v>
      </c>
      <c r="C233" s="117" t="s">
        <v>161</v>
      </c>
      <c r="D233" s="7">
        <v>-164692.06</v>
      </c>
      <c r="E233" s="24"/>
      <c r="F233" s="7">
        <v>-164692.06</v>
      </c>
      <c r="G233" s="7"/>
      <c r="H233" s="115">
        <f t="shared" si="3"/>
        <v>0</v>
      </c>
      <c r="I233" s="115"/>
    </row>
    <row r="234" spans="1:9" x14ac:dyDescent="0.25">
      <c r="C234" s="117"/>
      <c r="D234" s="7" t="s">
        <v>1</v>
      </c>
      <c r="E234" s="24"/>
      <c r="F234" s="7"/>
      <c r="G234" s="7"/>
      <c r="H234" s="115" t="s">
        <v>1</v>
      </c>
      <c r="I234" s="115"/>
    </row>
    <row r="235" spans="1:9" x14ac:dyDescent="0.25">
      <c r="A235" t="s">
        <v>162</v>
      </c>
      <c r="C235" s="117" t="s">
        <v>163</v>
      </c>
      <c r="D235" s="7">
        <v>-250000</v>
      </c>
      <c r="E235" s="24"/>
      <c r="F235" s="7">
        <v>-250000</v>
      </c>
      <c r="G235" s="7"/>
      <c r="H235" s="115">
        <f t="shared" si="3"/>
        <v>0</v>
      </c>
      <c r="I235" s="115"/>
    </row>
    <row r="236" spans="1:9" x14ac:dyDescent="0.25">
      <c r="C236" s="117"/>
      <c r="D236" s="7" t="s">
        <v>1</v>
      </c>
      <c r="E236" s="24"/>
      <c r="F236" s="7"/>
      <c r="G236" s="7"/>
      <c r="H236" s="115" t="s">
        <v>1</v>
      </c>
      <c r="I236" s="115"/>
    </row>
    <row r="237" spans="1:9" x14ac:dyDescent="0.25">
      <c r="A237" t="s">
        <v>164</v>
      </c>
      <c r="C237" s="117" t="s">
        <v>165</v>
      </c>
      <c r="D237" s="7">
        <v>-615000</v>
      </c>
      <c r="E237" s="24"/>
      <c r="F237" s="7">
        <v>-615000</v>
      </c>
      <c r="G237" s="7"/>
      <c r="H237" s="115">
        <f t="shared" si="3"/>
        <v>0</v>
      </c>
      <c r="I237" s="115"/>
    </row>
    <row r="238" spans="1:9" x14ac:dyDescent="0.25">
      <c r="C238" s="117"/>
      <c r="D238" s="7" t="s">
        <v>1</v>
      </c>
      <c r="E238" s="24"/>
      <c r="F238" s="7"/>
      <c r="G238" s="7"/>
      <c r="H238" s="115" t="s">
        <v>1</v>
      </c>
      <c r="I238" s="115"/>
    </row>
    <row r="239" spans="1:9" x14ac:dyDescent="0.25">
      <c r="A239" t="s">
        <v>166</v>
      </c>
      <c r="C239" s="117" t="s">
        <v>167</v>
      </c>
      <c r="D239" s="7">
        <v>-484000</v>
      </c>
      <c r="E239" s="24"/>
      <c r="F239" s="7">
        <v>-484000</v>
      </c>
      <c r="G239" s="7"/>
      <c r="H239" s="115">
        <f t="shared" si="3"/>
        <v>0</v>
      </c>
      <c r="I239" s="115"/>
    </row>
    <row r="240" spans="1:9" x14ac:dyDescent="0.25">
      <c r="C240" s="117"/>
      <c r="D240" s="7" t="s">
        <v>1</v>
      </c>
      <c r="E240" s="24"/>
      <c r="F240" s="7"/>
      <c r="G240" s="7"/>
      <c r="H240" s="115" t="s">
        <v>1</v>
      </c>
      <c r="I240" s="115"/>
    </row>
    <row r="241" spans="1:9" x14ac:dyDescent="0.25">
      <c r="A241" t="s">
        <v>168</v>
      </c>
      <c r="C241" s="117" t="s">
        <v>169</v>
      </c>
      <c r="D241" s="7">
        <v>-410000</v>
      </c>
      <c r="E241" s="24"/>
      <c r="F241" s="7">
        <v>-410000</v>
      </c>
      <c r="G241" s="7"/>
      <c r="H241" s="115">
        <f t="shared" si="3"/>
        <v>0</v>
      </c>
      <c r="I241" s="115"/>
    </row>
    <row r="242" spans="1:9" x14ac:dyDescent="0.25">
      <c r="C242" s="117"/>
      <c r="D242" s="7" t="s">
        <v>1</v>
      </c>
      <c r="E242" s="24"/>
      <c r="F242" s="7"/>
      <c r="G242" s="7"/>
      <c r="H242" s="115" t="s">
        <v>1</v>
      </c>
      <c r="I242" s="115"/>
    </row>
    <row r="243" spans="1:9" x14ac:dyDescent="0.25">
      <c r="A243" t="s">
        <v>170</v>
      </c>
      <c r="C243" s="117" t="s">
        <v>171</v>
      </c>
      <c r="D243" s="7">
        <v>-440901.37</v>
      </c>
      <c r="E243" s="24"/>
      <c r="F243" s="7">
        <v>-440901.37</v>
      </c>
      <c r="G243" s="7"/>
      <c r="H243" s="115">
        <f t="shared" si="3"/>
        <v>0</v>
      </c>
      <c r="I243" s="115"/>
    </row>
    <row r="244" spans="1:9" x14ac:dyDescent="0.25">
      <c r="C244" s="117"/>
      <c r="D244" s="7" t="s">
        <v>1</v>
      </c>
      <c r="E244" s="24"/>
      <c r="F244" s="7"/>
      <c r="G244" s="7"/>
      <c r="H244" s="115" t="s">
        <v>1</v>
      </c>
      <c r="I244" s="115"/>
    </row>
    <row r="245" spans="1:9" x14ac:dyDescent="0.25">
      <c r="A245" s="1" t="s">
        <v>172</v>
      </c>
      <c r="C245" s="116" t="s">
        <v>173</v>
      </c>
      <c r="D245" s="7">
        <v>-35530.53</v>
      </c>
      <c r="E245" s="24"/>
      <c r="F245" s="7">
        <v>-24433</v>
      </c>
      <c r="G245" s="21"/>
      <c r="H245" s="115">
        <f t="shared" si="3"/>
        <v>11097.529999999999</v>
      </c>
      <c r="I245" s="115"/>
    </row>
    <row r="246" spans="1:9" x14ac:dyDescent="0.25">
      <c r="C246" s="117"/>
      <c r="D246" s="7" t="s">
        <v>1</v>
      </c>
      <c r="E246" s="24"/>
      <c r="F246" s="7"/>
      <c r="G246" s="11"/>
      <c r="H246" s="115" t="s">
        <v>1</v>
      </c>
      <c r="I246" s="115"/>
    </row>
    <row r="247" spans="1:9" x14ac:dyDescent="0.25">
      <c r="A247" s="6" t="s">
        <v>451</v>
      </c>
      <c r="C247" s="117" t="s">
        <v>174</v>
      </c>
      <c r="D247" s="7">
        <v>-181524.11</v>
      </c>
      <c r="E247" s="24"/>
      <c r="F247" s="7">
        <v>-181524.11</v>
      </c>
      <c r="G247" s="22"/>
      <c r="H247" s="115">
        <f t="shared" si="3"/>
        <v>0</v>
      </c>
      <c r="I247" s="115"/>
    </row>
    <row r="248" spans="1:9" x14ac:dyDescent="0.25">
      <c r="A248" s="6"/>
      <c r="C248" s="117"/>
      <c r="D248" s="7"/>
      <c r="E248" s="24"/>
      <c r="F248" s="7"/>
      <c r="G248" s="22"/>
      <c r="H248" s="115" t="s">
        <v>1</v>
      </c>
      <c r="I248" s="115"/>
    </row>
    <row r="249" spans="1:9" x14ac:dyDescent="0.25">
      <c r="A249" s="6" t="s">
        <v>888</v>
      </c>
      <c r="C249" s="117"/>
      <c r="D249" s="7">
        <v>-34255.129999999997</v>
      </c>
      <c r="E249" s="24"/>
      <c r="F249" s="7"/>
      <c r="G249" s="22"/>
      <c r="H249" s="115">
        <f t="shared" si="3"/>
        <v>34255.129999999997</v>
      </c>
      <c r="I249" s="115"/>
    </row>
    <row r="250" spans="1:9" x14ac:dyDescent="0.25">
      <c r="C250" s="117" t="s">
        <v>167</v>
      </c>
      <c r="D250" s="7">
        <v>0</v>
      </c>
      <c r="E250" s="24"/>
      <c r="F250" s="7"/>
      <c r="G250" s="7"/>
      <c r="H250" s="115" t="s">
        <v>1</v>
      </c>
      <c r="I250" s="115"/>
    </row>
    <row r="251" spans="1:9" x14ac:dyDescent="0.25">
      <c r="A251" t="s">
        <v>175</v>
      </c>
      <c r="C251" s="117" t="s">
        <v>176</v>
      </c>
      <c r="D251" s="45">
        <v>-510833.33</v>
      </c>
      <c r="E251" s="136"/>
      <c r="F251" s="7">
        <v>-681047.53</v>
      </c>
      <c r="G251" s="7"/>
      <c r="H251" s="115">
        <f t="shared" si="3"/>
        <v>-170214.2</v>
      </c>
      <c r="I251" s="115"/>
    </row>
    <row r="252" spans="1:9" x14ac:dyDescent="0.25">
      <c r="A252" t="s">
        <v>704</v>
      </c>
      <c r="C252" s="117"/>
      <c r="D252" s="46">
        <v>0</v>
      </c>
      <c r="E252" s="136"/>
      <c r="F252" s="7"/>
      <c r="G252" s="7"/>
      <c r="H252" s="115" t="s">
        <v>1</v>
      </c>
      <c r="I252" s="115"/>
    </row>
    <row r="253" spans="1:9" x14ac:dyDescent="0.25">
      <c r="A253" t="s">
        <v>177</v>
      </c>
      <c r="C253" s="117" t="s">
        <v>178</v>
      </c>
      <c r="D253" s="25">
        <v>0</v>
      </c>
      <c r="E253" s="24"/>
      <c r="F253" s="7"/>
      <c r="G253" s="7"/>
      <c r="H253" s="115" t="s">
        <v>1</v>
      </c>
      <c r="I253" s="115"/>
    </row>
    <row r="254" spans="1:9" x14ac:dyDescent="0.25">
      <c r="A254" s="7">
        <f>SUM(D8:D252)</f>
        <v>1.7462298274040222E-10</v>
      </c>
      <c r="C254" s="117"/>
      <c r="D254" s="7"/>
      <c r="E254" s="24"/>
      <c r="F254" s="7"/>
      <c r="G254" s="7"/>
      <c r="H254" s="115" t="s">
        <v>1</v>
      </c>
      <c r="I254" s="115"/>
    </row>
    <row r="255" spans="1:9" x14ac:dyDescent="0.25">
      <c r="A255" s="7">
        <f>SUM(D223:D253)</f>
        <v>-5482208.5700000003</v>
      </c>
      <c r="C255" s="117"/>
      <c r="D255" s="7"/>
      <c r="E255" s="24"/>
      <c r="F255" s="7"/>
      <c r="G255" s="7"/>
      <c r="H255" s="115" t="s">
        <v>1</v>
      </c>
      <c r="I255" s="115"/>
    </row>
    <row r="256" spans="1:9" x14ac:dyDescent="0.25">
      <c r="A256" t="s">
        <v>0</v>
      </c>
      <c r="D256" s="113" t="s">
        <v>945</v>
      </c>
      <c r="E256" s="73"/>
      <c r="I256" s="115"/>
    </row>
    <row r="257" spans="1:10" x14ac:dyDescent="0.25">
      <c r="A257" s="1" t="s">
        <v>1</v>
      </c>
      <c r="I257" s="115"/>
    </row>
    <row r="258" spans="1:10" x14ac:dyDescent="0.25">
      <c r="A258" s="1" t="s">
        <v>885</v>
      </c>
      <c r="D258" s="71"/>
      <c r="I258" s="115"/>
    </row>
    <row r="259" spans="1:10" x14ac:dyDescent="0.25">
      <c r="D259" s="34" t="s">
        <v>3</v>
      </c>
      <c r="E259" s="134"/>
      <c r="F259" s="2" t="s">
        <v>362</v>
      </c>
      <c r="G259" s="2"/>
      <c r="H259" s="73" t="s">
        <v>4</v>
      </c>
      <c r="I259" s="115"/>
    </row>
    <row r="260" spans="1:10" ht="15.75" thickBot="1" x14ac:dyDescent="0.3">
      <c r="A260" s="1" t="s">
        <v>5</v>
      </c>
      <c r="B260" s="1"/>
      <c r="C260" s="116" t="s">
        <v>6</v>
      </c>
      <c r="D260" s="2" t="s">
        <v>753</v>
      </c>
      <c r="E260" s="135"/>
      <c r="F260" s="2" t="s">
        <v>886</v>
      </c>
      <c r="G260" s="2"/>
      <c r="H260" s="73" t="s">
        <v>1</v>
      </c>
      <c r="I260" s="115"/>
    </row>
    <row r="261" spans="1:10" x14ac:dyDescent="0.25">
      <c r="A261" t="s">
        <v>179</v>
      </c>
      <c r="C261" s="117" t="s">
        <v>180</v>
      </c>
      <c r="D261" s="11">
        <v>-1034235.98</v>
      </c>
      <c r="E261" s="137"/>
      <c r="F261" s="7">
        <v>-1056367.58</v>
      </c>
      <c r="G261" s="7"/>
      <c r="H261" s="115">
        <f t="shared" si="3"/>
        <v>-22131.600000000093</v>
      </c>
      <c r="I261" s="115"/>
      <c r="J261" s="161" t="s">
        <v>925</v>
      </c>
    </row>
    <row r="262" spans="1:10" x14ac:dyDescent="0.25">
      <c r="C262" s="117"/>
      <c r="D262" s="7"/>
      <c r="E262" s="24"/>
      <c r="F262" s="7"/>
      <c r="G262" s="7"/>
      <c r="H262" s="115" t="s">
        <v>1</v>
      </c>
      <c r="I262" s="115"/>
      <c r="J262" s="162" t="s">
        <v>926</v>
      </c>
    </row>
    <row r="263" spans="1:10" x14ac:dyDescent="0.25">
      <c r="A263" t="s">
        <v>182</v>
      </c>
      <c r="C263" s="117"/>
      <c r="D263" s="7">
        <v>0</v>
      </c>
      <c r="E263" s="24"/>
      <c r="F263" s="7">
        <v>0</v>
      </c>
      <c r="G263" s="7"/>
      <c r="H263" s="115">
        <f t="shared" si="3"/>
        <v>0</v>
      </c>
      <c r="I263" s="115"/>
      <c r="J263" s="162" t="s">
        <v>927</v>
      </c>
    </row>
    <row r="264" spans="1:10" x14ac:dyDescent="0.25">
      <c r="C264" s="117"/>
      <c r="D264" s="7" t="s">
        <v>1</v>
      </c>
      <c r="E264" s="24"/>
      <c r="F264" s="7"/>
      <c r="G264" s="7"/>
      <c r="H264" s="115" t="s">
        <v>1</v>
      </c>
      <c r="I264" s="115"/>
      <c r="J264" s="162"/>
    </row>
    <row r="265" spans="1:10" x14ac:dyDescent="0.25">
      <c r="A265" t="s">
        <v>183</v>
      </c>
      <c r="C265" s="117" t="s">
        <v>184</v>
      </c>
      <c r="D265" s="7">
        <v>-272894.21999999997</v>
      </c>
      <c r="E265" s="24"/>
      <c r="F265" s="7">
        <v>-267143.34999999998</v>
      </c>
      <c r="G265" s="7"/>
      <c r="H265" s="115">
        <f t="shared" si="3"/>
        <v>5750.8699999999953</v>
      </c>
      <c r="I265" s="115"/>
      <c r="J265" s="162"/>
    </row>
    <row r="266" spans="1:10" x14ac:dyDescent="0.25">
      <c r="C266" s="117"/>
      <c r="D266" s="7" t="s">
        <v>1</v>
      </c>
      <c r="E266" s="24"/>
      <c r="F266" s="7"/>
      <c r="G266" s="7"/>
      <c r="H266" s="115" t="s">
        <v>1</v>
      </c>
      <c r="I266" s="115"/>
      <c r="J266" s="162"/>
    </row>
    <row r="267" spans="1:10" x14ac:dyDescent="0.25">
      <c r="A267" t="s">
        <v>185</v>
      </c>
      <c r="C267" s="117" t="s">
        <v>186</v>
      </c>
      <c r="D267" s="7">
        <v>-301810.03999999998</v>
      </c>
      <c r="E267" s="24"/>
      <c r="F267" s="7">
        <v>-298210.61</v>
      </c>
      <c r="G267" s="7"/>
      <c r="H267" s="115">
        <f t="shared" si="3"/>
        <v>3599.429999999993</v>
      </c>
      <c r="I267" s="115"/>
      <c r="J267" s="162"/>
    </row>
    <row r="268" spans="1:10" x14ac:dyDescent="0.25">
      <c r="C268" s="117"/>
      <c r="D268" s="7" t="s">
        <v>1</v>
      </c>
      <c r="E268" s="24"/>
      <c r="F268" s="7"/>
      <c r="G268" s="7"/>
      <c r="H268" s="115" t="s">
        <v>1</v>
      </c>
      <c r="I268" s="115"/>
      <c r="J268" s="162"/>
    </row>
    <row r="269" spans="1:10" x14ac:dyDescent="0.25">
      <c r="A269" t="s">
        <v>187</v>
      </c>
      <c r="C269" s="117" t="s">
        <v>188</v>
      </c>
      <c r="D269" s="7">
        <v>-17725.88</v>
      </c>
      <c r="E269" s="24"/>
      <c r="F269" s="7">
        <v>-18267.349999999999</v>
      </c>
      <c r="G269" s="7"/>
      <c r="H269" s="115">
        <f t="shared" si="3"/>
        <v>-541.46999999999753</v>
      </c>
      <c r="I269" s="115"/>
      <c r="J269" s="162"/>
    </row>
    <row r="270" spans="1:10" x14ac:dyDescent="0.25">
      <c r="C270" s="117"/>
      <c r="D270" s="7" t="s">
        <v>1</v>
      </c>
      <c r="E270" s="24"/>
      <c r="F270" s="7"/>
      <c r="G270" s="7"/>
      <c r="H270" s="115" t="s">
        <v>1</v>
      </c>
      <c r="I270" s="115"/>
      <c r="J270" s="162"/>
    </row>
    <row r="271" spans="1:10" x14ac:dyDescent="0.25">
      <c r="A271" t="s">
        <v>189</v>
      </c>
      <c r="C271" s="117" t="s">
        <v>190</v>
      </c>
      <c r="D271" s="7">
        <v>-23273.42</v>
      </c>
      <c r="E271" s="24"/>
      <c r="F271" s="7">
        <v>-24734.95</v>
      </c>
      <c r="G271" s="7"/>
      <c r="H271" s="115">
        <f t="shared" ref="H271:H339" si="4">F271-D271</f>
        <v>-1461.5300000000025</v>
      </c>
      <c r="I271" s="115"/>
      <c r="J271" s="162"/>
    </row>
    <row r="272" spans="1:10" x14ac:dyDescent="0.25">
      <c r="C272" s="117"/>
      <c r="D272" s="7" t="s">
        <v>1</v>
      </c>
      <c r="E272" s="24"/>
      <c r="F272" s="7"/>
      <c r="G272" s="7"/>
      <c r="H272" s="115" t="s">
        <v>1</v>
      </c>
      <c r="I272" s="115"/>
      <c r="J272" s="162"/>
    </row>
    <row r="273" spans="1:10" x14ac:dyDescent="0.25">
      <c r="A273" t="s">
        <v>191</v>
      </c>
      <c r="C273" s="117" t="s">
        <v>192</v>
      </c>
      <c r="D273" s="7">
        <v>-48159.46</v>
      </c>
      <c r="E273" s="24"/>
      <c r="F273" s="7">
        <v>-50264.51</v>
      </c>
      <c r="G273" s="7"/>
      <c r="H273" s="115">
        <f t="shared" si="4"/>
        <v>-2105.0500000000029</v>
      </c>
      <c r="I273" s="115"/>
      <c r="J273" s="162"/>
    </row>
    <row r="274" spans="1:10" x14ac:dyDescent="0.25">
      <c r="C274" s="117"/>
      <c r="D274" s="7" t="s">
        <v>1</v>
      </c>
      <c r="E274" s="24"/>
      <c r="F274" s="7"/>
      <c r="G274" s="7"/>
      <c r="H274" s="115" t="s">
        <v>1</v>
      </c>
      <c r="I274" s="115"/>
      <c r="J274" s="162"/>
    </row>
    <row r="275" spans="1:10" x14ac:dyDescent="0.25">
      <c r="A275" t="s">
        <v>193</v>
      </c>
      <c r="C275" s="117" t="s">
        <v>194</v>
      </c>
      <c r="D275" s="7">
        <v>0</v>
      </c>
      <c r="E275" s="24"/>
      <c r="F275" s="7">
        <v>-183.35</v>
      </c>
      <c r="G275" s="7"/>
      <c r="H275" s="115">
        <f t="shared" si="4"/>
        <v>-183.35</v>
      </c>
      <c r="I275" s="115"/>
      <c r="J275" s="162"/>
    </row>
    <row r="276" spans="1:10" x14ac:dyDescent="0.25">
      <c r="C276" s="117"/>
      <c r="D276" s="7" t="s">
        <v>1</v>
      </c>
      <c r="E276" s="24"/>
      <c r="F276" s="7"/>
      <c r="G276" s="7"/>
      <c r="H276" s="115" t="s">
        <v>1</v>
      </c>
      <c r="I276" s="115"/>
      <c r="J276" s="162"/>
    </row>
    <row r="277" spans="1:10" ht="15.75" thickBot="1" x14ac:dyDescent="0.3">
      <c r="A277" t="s">
        <v>195</v>
      </c>
      <c r="C277" s="117" t="s">
        <v>196</v>
      </c>
      <c r="D277" s="19">
        <v>0</v>
      </c>
      <c r="E277" s="138"/>
      <c r="F277" s="7">
        <v>-1359</v>
      </c>
      <c r="G277" s="7"/>
      <c r="H277" s="115">
        <f t="shared" si="4"/>
        <v>-1359</v>
      </c>
      <c r="I277" s="115"/>
      <c r="J277" s="163"/>
    </row>
    <row r="278" spans="1:10" x14ac:dyDescent="0.25">
      <c r="C278" s="117"/>
      <c r="D278" s="7" t="s">
        <v>1</v>
      </c>
      <c r="E278" s="24"/>
      <c r="F278" s="7"/>
      <c r="G278" s="7"/>
      <c r="H278" s="115" t="s">
        <v>1</v>
      </c>
      <c r="I278" s="115"/>
    </row>
    <row r="279" spans="1:10" x14ac:dyDescent="0.25">
      <c r="A279" t="s">
        <v>197</v>
      </c>
      <c r="C279" s="117" t="s">
        <v>198</v>
      </c>
      <c r="D279" s="11">
        <v>-447.25</v>
      </c>
      <c r="E279" s="137"/>
      <c r="F279" s="7"/>
      <c r="G279" s="7"/>
      <c r="H279" s="115">
        <f t="shared" si="4"/>
        <v>447.25</v>
      </c>
      <c r="I279" s="115"/>
    </row>
    <row r="280" spans="1:10" x14ac:dyDescent="0.25">
      <c r="C280" s="117"/>
      <c r="D280" s="7" t="s">
        <v>1</v>
      </c>
      <c r="E280" s="24"/>
      <c r="F280" s="7"/>
      <c r="G280" s="7"/>
      <c r="H280" s="115" t="s">
        <v>1</v>
      </c>
      <c r="I280" s="115"/>
    </row>
    <row r="281" spans="1:10" x14ac:dyDescent="0.25">
      <c r="A281" t="s">
        <v>199</v>
      </c>
      <c r="C281" s="117" t="s">
        <v>184</v>
      </c>
      <c r="D281" s="11">
        <v>0</v>
      </c>
      <c r="E281" s="137"/>
      <c r="F281" s="7"/>
      <c r="G281" s="7"/>
      <c r="H281" s="115">
        <f t="shared" si="4"/>
        <v>0</v>
      </c>
      <c r="I281" s="115"/>
    </row>
    <row r="282" spans="1:10" x14ac:dyDescent="0.25">
      <c r="C282" s="117"/>
      <c r="D282" s="7" t="s">
        <v>1</v>
      </c>
      <c r="E282" s="24"/>
      <c r="F282" s="7"/>
      <c r="G282" s="7"/>
      <c r="H282" s="115" t="s">
        <v>1</v>
      </c>
      <c r="I282" s="115"/>
    </row>
    <row r="283" spans="1:10" x14ac:dyDescent="0.25">
      <c r="A283" t="s">
        <v>200</v>
      </c>
      <c r="C283" s="117" t="s">
        <v>201</v>
      </c>
      <c r="D283" s="7">
        <v>0</v>
      </c>
      <c r="E283" s="24"/>
      <c r="F283" s="7"/>
      <c r="G283" s="7"/>
      <c r="H283" s="115">
        <f t="shared" si="4"/>
        <v>0</v>
      </c>
      <c r="I283" s="115"/>
    </row>
    <row r="284" spans="1:10" x14ac:dyDescent="0.25">
      <c r="C284" s="117"/>
      <c r="D284" s="7" t="s">
        <v>1</v>
      </c>
      <c r="E284" s="24"/>
      <c r="F284" s="7"/>
      <c r="G284" s="7"/>
      <c r="H284" s="115" t="s">
        <v>1</v>
      </c>
      <c r="I284" s="115"/>
    </row>
    <row r="285" spans="1:10" x14ac:dyDescent="0.25">
      <c r="A285" t="s">
        <v>202</v>
      </c>
      <c r="C285" s="117" t="s">
        <v>203</v>
      </c>
      <c r="D285" s="7">
        <v>0</v>
      </c>
      <c r="E285" s="24"/>
      <c r="F285" s="7"/>
      <c r="G285" s="7"/>
      <c r="H285" s="115">
        <f t="shared" si="4"/>
        <v>0</v>
      </c>
      <c r="I285" s="115"/>
    </row>
    <row r="286" spans="1:10" x14ac:dyDescent="0.25">
      <c r="C286" s="117"/>
      <c r="D286" s="7" t="s">
        <v>1</v>
      </c>
      <c r="E286" s="24"/>
      <c r="F286" s="7"/>
      <c r="G286" s="7"/>
      <c r="H286" s="115" t="s">
        <v>1</v>
      </c>
      <c r="I286" s="115"/>
    </row>
    <row r="287" spans="1:10" x14ac:dyDescent="0.25">
      <c r="A287" t="s">
        <v>204</v>
      </c>
      <c r="C287" s="117" t="s">
        <v>205</v>
      </c>
      <c r="D287" s="7">
        <v>-41722.400000000001</v>
      </c>
      <c r="E287" s="24"/>
      <c r="F287" s="7">
        <v>-8549.51</v>
      </c>
      <c r="G287" s="7"/>
      <c r="H287" s="115">
        <f t="shared" si="4"/>
        <v>33172.89</v>
      </c>
      <c r="I287" s="115"/>
      <c r="J287" s="38" t="s">
        <v>908</v>
      </c>
    </row>
    <row r="288" spans="1:10" x14ac:dyDescent="0.25">
      <c r="C288" s="117"/>
      <c r="D288" s="7" t="s">
        <v>1</v>
      </c>
      <c r="E288" s="24"/>
      <c r="F288" s="7"/>
      <c r="G288" s="7"/>
      <c r="H288" s="115" t="s">
        <v>1</v>
      </c>
      <c r="I288" s="115"/>
    </row>
    <row r="289" spans="1:10" x14ac:dyDescent="0.25">
      <c r="A289" t="s">
        <v>206</v>
      </c>
      <c r="C289" s="117" t="s">
        <v>207</v>
      </c>
      <c r="D289" s="7">
        <v>-16548.7</v>
      </c>
      <c r="E289" s="24"/>
      <c r="F289" s="7">
        <v>-19422.21</v>
      </c>
      <c r="G289" s="47"/>
      <c r="H289" s="115">
        <f t="shared" si="4"/>
        <v>-2873.5099999999984</v>
      </c>
      <c r="I289" s="115"/>
    </row>
    <row r="290" spans="1:10" x14ac:dyDescent="0.25">
      <c r="C290" s="117"/>
      <c r="D290" s="7" t="s">
        <v>1</v>
      </c>
      <c r="E290" s="24"/>
      <c r="F290" s="7"/>
      <c r="G290" s="7"/>
      <c r="H290" s="115" t="s">
        <v>1</v>
      </c>
      <c r="I290" s="115"/>
    </row>
    <row r="291" spans="1:10" x14ac:dyDescent="0.25">
      <c r="A291" t="s">
        <v>891</v>
      </c>
      <c r="C291" s="117" t="s">
        <v>892</v>
      </c>
      <c r="D291" s="7"/>
      <c r="E291" s="24"/>
      <c r="F291" s="7">
        <v>-1396.29</v>
      </c>
      <c r="G291" s="7"/>
      <c r="H291" s="115">
        <f t="shared" si="4"/>
        <v>-1396.29</v>
      </c>
      <c r="I291" s="115"/>
    </row>
    <row r="292" spans="1:10" x14ac:dyDescent="0.25">
      <c r="C292" s="117"/>
      <c r="D292" s="7" t="s">
        <v>1</v>
      </c>
      <c r="E292" s="24"/>
      <c r="F292" s="7"/>
      <c r="G292" s="7"/>
      <c r="H292" s="115" t="s">
        <v>1</v>
      </c>
      <c r="I292" s="115"/>
    </row>
    <row r="293" spans="1:10" x14ac:dyDescent="0.25">
      <c r="A293" t="s">
        <v>208</v>
      </c>
      <c r="C293" s="145" t="s">
        <v>893</v>
      </c>
      <c r="D293" s="7">
        <v>-9328.19</v>
      </c>
      <c r="E293" s="24"/>
      <c r="F293" s="7">
        <v>-1699.99</v>
      </c>
      <c r="G293" s="7"/>
      <c r="H293" s="115">
        <f t="shared" si="4"/>
        <v>7628.2000000000007</v>
      </c>
      <c r="I293" s="115"/>
    </row>
    <row r="294" spans="1:10" x14ac:dyDescent="0.25">
      <c r="C294" s="117"/>
      <c r="D294" s="7" t="s">
        <v>1</v>
      </c>
      <c r="E294" s="24"/>
      <c r="F294" s="7"/>
      <c r="G294" s="7"/>
      <c r="H294" s="115" t="s">
        <v>1</v>
      </c>
      <c r="I294" s="115"/>
    </row>
    <row r="295" spans="1:10" x14ac:dyDescent="0.25">
      <c r="A295" t="s">
        <v>211</v>
      </c>
      <c r="C295" s="117" t="s">
        <v>212</v>
      </c>
      <c r="D295" s="7">
        <v>-13120</v>
      </c>
      <c r="E295" s="24"/>
      <c r="F295" s="7">
        <v>-21690</v>
      </c>
      <c r="G295" s="7"/>
      <c r="H295" s="115">
        <f t="shared" si="4"/>
        <v>-8570</v>
      </c>
      <c r="I295" s="115"/>
    </row>
    <row r="296" spans="1:10" x14ac:dyDescent="0.25">
      <c r="C296" s="117"/>
      <c r="D296" s="7"/>
      <c r="E296" s="24"/>
      <c r="F296" s="7"/>
      <c r="G296" s="7"/>
      <c r="H296" s="115" t="s">
        <v>1</v>
      </c>
      <c r="I296" s="115"/>
    </row>
    <row r="297" spans="1:10" x14ac:dyDescent="0.25">
      <c r="A297" t="s">
        <v>551</v>
      </c>
      <c r="C297" s="117" t="s">
        <v>552</v>
      </c>
      <c r="D297" s="7">
        <v>-16040</v>
      </c>
      <c r="E297" s="24"/>
      <c r="F297" s="7">
        <v>-6480</v>
      </c>
      <c r="G297" s="7"/>
      <c r="H297" s="115">
        <f t="shared" si="4"/>
        <v>9560</v>
      </c>
      <c r="I297" s="115"/>
      <c r="J297" s="38" t="s">
        <v>908</v>
      </c>
    </row>
    <row r="298" spans="1:10" x14ac:dyDescent="0.25">
      <c r="C298" s="117"/>
      <c r="D298" s="7"/>
      <c r="E298" s="24"/>
      <c r="F298" s="7"/>
      <c r="G298" s="7"/>
      <c r="H298" s="115" t="s">
        <v>1</v>
      </c>
      <c r="I298" s="115"/>
    </row>
    <row r="299" spans="1:10" x14ac:dyDescent="0.25">
      <c r="A299" t="s">
        <v>553</v>
      </c>
      <c r="C299" s="117" t="s">
        <v>554</v>
      </c>
      <c r="D299" s="7">
        <v>-7490</v>
      </c>
      <c r="E299" s="24"/>
      <c r="F299" s="7">
        <v>-5605</v>
      </c>
      <c r="G299" s="7"/>
      <c r="H299" s="115">
        <f t="shared" si="4"/>
        <v>1885</v>
      </c>
      <c r="I299" s="115"/>
      <c r="J299" s="38" t="s">
        <v>908</v>
      </c>
    </row>
    <row r="300" spans="1:10" x14ac:dyDescent="0.25">
      <c r="C300" s="117"/>
      <c r="D300" s="7" t="s">
        <v>1</v>
      </c>
      <c r="E300" s="24"/>
      <c r="F300" s="7"/>
      <c r="G300" s="7"/>
      <c r="H300" s="115" t="s">
        <v>1</v>
      </c>
      <c r="I300" s="115"/>
    </row>
    <row r="301" spans="1:10" x14ac:dyDescent="0.25">
      <c r="A301" t="s">
        <v>213</v>
      </c>
      <c r="C301" s="117" t="s">
        <v>214</v>
      </c>
      <c r="D301" s="7">
        <v>2314.33</v>
      </c>
      <c r="E301" s="24"/>
      <c r="F301" s="7">
        <v>1552.76</v>
      </c>
      <c r="G301" s="7"/>
      <c r="H301" s="115">
        <f t="shared" si="4"/>
        <v>-761.56999999999994</v>
      </c>
      <c r="I301" s="115"/>
    </row>
    <row r="302" spans="1:10" x14ac:dyDescent="0.25">
      <c r="C302" s="117"/>
      <c r="D302" s="7"/>
      <c r="E302" s="24"/>
      <c r="F302" s="7"/>
      <c r="G302" s="7"/>
      <c r="H302" s="115" t="s">
        <v>1</v>
      </c>
      <c r="I302" s="115"/>
    </row>
    <row r="303" spans="1:10" x14ac:dyDescent="0.25">
      <c r="A303" t="s">
        <v>758</v>
      </c>
      <c r="C303" s="117" t="s">
        <v>759</v>
      </c>
      <c r="D303" s="7">
        <v>-440</v>
      </c>
      <c r="E303" s="24"/>
      <c r="F303" s="7">
        <v>-365</v>
      </c>
      <c r="G303" s="7"/>
      <c r="H303" s="115">
        <f t="shared" si="4"/>
        <v>75</v>
      </c>
      <c r="I303" s="115"/>
    </row>
    <row r="304" spans="1:10" x14ac:dyDescent="0.25">
      <c r="C304" s="117"/>
      <c r="D304" s="7"/>
      <c r="E304" s="24"/>
      <c r="F304" s="7"/>
      <c r="G304" s="7"/>
      <c r="H304" s="115" t="s">
        <v>1</v>
      </c>
      <c r="I304" s="115"/>
    </row>
    <row r="305" spans="1:10" x14ac:dyDescent="0.25">
      <c r="A305" t="s">
        <v>760</v>
      </c>
      <c r="C305" s="117" t="s">
        <v>761</v>
      </c>
      <c r="D305" s="7">
        <v>-2940</v>
      </c>
      <c r="E305" s="24"/>
      <c r="F305" s="7">
        <v>-1185</v>
      </c>
      <c r="G305" s="7"/>
      <c r="H305" s="115">
        <f t="shared" si="4"/>
        <v>1755</v>
      </c>
      <c r="I305" s="115"/>
    </row>
    <row r="306" spans="1:10" x14ac:dyDescent="0.25">
      <c r="C306" s="117"/>
      <c r="D306" s="7" t="s">
        <v>1</v>
      </c>
      <c r="E306" s="24"/>
      <c r="F306" s="7"/>
      <c r="G306" s="7"/>
      <c r="H306" s="115" t="s">
        <v>1</v>
      </c>
      <c r="I306" s="115"/>
    </row>
    <row r="307" spans="1:10" x14ac:dyDescent="0.25">
      <c r="A307" t="s">
        <v>215</v>
      </c>
      <c r="C307" s="117" t="s">
        <v>216</v>
      </c>
      <c r="D307" s="7">
        <v>-29541.399999999998</v>
      </c>
      <c r="E307" s="24"/>
      <c r="F307" s="7">
        <v>-36043.17</v>
      </c>
      <c r="G307" s="7"/>
      <c r="H307" s="115">
        <f t="shared" si="4"/>
        <v>-6501.77</v>
      </c>
      <c r="I307" s="115"/>
    </row>
    <row r="308" spans="1:10" x14ac:dyDescent="0.25">
      <c r="C308" s="117"/>
      <c r="D308" s="7" t="s">
        <v>1</v>
      </c>
      <c r="E308" s="24"/>
      <c r="F308" s="7"/>
      <c r="G308" s="7"/>
      <c r="H308" s="115" t="s">
        <v>1</v>
      </c>
      <c r="I308" s="115"/>
    </row>
    <row r="309" spans="1:10" x14ac:dyDescent="0.25">
      <c r="A309" t="s">
        <v>217</v>
      </c>
      <c r="C309" s="117" t="s">
        <v>218</v>
      </c>
      <c r="D309" s="7">
        <v>0</v>
      </c>
      <c r="E309" s="24"/>
      <c r="F309" s="7"/>
      <c r="G309" s="7"/>
      <c r="H309" s="115">
        <f t="shared" si="4"/>
        <v>0</v>
      </c>
      <c r="I309" s="115"/>
    </row>
    <row r="310" spans="1:10" x14ac:dyDescent="0.25">
      <c r="C310" s="117"/>
      <c r="D310" s="7" t="s">
        <v>1</v>
      </c>
      <c r="E310" s="24"/>
      <c r="F310" s="7"/>
      <c r="G310" s="7"/>
      <c r="H310" s="115" t="s">
        <v>1</v>
      </c>
      <c r="I310" s="115"/>
    </row>
    <row r="311" spans="1:10" x14ac:dyDescent="0.25">
      <c r="A311" t="s">
        <v>219</v>
      </c>
      <c r="C311" s="117" t="s">
        <v>220</v>
      </c>
      <c r="D311" s="7">
        <v>-37091.43</v>
      </c>
      <c r="E311" s="24"/>
      <c r="F311" s="7">
        <v>0</v>
      </c>
      <c r="G311" s="7"/>
      <c r="H311" s="115">
        <f t="shared" si="4"/>
        <v>37091.43</v>
      </c>
      <c r="I311" s="115"/>
    </row>
    <row r="312" spans="1:10" x14ac:dyDescent="0.25">
      <c r="C312" s="117"/>
      <c r="D312" s="7"/>
      <c r="E312" s="24"/>
      <c r="F312" s="7"/>
      <c r="G312" s="7"/>
      <c r="H312" s="115" t="s">
        <v>1</v>
      </c>
      <c r="I312" s="115"/>
    </row>
    <row r="313" spans="1:10" x14ac:dyDescent="0.25">
      <c r="C313" s="117"/>
      <c r="D313" s="7" t="s">
        <v>1</v>
      </c>
      <c r="E313" s="24"/>
      <c r="F313" s="7"/>
      <c r="G313" s="7"/>
      <c r="H313" s="115" t="s">
        <v>1</v>
      </c>
      <c r="I313" s="115"/>
    </row>
    <row r="314" spans="1:10" x14ac:dyDescent="0.25">
      <c r="A314" s="154" t="s">
        <v>221</v>
      </c>
      <c r="C314" s="117" t="s">
        <v>563</v>
      </c>
      <c r="D314" s="11">
        <v>-124861.54</v>
      </c>
      <c r="E314" s="137"/>
      <c r="F314" s="7">
        <v>-46331.85</v>
      </c>
      <c r="G314" s="7"/>
      <c r="H314" s="115">
        <f t="shared" si="4"/>
        <v>78529.69</v>
      </c>
      <c r="I314" s="115"/>
      <c r="J314" s="38" t="s">
        <v>923</v>
      </c>
    </row>
    <row r="315" spans="1:10" x14ac:dyDescent="0.25">
      <c r="A315" s="1" t="s">
        <v>894</v>
      </c>
      <c r="C315" s="117"/>
      <c r="D315" s="11"/>
      <c r="E315" s="137"/>
      <c r="F315" s="7"/>
      <c r="G315" s="7"/>
      <c r="H315" s="115" t="s">
        <v>1</v>
      </c>
      <c r="I315" s="115"/>
      <c r="J315" s="38" t="s">
        <v>924</v>
      </c>
    </row>
    <row r="316" spans="1:10" x14ac:dyDescent="0.25">
      <c r="A316" s="1"/>
      <c r="C316" s="117"/>
      <c r="D316" s="11"/>
      <c r="E316" s="137"/>
      <c r="F316" s="7"/>
      <c r="G316" s="7"/>
      <c r="H316" s="115" t="s">
        <v>1</v>
      </c>
      <c r="I316" s="115"/>
    </row>
    <row r="317" spans="1:10" x14ac:dyDescent="0.25">
      <c r="C317" s="117"/>
      <c r="D317" s="7" t="s">
        <v>1</v>
      </c>
      <c r="E317" s="24"/>
      <c r="F317" s="7"/>
      <c r="G317" s="7"/>
      <c r="H317" s="115" t="s">
        <v>1</v>
      </c>
      <c r="I317" s="115"/>
    </row>
    <row r="318" spans="1:10" x14ac:dyDescent="0.25">
      <c r="A318" t="s">
        <v>561</v>
      </c>
      <c r="C318" s="117" t="s">
        <v>562</v>
      </c>
      <c r="D318" s="11">
        <v>-11097.53</v>
      </c>
      <c r="E318" s="137"/>
      <c r="F318" s="7">
        <v>-5444.16</v>
      </c>
      <c r="G318" s="160"/>
      <c r="H318" s="115">
        <f t="shared" si="4"/>
        <v>5653.3700000000008</v>
      </c>
      <c r="I318" s="115"/>
      <c r="J318" s="38" t="s">
        <v>920</v>
      </c>
    </row>
    <row r="319" spans="1:10" x14ac:dyDescent="0.25">
      <c r="C319" s="117"/>
      <c r="D319" s="7" t="s">
        <v>1</v>
      </c>
      <c r="E319" s="24"/>
      <c r="F319" s="7"/>
      <c r="G319" s="22"/>
      <c r="H319" s="115" t="s">
        <v>1</v>
      </c>
      <c r="I319" s="115"/>
      <c r="J319" s="38" t="s">
        <v>921</v>
      </c>
    </row>
    <row r="320" spans="1:10" x14ac:dyDescent="0.25">
      <c r="A320" t="s">
        <v>644</v>
      </c>
      <c r="C320" s="117" t="s">
        <v>225</v>
      </c>
      <c r="D320" s="11">
        <v>-34255.73000000001</v>
      </c>
      <c r="E320" s="137"/>
      <c r="F320" s="7">
        <v>0</v>
      </c>
      <c r="G320" s="7"/>
      <c r="H320" s="115">
        <f t="shared" si="4"/>
        <v>34255.73000000001</v>
      </c>
      <c r="I320" s="115"/>
      <c r="J320" s="38" t="s">
        <v>922</v>
      </c>
    </row>
    <row r="321" spans="1:10" x14ac:dyDescent="0.25">
      <c r="C321" s="117"/>
      <c r="D321" s="11"/>
      <c r="E321" s="137"/>
      <c r="F321" s="7"/>
      <c r="G321" s="7"/>
      <c r="H321" s="115"/>
      <c r="I321" s="115"/>
    </row>
    <row r="322" spans="1:10" x14ac:dyDescent="0.25">
      <c r="C322" s="117"/>
      <c r="D322" s="11"/>
      <c r="E322" s="137"/>
      <c r="F322" s="7"/>
      <c r="G322" s="7"/>
      <c r="H322" s="115"/>
      <c r="I322" s="115"/>
    </row>
    <row r="323" spans="1:10" x14ac:dyDescent="0.25">
      <c r="A323" t="s">
        <v>0</v>
      </c>
      <c r="D323" s="113" t="s">
        <v>945</v>
      </c>
      <c r="E323" s="73"/>
      <c r="I323" s="115"/>
    </row>
    <row r="324" spans="1:10" x14ac:dyDescent="0.25">
      <c r="A324" s="1" t="s">
        <v>1</v>
      </c>
      <c r="I324" s="115"/>
    </row>
    <row r="325" spans="1:10" x14ac:dyDescent="0.25">
      <c r="A325" s="1" t="s">
        <v>885</v>
      </c>
      <c r="D325" s="71"/>
      <c r="I325" s="115"/>
    </row>
    <row r="326" spans="1:10" x14ac:dyDescent="0.25">
      <c r="D326" s="34" t="s">
        <v>3</v>
      </c>
      <c r="E326" s="134"/>
      <c r="F326" s="2" t="s">
        <v>362</v>
      </c>
      <c r="G326" s="2"/>
      <c r="H326" s="73" t="s">
        <v>4</v>
      </c>
      <c r="I326" s="115"/>
    </row>
    <row r="327" spans="1:10" x14ac:dyDescent="0.25">
      <c r="A327" s="1" t="s">
        <v>5</v>
      </c>
      <c r="B327" s="1"/>
      <c r="C327" s="116" t="s">
        <v>6</v>
      </c>
      <c r="D327" s="2" t="s">
        <v>753</v>
      </c>
      <c r="E327" s="135"/>
      <c r="F327" s="2" t="s">
        <v>886</v>
      </c>
      <c r="G327" s="2"/>
      <c r="H327" s="73" t="s">
        <v>1</v>
      </c>
      <c r="I327" s="115"/>
    </row>
    <row r="328" spans="1:10" x14ac:dyDescent="0.25">
      <c r="C328" s="117"/>
      <c r="D328" s="11"/>
      <c r="E328" s="137"/>
      <c r="F328" s="7"/>
      <c r="G328" s="7"/>
      <c r="H328" s="115" t="s">
        <v>1</v>
      </c>
      <c r="I328" s="115"/>
    </row>
    <row r="329" spans="1:10" x14ac:dyDescent="0.25">
      <c r="A329" t="s">
        <v>226</v>
      </c>
      <c r="B329" s="65"/>
      <c r="C329" s="117" t="s">
        <v>227</v>
      </c>
      <c r="D329" s="7">
        <v>254474.96</v>
      </c>
      <c r="E329" s="24"/>
      <c r="F329" s="7">
        <v>277719.39</v>
      </c>
      <c r="G329" s="7"/>
      <c r="H329" s="115">
        <f t="shared" si="4"/>
        <v>23244.430000000022</v>
      </c>
      <c r="I329" s="115"/>
    </row>
    <row r="330" spans="1:10" x14ac:dyDescent="0.25">
      <c r="B330" s="65"/>
      <c r="C330" s="117"/>
      <c r="D330" s="7"/>
      <c r="E330" s="24"/>
      <c r="F330" s="7"/>
      <c r="G330" s="7"/>
      <c r="H330" s="115" t="s">
        <v>1</v>
      </c>
      <c r="I330" s="115"/>
    </row>
    <row r="331" spans="1:10" x14ac:dyDescent="0.25">
      <c r="A331" t="s">
        <v>228</v>
      </c>
      <c r="B331" s="65"/>
      <c r="C331" s="117" t="s">
        <v>229</v>
      </c>
      <c r="D331" s="7">
        <v>-26396.200000000004</v>
      </c>
      <c r="E331" s="24"/>
      <c r="F331" s="7">
        <v>-14846.1</v>
      </c>
      <c r="G331" s="7"/>
      <c r="H331" s="115">
        <f t="shared" si="4"/>
        <v>11550.100000000004</v>
      </c>
      <c r="I331" s="115"/>
    </row>
    <row r="332" spans="1:10" x14ac:dyDescent="0.25">
      <c r="B332" s="65"/>
      <c r="C332" s="117"/>
      <c r="D332" s="7" t="s">
        <v>1</v>
      </c>
      <c r="E332" s="24"/>
      <c r="F332" s="7"/>
      <c r="G332" s="7"/>
      <c r="H332" s="115" t="s">
        <v>1</v>
      </c>
      <c r="I332" s="115"/>
    </row>
    <row r="333" spans="1:10" x14ac:dyDescent="0.25">
      <c r="C333" s="117"/>
      <c r="D333" s="7" t="s">
        <v>1</v>
      </c>
      <c r="E333" s="24"/>
      <c r="F333" s="7"/>
      <c r="G333" s="7"/>
      <c r="H333" s="115" t="s">
        <v>1</v>
      </c>
      <c r="I333" s="115"/>
    </row>
    <row r="334" spans="1:10" x14ac:dyDescent="0.25">
      <c r="C334" s="117"/>
      <c r="D334" s="7" t="s">
        <v>1</v>
      </c>
      <c r="E334" s="24"/>
      <c r="F334" s="7"/>
      <c r="G334" s="7"/>
      <c r="H334" s="115" t="s">
        <v>1</v>
      </c>
      <c r="I334" s="115"/>
    </row>
    <row r="335" spans="1:10" x14ac:dyDescent="0.25">
      <c r="A335" t="s">
        <v>230</v>
      </c>
      <c r="C335" s="117" t="s">
        <v>231</v>
      </c>
      <c r="D335" s="7">
        <v>241435.14</v>
      </c>
      <c r="E335" s="24"/>
      <c r="F335" s="7">
        <v>218082.81</v>
      </c>
      <c r="G335" s="7"/>
      <c r="H335" s="115">
        <f t="shared" si="4"/>
        <v>-23352.330000000016</v>
      </c>
      <c r="I335" s="115"/>
      <c r="J335" s="38" t="s">
        <v>919</v>
      </c>
    </row>
    <row r="336" spans="1:10" x14ac:dyDescent="0.25">
      <c r="C336" s="117"/>
      <c r="D336" s="7" t="s">
        <v>1</v>
      </c>
      <c r="E336" s="24"/>
      <c r="F336" s="7"/>
      <c r="G336" s="7"/>
      <c r="H336" s="115" t="s">
        <v>1</v>
      </c>
      <c r="I336" s="115"/>
    </row>
    <row r="337" spans="1:10" x14ac:dyDescent="0.25">
      <c r="C337" s="117"/>
      <c r="D337" s="7" t="s">
        <v>1</v>
      </c>
      <c r="E337" s="24"/>
      <c r="F337" s="7"/>
      <c r="G337" s="7"/>
      <c r="H337" s="115" t="s">
        <v>1</v>
      </c>
      <c r="I337" s="115"/>
    </row>
    <row r="338" spans="1:10" x14ac:dyDescent="0.25">
      <c r="C338" s="117"/>
      <c r="D338" s="7" t="s">
        <v>1</v>
      </c>
      <c r="E338" s="24"/>
      <c r="F338" s="7"/>
      <c r="G338" s="7"/>
      <c r="H338" s="115" t="s">
        <v>1</v>
      </c>
      <c r="I338" s="115"/>
    </row>
    <row r="339" spans="1:10" x14ac:dyDescent="0.25">
      <c r="A339" t="s">
        <v>232</v>
      </c>
      <c r="C339" s="117" t="s">
        <v>233</v>
      </c>
      <c r="D339" s="7">
        <v>16200</v>
      </c>
      <c r="E339" s="24"/>
      <c r="F339" s="7">
        <v>16050</v>
      </c>
      <c r="G339" s="7"/>
      <c r="H339" s="115">
        <f t="shared" si="4"/>
        <v>-150</v>
      </c>
      <c r="I339" s="115"/>
    </row>
    <row r="340" spans="1:10" x14ac:dyDescent="0.25">
      <c r="C340" s="117"/>
      <c r="D340" s="7" t="s">
        <v>1</v>
      </c>
      <c r="E340" s="24"/>
      <c r="F340" s="7"/>
      <c r="G340" s="7"/>
      <c r="H340" s="115" t="s">
        <v>1</v>
      </c>
      <c r="I340" s="115"/>
    </row>
    <row r="341" spans="1:10" x14ac:dyDescent="0.25">
      <c r="A341" s="50" t="s">
        <v>234</v>
      </c>
      <c r="C341" s="117" t="s">
        <v>235</v>
      </c>
      <c r="D341" s="7">
        <v>107308.63</v>
      </c>
      <c r="E341" s="24"/>
      <c r="F341" s="7">
        <v>105218.61</v>
      </c>
      <c r="G341" s="7"/>
      <c r="H341" s="115">
        <f t="shared" ref="H341:H403" si="5">F341-D341</f>
        <v>-2090.0200000000041</v>
      </c>
      <c r="I341" s="115"/>
    </row>
    <row r="342" spans="1:10" x14ac:dyDescent="0.25">
      <c r="A342" s="73"/>
      <c r="C342" s="117"/>
      <c r="D342" s="7"/>
      <c r="E342" s="24"/>
      <c r="F342" s="7"/>
      <c r="G342" s="7"/>
      <c r="H342" s="115" t="s">
        <v>1</v>
      </c>
      <c r="I342" s="115"/>
    </row>
    <row r="343" spans="1:10" ht="15.75" thickBot="1" x14ac:dyDescent="0.3">
      <c r="A343" s="73"/>
      <c r="C343" s="117"/>
      <c r="D343" s="7"/>
      <c r="E343" s="24"/>
      <c r="F343" s="7"/>
      <c r="G343" s="7"/>
      <c r="H343" s="115" t="s">
        <v>1</v>
      </c>
      <c r="I343" s="115"/>
    </row>
    <row r="344" spans="1:10" ht="15.75" thickBot="1" x14ac:dyDescent="0.3">
      <c r="A344" s="77"/>
      <c r="B344" s="78"/>
      <c r="C344" s="119"/>
      <c r="D344" s="79" t="s">
        <v>1</v>
      </c>
      <c r="E344" s="139"/>
      <c r="F344" s="79"/>
      <c r="G344" s="79"/>
      <c r="H344" s="115" t="s">
        <v>1</v>
      </c>
      <c r="I344" s="115"/>
    </row>
    <row r="345" spans="1:10" x14ac:dyDescent="0.25">
      <c r="A345" s="85" t="s">
        <v>547</v>
      </c>
      <c r="B345" s="86"/>
      <c r="C345" s="120" t="s">
        <v>239</v>
      </c>
      <c r="D345" s="88">
        <v>171680</v>
      </c>
      <c r="E345" s="136"/>
      <c r="F345" s="88"/>
      <c r="G345" s="88"/>
      <c r="H345" s="115">
        <f t="shared" si="5"/>
        <v>-171680</v>
      </c>
      <c r="I345" s="115"/>
      <c r="J345" s="161" t="s">
        <v>917</v>
      </c>
    </row>
    <row r="346" spans="1:10" x14ac:dyDescent="0.25">
      <c r="A346" s="95"/>
      <c r="B346" s="86"/>
      <c r="C346" s="120"/>
      <c r="D346" s="88"/>
      <c r="E346" s="136"/>
      <c r="F346" s="88"/>
      <c r="G346" s="88"/>
      <c r="H346" s="115" t="s">
        <v>1</v>
      </c>
      <c r="I346" s="115"/>
      <c r="J346" s="162" t="s">
        <v>918</v>
      </c>
    </row>
    <row r="347" spans="1:10" x14ac:dyDescent="0.25">
      <c r="A347" s="95"/>
      <c r="B347" s="86"/>
      <c r="C347" s="120"/>
      <c r="D347" s="88"/>
      <c r="E347" s="136"/>
      <c r="F347" s="88"/>
      <c r="G347" s="88"/>
      <c r="H347" s="115" t="s">
        <v>1</v>
      </c>
      <c r="I347" s="115"/>
      <c r="J347" s="162"/>
    </row>
    <row r="348" spans="1:10" x14ac:dyDescent="0.25">
      <c r="A348" s="95"/>
      <c r="B348" s="86"/>
      <c r="C348" s="120"/>
      <c r="D348" s="88"/>
      <c r="E348" s="136"/>
      <c r="F348" s="88"/>
      <c r="G348" s="88"/>
      <c r="H348" s="115" t="s">
        <v>1</v>
      </c>
      <c r="I348" s="115"/>
      <c r="J348" s="162"/>
    </row>
    <row r="349" spans="1:10" ht="15.75" thickBot="1" x14ac:dyDescent="0.3">
      <c r="A349" s="98"/>
      <c r="B349" s="99"/>
      <c r="C349" s="121"/>
      <c r="D349" s="100"/>
      <c r="E349" s="140"/>
      <c r="F349" s="100"/>
      <c r="G349" s="100"/>
      <c r="H349" s="115" t="s">
        <v>1</v>
      </c>
      <c r="I349" s="115"/>
      <c r="J349" s="162"/>
    </row>
    <row r="350" spans="1:10" x14ac:dyDescent="0.25">
      <c r="A350" s="111"/>
      <c r="B350" s="86"/>
      <c r="C350" s="120"/>
      <c r="D350" s="88"/>
      <c r="E350" s="136"/>
      <c r="F350" s="88"/>
      <c r="G350" s="88"/>
      <c r="H350" s="115" t="s">
        <v>1</v>
      </c>
      <c r="I350" s="115"/>
      <c r="J350" s="162"/>
    </row>
    <row r="351" spans="1:10" x14ac:dyDescent="0.25">
      <c r="A351" s="73"/>
      <c r="C351" s="117"/>
      <c r="D351" s="7"/>
      <c r="E351" s="24"/>
      <c r="F351" s="7"/>
      <c r="G351" s="7"/>
      <c r="H351" s="115" t="s">
        <v>1</v>
      </c>
      <c r="I351" s="115"/>
      <c r="J351" s="162"/>
    </row>
    <row r="352" spans="1:10" ht="15.75" thickBot="1" x14ac:dyDescent="0.3">
      <c r="A352" s="73"/>
      <c r="C352" s="117"/>
      <c r="D352" s="7"/>
      <c r="E352" s="24"/>
      <c r="F352" s="7"/>
      <c r="G352" s="7"/>
      <c r="H352" s="115" t="s">
        <v>1</v>
      </c>
      <c r="I352" s="115"/>
      <c r="J352" s="162"/>
    </row>
    <row r="353" spans="1:10" ht="15.75" thickBot="1" x14ac:dyDescent="0.3">
      <c r="A353" s="108"/>
      <c r="B353" s="78"/>
      <c r="C353" s="119"/>
      <c r="D353" s="79"/>
      <c r="E353" s="139"/>
      <c r="F353" s="79"/>
      <c r="G353" s="79"/>
      <c r="H353" s="115" t="s">
        <v>1</v>
      </c>
      <c r="I353" s="115"/>
      <c r="J353" s="162"/>
    </row>
    <row r="354" spans="1:10" x14ac:dyDescent="0.25">
      <c r="A354" s="109" t="s">
        <v>659</v>
      </c>
      <c r="B354" s="86"/>
      <c r="C354" s="120" t="s">
        <v>742</v>
      </c>
      <c r="D354" s="88">
        <v>6222</v>
      </c>
      <c r="E354" s="136"/>
      <c r="F354" s="88"/>
      <c r="G354" s="88"/>
      <c r="H354" s="115">
        <f t="shared" si="5"/>
        <v>-6222</v>
      </c>
      <c r="I354" s="115"/>
      <c r="J354" s="161" t="s">
        <v>917</v>
      </c>
    </row>
    <row r="355" spans="1:10" x14ac:dyDescent="0.25">
      <c r="A355" s="95"/>
      <c r="B355" s="86"/>
      <c r="C355" s="120"/>
      <c r="D355" s="88"/>
      <c r="E355" s="136"/>
      <c r="F355" s="88"/>
      <c r="G355" s="88"/>
      <c r="H355" s="115" t="s">
        <v>1</v>
      </c>
      <c r="I355" s="115"/>
      <c r="J355" s="162" t="s">
        <v>918</v>
      </c>
    </row>
    <row r="356" spans="1:10" x14ac:dyDescent="0.25">
      <c r="A356" s="95"/>
      <c r="B356" s="86"/>
      <c r="C356" s="120"/>
      <c r="D356" s="88"/>
      <c r="E356" s="136"/>
      <c r="F356" s="88"/>
      <c r="G356" s="88"/>
      <c r="H356" s="115" t="s">
        <v>1</v>
      </c>
      <c r="I356" s="115"/>
      <c r="J356" s="162"/>
    </row>
    <row r="357" spans="1:10" x14ac:dyDescent="0.25">
      <c r="A357" s="95"/>
      <c r="B357" s="86"/>
      <c r="C357" s="120"/>
      <c r="D357" s="88"/>
      <c r="E357" s="136"/>
      <c r="F357" s="88"/>
      <c r="G357" s="88"/>
      <c r="H357" s="115" t="s">
        <v>1</v>
      </c>
      <c r="I357" s="115"/>
      <c r="J357" s="162"/>
    </row>
    <row r="358" spans="1:10" x14ac:dyDescent="0.25">
      <c r="A358" s="95"/>
      <c r="B358" s="86"/>
      <c r="C358" s="120"/>
      <c r="D358" s="88"/>
      <c r="E358" s="136"/>
      <c r="F358" s="88"/>
      <c r="G358" s="88"/>
      <c r="H358" s="115" t="s">
        <v>1</v>
      </c>
      <c r="I358" s="115"/>
      <c r="J358" s="162" t="s">
        <v>1</v>
      </c>
    </row>
    <row r="359" spans="1:10" ht="15.75" thickBot="1" x14ac:dyDescent="0.3">
      <c r="A359" s="98"/>
      <c r="B359" s="99"/>
      <c r="C359" s="121"/>
      <c r="D359" s="100"/>
      <c r="E359" s="140"/>
      <c r="F359" s="100"/>
      <c r="G359" s="100"/>
      <c r="H359" s="115" t="s">
        <v>1</v>
      </c>
      <c r="I359" s="115"/>
      <c r="J359" s="163" t="s">
        <v>1</v>
      </c>
    </row>
    <row r="360" spans="1:10" x14ac:dyDescent="0.25">
      <c r="A360" s="73"/>
      <c r="C360" s="117"/>
      <c r="D360" s="7"/>
      <c r="E360" s="24"/>
      <c r="F360" s="7"/>
      <c r="G360" s="7"/>
      <c r="H360" s="115" t="s">
        <v>1</v>
      </c>
      <c r="I360" s="115"/>
    </row>
    <row r="361" spans="1:10" x14ac:dyDescent="0.25">
      <c r="A361" s="73"/>
      <c r="C361" s="117"/>
      <c r="D361" s="7"/>
      <c r="E361" s="24"/>
      <c r="F361" s="7"/>
      <c r="G361" s="7"/>
      <c r="H361" s="115" t="s">
        <v>1</v>
      </c>
      <c r="I361" s="115"/>
    </row>
    <row r="362" spans="1:10" x14ac:dyDescent="0.25">
      <c r="C362" s="117"/>
      <c r="D362" s="7" t="s">
        <v>1</v>
      </c>
      <c r="E362" s="24"/>
      <c r="F362" s="7"/>
      <c r="G362" s="7"/>
      <c r="H362" s="115" t="s">
        <v>1</v>
      </c>
      <c r="I362" s="115"/>
    </row>
    <row r="363" spans="1:10" x14ac:dyDescent="0.25">
      <c r="A363" t="s">
        <v>238</v>
      </c>
      <c r="C363" s="117" t="s">
        <v>239</v>
      </c>
      <c r="D363" s="7">
        <v>62847.19</v>
      </c>
      <c r="E363" s="24"/>
      <c r="F363" s="7">
        <v>66635.570000000007</v>
      </c>
      <c r="G363" s="7"/>
      <c r="H363" s="115">
        <f t="shared" si="5"/>
        <v>3788.3800000000047</v>
      </c>
      <c r="I363" s="115"/>
    </row>
    <row r="364" spans="1:10" x14ac:dyDescent="0.25">
      <c r="C364" s="117"/>
      <c r="D364" s="7"/>
      <c r="E364" s="24"/>
      <c r="F364" s="7"/>
      <c r="G364" s="7"/>
      <c r="H364" s="115" t="s">
        <v>1</v>
      </c>
      <c r="I364" s="115"/>
    </row>
    <row r="365" spans="1:10" x14ac:dyDescent="0.25">
      <c r="A365" t="s">
        <v>889</v>
      </c>
      <c r="C365" s="117" t="s">
        <v>890</v>
      </c>
      <c r="D365" s="7">
        <v>0</v>
      </c>
      <c r="E365" s="24"/>
      <c r="F365" s="7">
        <v>25.75</v>
      </c>
      <c r="G365" s="7"/>
      <c r="H365" s="115">
        <f t="shared" si="5"/>
        <v>25.75</v>
      </c>
      <c r="I365" s="115"/>
    </row>
    <row r="366" spans="1:10" x14ac:dyDescent="0.25">
      <c r="C366" s="117"/>
      <c r="D366" s="7" t="s">
        <v>1</v>
      </c>
      <c r="E366" s="24"/>
      <c r="F366" s="7"/>
      <c r="G366" s="7"/>
      <c r="H366" s="115" t="s">
        <v>1</v>
      </c>
      <c r="I366" s="115"/>
    </row>
    <row r="367" spans="1:10" x14ac:dyDescent="0.25">
      <c r="A367" t="s">
        <v>240</v>
      </c>
      <c r="C367" s="117" t="s">
        <v>241</v>
      </c>
      <c r="D367" s="7">
        <v>18852.46</v>
      </c>
      <c r="E367" s="24"/>
      <c r="F367" s="7">
        <v>20809.14</v>
      </c>
      <c r="G367" s="7"/>
      <c r="H367" s="115">
        <f t="shared" si="5"/>
        <v>1956.6800000000003</v>
      </c>
      <c r="I367" s="115"/>
    </row>
    <row r="368" spans="1:10" x14ac:dyDescent="0.25">
      <c r="C368" s="117"/>
      <c r="D368" s="7" t="s">
        <v>1</v>
      </c>
      <c r="E368" s="24"/>
      <c r="F368" s="7"/>
      <c r="G368" s="7"/>
      <c r="H368" s="115" t="s">
        <v>1</v>
      </c>
      <c r="I368" s="115"/>
    </row>
    <row r="369" spans="1:10" x14ac:dyDescent="0.25">
      <c r="A369" t="s">
        <v>349</v>
      </c>
      <c r="C369" s="117" t="s">
        <v>350</v>
      </c>
      <c r="D369" s="7">
        <v>0</v>
      </c>
      <c r="E369" s="24"/>
      <c r="F369" s="7"/>
      <c r="G369" s="7"/>
      <c r="H369" s="115">
        <f t="shared" si="5"/>
        <v>0</v>
      </c>
      <c r="I369" s="115"/>
    </row>
    <row r="370" spans="1:10" x14ac:dyDescent="0.25">
      <c r="C370" s="117"/>
      <c r="D370" s="7" t="s">
        <v>1</v>
      </c>
      <c r="E370" s="24"/>
      <c r="F370" s="7"/>
      <c r="G370" s="7"/>
      <c r="H370" s="115" t="s">
        <v>1</v>
      </c>
      <c r="I370" s="115"/>
    </row>
    <row r="371" spans="1:10" x14ac:dyDescent="0.25">
      <c r="A371" t="s">
        <v>242</v>
      </c>
      <c r="C371" s="117" t="s">
        <v>243</v>
      </c>
      <c r="D371" s="7">
        <v>19505.27</v>
      </c>
      <c r="E371" s="24"/>
      <c r="F371" s="7">
        <v>17765.599999999999</v>
      </c>
      <c r="G371" s="7"/>
      <c r="H371" s="115">
        <f t="shared" si="5"/>
        <v>-1739.6700000000019</v>
      </c>
      <c r="I371" s="115"/>
    </row>
    <row r="372" spans="1:10" x14ac:dyDescent="0.25">
      <c r="C372" s="117"/>
      <c r="D372" s="7" t="s">
        <v>1</v>
      </c>
      <c r="E372" s="24"/>
      <c r="F372" s="7"/>
      <c r="G372" s="7"/>
      <c r="H372" s="115" t="s">
        <v>1</v>
      </c>
      <c r="I372" s="115"/>
    </row>
    <row r="373" spans="1:10" x14ac:dyDescent="0.25">
      <c r="A373" t="s">
        <v>244</v>
      </c>
      <c r="C373" s="117" t="s">
        <v>245</v>
      </c>
      <c r="D373" s="7">
        <v>63</v>
      </c>
      <c r="E373" s="24"/>
      <c r="F373" s="7">
        <v>1875.5</v>
      </c>
      <c r="G373" s="7"/>
      <c r="H373" s="115">
        <f t="shared" si="5"/>
        <v>1812.5</v>
      </c>
      <c r="I373" s="115"/>
    </row>
    <row r="374" spans="1:10" x14ac:dyDescent="0.25">
      <c r="C374" s="117"/>
      <c r="D374" s="7"/>
      <c r="E374" s="24"/>
      <c r="F374" s="7"/>
      <c r="G374" s="7"/>
      <c r="H374" s="115" t="s">
        <v>1</v>
      </c>
      <c r="I374" s="115"/>
    </row>
    <row r="375" spans="1:10" x14ac:dyDescent="0.25">
      <c r="A375" t="s">
        <v>309</v>
      </c>
      <c r="C375" s="117" t="s">
        <v>462</v>
      </c>
      <c r="D375" s="7">
        <v>0</v>
      </c>
      <c r="E375" s="24"/>
      <c r="F375" s="7">
        <v>185</v>
      </c>
      <c r="G375" s="7"/>
      <c r="H375" s="115">
        <f t="shared" si="5"/>
        <v>185</v>
      </c>
      <c r="I375" s="115"/>
    </row>
    <row r="376" spans="1:10" x14ac:dyDescent="0.25">
      <c r="C376" s="117"/>
      <c r="D376" s="7" t="s">
        <v>1</v>
      </c>
      <c r="E376" s="24"/>
      <c r="F376" s="7"/>
      <c r="G376" s="7"/>
      <c r="H376" s="115" t="s">
        <v>1</v>
      </c>
      <c r="I376" s="115"/>
    </row>
    <row r="377" spans="1:10" x14ac:dyDescent="0.25">
      <c r="A377" t="s">
        <v>246</v>
      </c>
      <c r="C377" s="117" t="s">
        <v>247</v>
      </c>
      <c r="D377" s="7">
        <v>6003.15</v>
      </c>
      <c r="E377" s="24"/>
      <c r="F377" s="7">
        <v>5009.96</v>
      </c>
      <c r="G377" s="7"/>
      <c r="H377" s="115">
        <f t="shared" si="5"/>
        <v>-993.1899999999996</v>
      </c>
      <c r="I377" s="115"/>
    </row>
    <row r="378" spans="1:10" x14ac:dyDescent="0.25">
      <c r="C378" s="117"/>
      <c r="D378" s="7" t="s">
        <v>1</v>
      </c>
      <c r="E378" s="24"/>
      <c r="F378" s="7"/>
      <c r="G378" s="7"/>
      <c r="H378" s="115" t="s">
        <v>1</v>
      </c>
      <c r="I378" s="115"/>
    </row>
    <row r="379" spans="1:10" x14ac:dyDescent="0.25">
      <c r="C379" s="117"/>
      <c r="D379" s="7" t="s">
        <v>1</v>
      </c>
      <c r="E379" s="24"/>
      <c r="F379" s="7"/>
      <c r="G379" s="7"/>
      <c r="H379" s="115" t="s">
        <v>1</v>
      </c>
      <c r="I379" s="115"/>
    </row>
    <row r="380" spans="1:10" x14ac:dyDescent="0.25">
      <c r="A380" t="s">
        <v>248</v>
      </c>
      <c r="C380" s="117" t="s">
        <v>249</v>
      </c>
      <c r="D380" s="7">
        <v>151373.09</v>
      </c>
      <c r="E380" s="24"/>
      <c r="F380" s="7">
        <v>161575.43</v>
      </c>
      <c r="G380" s="7"/>
      <c r="H380" s="115">
        <f t="shared" si="5"/>
        <v>10202.339999999997</v>
      </c>
      <c r="I380" s="115"/>
      <c r="J380" s="38" t="s">
        <v>916</v>
      </c>
    </row>
    <row r="381" spans="1:10" x14ac:dyDescent="0.25">
      <c r="C381" s="117"/>
      <c r="D381" s="7" t="s">
        <v>1</v>
      </c>
      <c r="E381" s="24"/>
      <c r="F381" s="7"/>
      <c r="G381" s="7"/>
      <c r="H381" s="115" t="s">
        <v>1</v>
      </c>
      <c r="I381" s="115"/>
    </row>
    <row r="382" spans="1:10" x14ac:dyDescent="0.25">
      <c r="A382" t="s">
        <v>461</v>
      </c>
      <c r="C382" s="117" t="s">
        <v>460</v>
      </c>
      <c r="D382" s="7">
        <v>895.77</v>
      </c>
      <c r="E382" s="24"/>
      <c r="F382" s="7">
        <v>1438.1</v>
      </c>
      <c r="G382" s="7"/>
      <c r="H382" s="115">
        <f t="shared" si="5"/>
        <v>542.32999999999993</v>
      </c>
      <c r="I382" s="115"/>
    </row>
    <row r="383" spans="1:10" x14ac:dyDescent="0.25">
      <c r="C383" s="117"/>
      <c r="D383" s="7" t="s">
        <v>1</v>
      </c>
      <c r="E383" s="24"/>
      <c r="F383" s="7"/>
      <c r="G383" s="7"/>
      <c r="H383" s="115" t="s">
        <v>1</v>
      </c>
      <c r="I383" s="115"/>
    </row>
    <row r="384" spans="1:10" x14ac:dyDescent="0.25">
      <c r="A384" t="s">
        <v>250</v>
      </c>
      <c r="C384" s="117" t="s">
        <v>251</v>
      </c>
      <c r="D384" s="7">
        <v>3969.68</v>
      </c>
      <c r="E384" s="24"/>
      <c r="F384" s="7">
        <v>4053.6</v>
      </c>
      <c r="G384" s="7"/>
      <c r="H384" s="115">
        <f t="shared" si="5"/>
        <v>83.920000000000073</v>
      </c>
      <c r="I384" s="115"/>
    </row>
    <row r="385" spans="1:9" x14ac:dyDescent="0.25">
      <c r="C385" s="117"/>
      <c r="D385" s="7" t="s">
        <v>1</v>
      </c>
      <c r="E385" s="24"/>
      <c r="F385" s="7"/>
      <c r="G385" s="7"/>
      <c r="H385" s="115" t="s">
        <v>1</v>
      </c>
      <c r="I385" s="115"/>
    </row>
    <row r="386" spans="1:9" x14ac:dyDescent="0.25">
      <c r="A386" t="s">
        <v>252</v>
      </c>
      <c r="C386" s="117" t="s">
        <v>253</v>
      </c>
      <c r="D386" s="7">
        <v>652.94000000000005</v>
      </c>
      <c r="E386" s="24"/>
      <c r="F386" s="7">
        <v>528.65</v>
      </c>
      <c r="G386" s="7"/>
      <c r="H386" s="115">
        <f t="shared" si="5"/>
        <v>-124.29000000000008</v>
      </c>
      <c r="I386" s="115"/>
    </row>
    <row r="387" spans="1:9" x14ac:dyDescent="0.25">
      <c r="C387" s="117"/>
      <c r="D387" s="7" t="s">
        <v>1</v>
      </c>
      <c r="E387" s="24"/>
      <c r="F387" s="7"/>
      <c r="G387" s="7"/>
      <c r="H387" s="115" t="s">
        <v>1</v>
      </c>
      <c r="I387" s="115"/>
    </row>
    <row r="388" spans="1:9" x14ac:dyDescent="0.25">
      <c r="A388" t="s">
        <v>463</v>
      </c>
      <c r="C388" s="117" t="s">
        <v>464</v>
      </c>
      <c r="D388" s="7">
        <v>0</v>
      </c>
      <c r="E388" s="24"/>
      <c r="F388" s="7"/>
      <c r="G388" s="7"/>
      <c r="H388" s="115">
        <f t="shared" si="5"/>
        <v>0</v>
      </c>
      <c r="I388" s="115"/>
    </row>
    <row r="389" spans="1:9" x14ac:dyDescent="0.25">
      <c r="C389" s="117"/>
      <c r="D389" s="7"/>
      <c r="E389" s="24"/>
      <c r="F389" s="7"/>
      <c r="G389" s="7"/>
      <c r="H389" s="115" t="s">
        <v>1</v>
      </c>
      <c r="I389" s="115"/>
    </row>
    <row r="390" spans="1:9" x14ac:dyDescent="0.25">
      <c r="A390" t="s">
        <v>762</v>
      </c>
      <c r="C390" s="117" t="s">
        <v>254</v>
      </c>
      <c r="D390" s="7">
        <v>702.3</v>
      </c>
      <c r="E390" s="24"/>
      <c r="F390" s="7">
        <v>522.17999999999995</v>
      </c>
      <c r="G390" s="7"/>
      <c r="H390" s="115">
        <f t="shared" si="5"/>
        <v>-180.12</v>
      </c>
      <c r="I390" s="115"/>
    </row>
    <row r="391" spans="1:9" x14ac:dyDescent="0.25">
      <c r="C391" s="117"/>
      <c r="D391" s="7" t="s">
        <v>1</v>
      </c>
      <c r="E391" s="24"/>
      <c r="F391" s="7"/>
      <c r="G391" s="7"/>
      <c r="H391" s="115" t="s">
        <v>1</v>
      </c>
      <c r="I391" s="115"/>
    </row>
    <row r="392" spans="1:9" x14ac:dyDescent="0.25">
      <c r="A392" t="s">
        <v>255</v>
      </c>
      <c r="C392" s="117" t="s">
        <v>256</v>
      </c>
      <c r="D392" s="7">
        <v>2368</v>
      </c>
      <c r="E392" s="24"/>
      <c r="F392" s="7">
        <v>0</v>
      </c>
      <c r="G392" s="7"/>
      <c r="H392" s="115">
        <f t="shared" si="5"/>
        <v>-2368</v>
      </c>
      <c r="I392" s="115"/>
    </row>
    <row r="393" spans="1:9" x14ac:dyDescent="0.25">
      <c r="C393" s="122"/>
      <c r="D393" s="7" t="s">
        <v>1</v>
      </c>
      <c r="E393" s="24"/>
      <c r="F393" s="7"/>
      <c r="G393" s="7"/>
      <c r="H393" s="115" t="s">
        <v>1</v>
      </c>
      <c r="I393" s="115"/>
    </row>
    <row r="394" spans="1:9" x14ac:dyDescent="0.25">
      <c r="A394" t="s">
        <v>257</v>
      </c>
      <c r="C394" s="123" t="s">
        <v>423</v>
      </c>
      <c r="D394" s="7">
        <v>0</v>
      </c>
      <c r="E394" s="24"/>
      <c r="F394" s="7"/>
      <c r="G394" s="7"/>
      <c r="H394" s="115">
        <f t="shared" si="5"/>
        <v>0</v>
      </c>
      <c r="I394" s="115"/>
    </row>
    <row r="395" spans="1:9" x14ac:dyDescent="0.25">
      <c r="C395" s="117"/>
      <c r="D395" s="7" t="s">
        <v>1</v>
      </c>
      <c r="E395" s="24"/>
      <c r="F395" s="7"/>
      <c r="G395" s="7"/>
      <c r="H395" s="115" t="s">
        <v>1</v>
      </c>
      <c r="I395" s="115"/>
    </row>
    <row r="396" spans="1:9" x14ac:dyDescent="0.25">
      <c r="A396" t="s">
        <v>259</v>
      </c>
      <c r="C396" s="117" t="s">
        <v>260</v>
      </c>
      <c r="D396" s="7">
        <v>0</v>
      </c>
      <c r="E396" s="24"/>
      <c r="F396" s="7"/>
      <c r="G396" s="7"/>
      <c r="H396" s="115">
        <f t="shared" si="5"/>
        <v>0</v>
      </c>
      <c r="I396" s="115"/>
    </row>
    <row r="397" spans="1:9" x14ac:dyDescent="0.25">
      <c r="C397" s="117"/>
      <c r="D397" s="7" t="s">
        <v>1</v>
      </c>
      <c r="E397" s="24"/>
      <c r="F397" s="7"/>
      <c r="G397" s="7"/>
      <c r="H397" s="115" t="s">
        <v>1</v>
      </c>
      <c r="I397" s="115"/>
    </row>
    <row r="398" spans="1:9" x14ac:dyDescent="0.25">
      <c r="A398" t="s">
        <v>261</v>
      </c>
      <c r="C398" s="117" t="s">
        <v>262</v>
      </c>
      <c r="D398" s="7">
        <v>7158.9</v>
      </c>
      <c r="E398" s="24"/>
      <c r="F398" s="7">
        <v>8134.1</v>
      </c>
      <c r="G398" s="7"/>
      <c r="H398" s="115">
        <f t="shared" si="5"/>
        <v>975.20000000000073</v>
      </c>
      <c r="I398" s="115"/>
    </row>
    <row r="399" spans="1:9" x14ac:dyDescent="0.25">
      <c r="C399" s="117"/>
      <c r="D399" s="7" t="s">
        <v>1</v>
      </c>
      <c r="E399" s="24"/>
      <c r="F399" s="7"/>
      <c r="G399" s="7"/>
      <c r="H399" s="115" t="s">
        <v>1</v>
      </c>
      <c r="I399" s="115"/>
    </row>
    <row r="400" spans="1:9" x14ac:dyDescent="0.25">
      <c r="C400" s="117"/>
      <c r="D400" s="7" t="s">
        <v>1</v>
      </c>
      <c r="E400" s="24"/>
      <c r="F400" s="7"/>
      <c r="G400" s="7"/>
      <c r="H400" s="115" t="s">
        <v>1</v>
      </c>
      <c r="I400" s="115"/>
    </row>
    <row r="401" spans="1:10" x14ac:dyDescent="0.25">
      <c r="A401" t="s">
        <v>564</v>
      </c>
      <c r="C401" s="117" t="s">
        <v>264</v>
      </c>
      <c r="D401" s="7">
        <v>33588.629999999997</v>
      </c>
      <c r="E401" s="24"/>
      <c r="F401" s="7">
        <v>10439.51</v>
      </c>
      <c r="G401" s="7"/>
      <c r="H401" s="115">
        <f t="shared" si="5"/>
        <v>-23149.119999999995</v>
      </c>
      <c r="I401" s="115"/>
      <c r="J401" s="38" t="s">
        <v>915</v>
      </c>
    </row>
    <row r="402" spans="1:10" x14ac:dyDescent="0.25">
      <c r="C402" s="117"/>
      <c r="D402" s="7"/>
      <c r="E402" s="24"/>
      <c r="F402" s="7"/>
      <c r="G402" s="7"/>
      <c r="H402" s="115" t="s">
        <v>1</v>
      </c>
      <c r="I402" s="115"/>
    </row>
    <row r="403" spans="1:10" x14ac:dyDescent="0.25">
      <c r="A403" t="s">
        <v>566</v>
      </c>
      <c r="C403" s="117" t="s">
        <v>565</v>
      </c>
      <c r="D403" s="7">
        <v>0</v>
      </c>
      <c r="E403" s="24"/>
      <c r="F403" s="7"/>
      <c r="G403" s="7"/>
      <c r="H403" s="115">
        <f t="shared" si="5"/>
        <v>0</v>
      </c>
      <c r="I403" s="115"/>
    </row>
    <row r="404" spans="1:10" x14ac:dyDescent="0.25">
      <c r="C404" s="117"/>
      <c r="D404" s="7" t="s">
        <v>1</v>
      </c>
      <c r="E404" s="24"/>
      <c r="F404" s="7"/>
      <c r="G404" s="7"/>
      <c r="H404" s="115" t="s">
        <v>1</v>
      </c>
      <c r="I404" s="115"/>
    </row>
    <row r="405" spans="1:10" x14ac:dyDescent="0.25">
      <c r="A405" t="s">
        <v>422</v>
      </c>
      <c r="C405" s="117" t="s">
        <v>423</v>
      </c>
      <c r="D405" s="7">
        <v>0</v>
      </c>
      <c r="E405" s="24"/>
      <c r="F405" s="7"/>
      <c r="G405" s="7"/>
      <c r="H405" s="115">
        <f t="shared" ref="H405:H467" si="6">F405-D405</f>
        <v>0</v>
      </c>
      <c r="I405" s="115"/>
    </row>
    <row r="406" spans="1:10" x14ac:dyDescent="0.25">
      <c r="C406" s="117" t="s">
        <v>1</v>
      </c>
      <c r="D406" s="7" t="s">
        <v>1</v>
      </c>
      <c r="E406" s="24"/>
      <c r="F406" s="7"/>
      <c r="G406" s="7"/>
      <c r="H406" s="115" t="s">
        <v>1</v>
      </c>
      <c r="I406" s="115"/>
    </row>
    <row r="407" spans="1:10" x14ac:dyDescent="0.25">
      <c r="A407" t="s">
        <v>265</v>
      </c>
      <c r="C407" s="117" t="s">
        <v>266</v>
      </c>
      <c r="D407" s="7">
        <v>0</v>
      </c>
      <c r="E407" s="24"/>
      <c r="F407" s="7">
        <v>14165.56</v>
      </c>
      <c r="G407" s="7"/>
      <c r="H407" s="115">
        <f t="shared" si="6"/>
        <v>14165.56</v>
      </c>
      <c r="I407" s="115"/>
    </row>
    <row r="408" spans="1:10" x14ac:dyDescent="0.25">
      <c r="C408" s="117"/>
      <c r="D408" s="7" t="s">
        <v>1</v>
      </c>
      <c r="E408" s="24"/>
      <c r="F408" s="7"/>
      <c r="G408" s="7"/>
      <c r="H408" s="115" t="s">
        <v>1</v>
      </c>
      <c r="I408" s="115"/>
    </row>
    <row r="409" spans="1:10" x14ac:dyDescent="0.25">
      <c r="C409" s="117"/>
      <c r="D409" s="7" t="s">
        <v>1</v>
      </c>
      <c r="E409" s="24"/>
      <c r="F409" s="7"/>
      <c r="G409" s="7"/>
      <c r="H409" s="115" t="s">
        <v>1</v>
      </c>
      <c r="I409" s="115"/>
    </row>
    <row r="410" spans="1:10" x14ac:dyDescent="0.25">
      <c r="A410" t="s">
        <v>267</v>
      </c>
      <c r="C410" s="117" t="s">
        <v>268</v>
      </c>
      <c r="D410" s="7">
        <v>15871.89</v>
      </c>
      <c r="E410" s="24"/>
      <c r="F410" s="7">
        <v>15218.21</v>
      </c>
      <c r="G410" s="7"/>
      <c r="H410" s="115">
        <f t="shared" si="6"/>
        <v>-653.68000000000029</v>
      </c>
      <c r="I410" s="115"/>
    </row>
    <row r="411" spans="1:10" x14ac:dyDescent="0.25">
      <c r="C411" s="117"/>
      <c r="D411" s="7" t="s">
        <v>1</v>
      </c>
      <c r="E411" s="24"/>
      <c r="F411" s="7"/>
      <c r="G411" s="7"/>
      <c r="H411" s="115" t="s">
        <v>1</v>
      </c>
      <c r="I411" s="115"/>
    </row>
    <row r="412" spans="1:10" x14ac:dyDescent="0.25">
      <c r="C412" s="117"/>
      <c r="D412" s="7" t="s">
        <v>1</v>
      </c>
      <c r="E412" s="24"/>
      <c r="F412" s="7"/>
      <c r="G412" s="7"/>
      <c r="H412" s="115" t="s">
        <v>1</v>
      </c>
      <c r="I412" s="115"/>
    </row>
    <row r="413" spans="1:10" x14ac:dyDescent="0.25">
      <c r="A413" t="s">
        <v>269</v>
      </c>
      <c r="C413" s="117" t="s">
        <v>270</v>
      </c>
      <c r="D413" s="7">
        <v>7864.67</v>
      </c>
      <c r="E413" s="24"/>
      <c r="F413" s="21">
        <v>12141.02</v>
      </c>
      <c r="G413" s="7"/>
      <c r="H413" s="115">
        <f t="shared" si="6"/>
        <v>4276.3500000000004</v>
      </c>
      <c r="I413" s="115"/>
      <c r="J413" s="38" t="s">
        <v>914</v>
      </c>
    </row>
    <row r="414" spans="1:10" x14ac:dyDescent="0.25">
      <c r="C414" s="117"/>
      <c r="D414" s="7"/>
      <c r="E414" s="24"/>
      <c r="F414" s="7"/>
      <c r="G414" s="7"/>
      <c r="H414" s="115" t="s">
        <v>1</v>
      </c>
      <c r="I414" s="115"/>
    </row>
    <row r="415" spans="1:10" x14ac:dyDescent="0.25">
      <c r="A415" t="s">
        <v>424</v>
      </c>
      <c r="C415" s="117" t="s">
        <v>425</v>
      </c>
      <c r="D415" s="7">
        <v>578.38</v>
      </c>
      <c r="E415" s="24"/>
      <c r="F415" s="7">
        <v>2322.71</v>
      </c>
      <c r="G415" s="7"/>
      <c r="H415" s="115">
        <f t="shared" si="6"/>
        <v>1744.33</v>
      </c>
      <c r="I415" s="115"/>
    </row>
    <row r="416" spans="1:10" x14ac:dyDescent="0.25">
      <c r="C416" s="117"/>
      <c r="D416" s="7"/>
      <c r="E416" s="24"/>
      <c r="F416" s="7"/>
      <c r="G416" s="7"/>
      <c r="H416" s="115" t="s">
        <v>1</v>
      </c>
      <c r="I416" s="115"/>
    </row>
    <row r="417" spans="1:10" x14ac:dyDescent="0.25">
      <c r="C417" s="117"/>
      <c r="D417" s="7" t="s">
        <v>1</v>
      </c>
      <c r="E417" s="24"/>
      <c r="F417" s="7"/>
      <c r="G417" s="7"/>
      <c r="H417" s="115" t="s">
        <v>1</v>
      </c>
      <c r="I417" s="115"/>
    </row>
    <row r="418" spans="1:10" x14ac:dyDescent="0.25">
      <c r="A418" t="s">
        <v>567</v>
      </c>
      <c r="C418" s="117" t="s">
        <v>272</v>
      </c>
      <c r="D418" s="7">
        <v>76220.919999999955</v>
      </c>
      <c r="E418" s="24"/>
      <c r="F418" s="47">
        <v>98180</v>
      </c>
      <c r="G418" s="7"/>
      <c r="H418" s="115">
        <f t="shared" si="6"/>
        <v>21959.080000000045</v>
      </c>
      <c r="I418" s="115"/>
      <c r="J418" s="38" t="s">
        <v>914</v>
      </c>
    </row>
    <row r="419" spans="1:10" x14ac:dyDescent="0.25">
      <c r="C419" s="117"/>
      <c r="D419" s="7" t="s">
        <v>1</v>
      </c>
      <c r="E419" s="24"/>
      <c r="F419" s="7"/>
      <c r="G419" s="7"/>
      <c r="H419" s="115" t="s">
        <v>1</v>
      </c>
      <c r="I419" s="115"/>
    </row>
    <row r="420" spans="1:10" x14ac:dyDescent="0.25">
      <c r="C420" s="117"/>
      <c r="D420" s="7"/>
      <c r="E420" s="24"/>
      <c r="F420" s="7"/>
      <c r="G420" s="7"/>
      <c r="H420" s="115" t="s">
        <v>1</v>
      </c>
      <c r="I420" s="115"/>
    </row>
    <row r="421" spans="1:10" x14ac:dyDescent="0.25">
      <c r="C421" s="117"/>
      <c r="D421" s="7"/>
      <c r="E421" s="24"/>
      <c r="F421" s="7"/>
      <c r="G421" s="7"/>
      <c r="H421" s="115" t="s">
        <v>1</v>
      </c>
      <c r="I421" s="115"/>
    </row>
    <row r="422" spans="1:10" x14ac:dyDescent="0.25">
      <c r="A422" t="s">
        <v>273</v>
      </c>
      <c r="C422" s="117" t="s">
        <v>274</v>
      </c>
      <c r="D422" s="7">
        <v>6471.8</v>
      </c>
      <c r="E422" s="24"/>
      <c r="F422" s="7">
        <v>10115.01</v>
      </c>
      <c r="G422" s="7"/>
      <c r="H422" s="115">
        <f t="shared" si="6"/>
        <v>3643.21</v>
      </c>
      <c r="I422" s="115"/>
    </row>
    <row r="423" spans="1:10" x14ac:dyDescent="0.25">
      <c r="C423" s="117"/>
      <c r="D423" s="7" t="s">
        <v>1</v>
      </c>
      <c r="E423" s="24"/>
      <c r="F423" s="7"/>
      <c r="G423" s="7"/>
      <c r="H423" s="115" t="s">
        <v>1</v>
      </c>
      <c r="I423" s="115"/>
    </row>
    <row r="424" spans="1:10" x14ac:dyDescent="0.25">
      <c r="A424" t="s">
        <v>275</v>
      </c>
      <c r="C424" s="117" t="s">
        <v>276</v>
      </c>
      <c r="D424" s="7">
        <v>1500</v>
      </c>
      <c r="E424" s="24"/>
      <c r="F424" s="7">
        <v>0</v>
      </c>
      <c r="G424" s="7"/>
      <c r="H424" s="115">
        <f t="shared" si="6"/>
        <v>-1500</v>
      </c>
      <c r="I424" s="115"/>
    </row>
    <row r="425" spans="1:10" x14ac:dyDescent="0.25">
      <c r="C425" s="117"/>
      <c r="D425" s="7"/>
      <c r="E425" s="24"/>
      <c r="F425" s="7"/>
      <c r="G425" s="7"/>
      <c r="H425" s="115" t="s">
        <v>1</v>
      </c>
      <c r="I425" s="115"/>
    </row>
    <row r="426" spans="1:10" x14ac:dyDescent="0.25">
      <c r="A426" t="s">
        <v>278</v>
      </c>
      <c r="C426" s="117" t="s">
        <v>279</v>
      </c>
      <c r="D426" s="7">
        <v>12845</v>
      </c>
      <c r="E426" s="24"/>
      <c r="F426" s="7">
        <v>13220</v>
      </c>
      <c r="G426" s="7"/>
      <c r="H426" s="115">
        <f t="shared" si="6"/>
        <v>375</v>
      </c>
      <c r="I426" s="115"/>
    </row>
    <row r="427" spans="1:10" x14ac:dyDescent="0.25">
      <c r="C427" s="117"/>
      <c r="D427" s="7" t="s">
        <v>1</v>
      </c>
      <c r="E427" s="24"/>
      <c r="F427" s="7"/>
      <c r="G427" s="7"/>
      <c r="H427" s="115" t="s">
        <v>1</v>
      </c>
      <c r="I427" s="115"/>
    </row>
    <row r="428" spans="1:10" x14ac:dyDescent="0.25">
      <c r="A428" t="s">
        <v>569</v>
      </c>
      <c r="C428" s="117" t="s">
        <v>281</v>
      </c>
      <c r="D428" s="7">
        <v>2700.7</v>
      </c>
      <c r="E428" s="24"/>
      <c r="F428" s="7">
        <v>1290</v>
      </c>
      <c r="G428" s="7"/>
      <c r="H428" s="115">
        <f t="shared" si="6"/>
        <v>-1410.6999999999998</v>
      </c>
      <c r="I428" s="115"/>
    </row>
    <row r="429" spans="1:10" x14ac:dyDescent="0.25">
      <c r="C429" s="117"/>
      <c r="D429" s="7"/>
      <c r="E429" s="24"/>
      <c r="F429" s="7"/>
      <c r="G429" s="7"/>
      <c r="H429" s="115" t="s">
        <v>1</v>
      </c>
      <c r="I429" s="115"/>
    </row>
    <row r="430" spans="1:10" x14ac:dyDescent="0.25">
      <c r="A430" t="s">
        <v>570</v>
      </c>
      <c r="C430" s="117" t="s">
        <v>571</v>
      </c>
      <c r="D430" s="7">
        <v>0</v>
      </c>
      <c r="E430" s="24"/>
      <c r="F430" s="7"/>
      <c r="G430" s="7"/>
      <c r="H430" s="115">
        <f t="shared" si="6"/>
        <v>0</v>
      </c>
      <c r="I430" s="115"/>
    </row>
    <row r="431" spans="1:10" x14ac:dyDescent="0.25">
      <c r="C431" s="117"/>
      <c r="D431" s="7" t="s">
        <v>1</v>
      </c>
      <c r="E431" s="24"/>
      <c r="F431" s="7"/>
      <c r="G431" s="7"/>
      <c r="H431" s="115" t="s">
        <v>1</v>
      </c>
      <c r="I431" s="115"/>
    </row>
    <row r="432" spans="1:10" x14ac:dyDescent="0.25">
      <c r="A432" t="s">
        <v>426</v>
      </c>
      <c r="C432" s="117" t="s">
        <v>427</v>
      </c>
      <c r="D432" s="7">
        <v>0</v>
      </c>
      <c r="E432" s="24"/>
      <c r="F432" s="7"/>
      <c r="G432" s="7"/>
      <c r="H432" s="115">
        <f t="shared" si="6"/>
        <v>0</v>
      </c>
      <c r="I432" s="115"/>
    </row>
    <row r="433" spans="1:10" x14ac:dyDescent="0.25">
      <c r="C433" s="117"/>
      <c r="D433" s="7"/>
      <c r="E433" s="24"/>
      <c r="F433" s="7"/>
      <c r="G433" s="7"/>
      <c r="H433" s="115" t="s">
        <v>1</v>
      </c>
      <c r="I433" s="115"/>
    </row>
    <row r="434" spans="1:10" x14ac:dyDescent="0.25">
      <c r="C434" s="117"/>
      <c r="D434" s="7" t="s">
        <v>1</v>
      </c>
      <c r="E434" s="24"/>
      <c r="F434" s="7"/>
      <c r="G434" s="7"/>
      <c r="H434" s="115" t="s">
        <v>1</v>
      </c>
      <c r="I434" s="115"/>
    </row>
    <row r="435" spans="1:10" x14ac:dyDescent="0.25">
      <c r="A435" t="s">
        <v>282</v>
      </c>
      <c r="C435" s="117" t="s">
        <v>283</v>
      </c>
      <c r="D435" s="7">
        <v>646</v>
      </c>
      <c r="E435" s="24"/>
      <c r="F435" s="7">
        <v>3193</v>
      </c>
      <c r="G435" s="7"/>
      <c r="H435" s="115">
        <f t="shared" si="6"/>
        <v>2547</v>
      </c>
      <c r="I435" s="115"/>
    </row>
    <row r="436" spans="1:10" x14ac:dyDescent="0.25">
      <c r="C436" s="117"/>
      <c r="D436" s="7" t="s">
        <v>1</v>
      </c>
      <c r="E436" s="24"/>
      <c r="F436" s="7"/>
      <c r="G436" s="7"/>
      <c r="H436" s="115" t="s">
        <v>1</v>
      </c>
      <c r="I436" s="115"/>
    </row>
    <row r="437" spans="1:10" x14ac:dyDescent="0.25">
      <c r="C437" s="117"/>
      <c r="D437" s="7" t="s">
        <v>1</v>
      </c>
      <c r="E437" s="24"/>
      <c r="F437" s="11"/>
      <c r="G437" s="7"/>
      <c r="H437" s="115" t="s">
        <v>1</v>
      </c>
      <c r="I437" s="115"/>
    </row>
    <row r="438" spans="1:10" x14ac:dyDescent="0.25">
      <c r="A438" t="s">
        <v>284</v>
      </c>
      <c r="C438" s="117" t="s">
        <v>285</v>
      </c>
      <c r="D438" s="7">
        <v>147380.85999999999</v>
      </c>
      <c r="E438" s="24"/>
      <c r="F438" s="21">
        <v>-7068.07</v>
      </c>
      <c r="G438" s="7"/>
      <c r="H438" s="115">
        <f t="shared" si="6"/>
        <v>-154448.93</v>
      </c>
      <c r="I438" s="115"/>
      <c r="J438" s="38" t="s">
        <v>909</v>
      </c>
    </row>
    <row r="439" spans="1:10" ht="15.75" thickBot="1" x14ac:dyDescent="0.3">
      <c r="C439" s="117"/>
      <c r="D439" s="7" t="s">
        <v>1</v>
      </c>
      <c r="E439" s="24"/>
      <c r="F439" s="7"/>
      <c r="G439" s="7"/>
      <c r="H439" s="115" t="s">
        <v>1</v>
      </c>
      <c r="I439" s="115"/>
      <c r="J439" s="38" t="s">
        <v>910</v>
      </c>
    </row>
    <row r="440" spans="1:10" ht="15.75" thickBot="1" x14ac:dyDescent="0.3">
      <c r="A440" s="1" t="s">
        <v>286</v>
      </c>
      <c r="C440" s="124"/>
      <c r="D440" s="7">
        <v>0</v>
      </c>
      <c r="E440" s="24"/>
      <c r="F440" s="7">
        <v>0</v>
      </c>
      <c r="G440" s="7"/>
      <c r="H440" s="115">
        <f t="shared" si="6"/>
        <v>0</v>
      </c>
      <c r="I440" s="115"/>
    </row>
    <row r="441" spans="1:10" x14ac:dyDescent="0.25">
      <c r="C441" s="117"/>
      <c r="D441" s="7" t="s">
        <v>1</v>
      </c>
      <c r="E441" s="24"/>
      <c r="F441" s="7"/>
      <c r="G441" s="7"/>
      <c r="H441" s="115" t="s">
        <v>1</v>
      </c>
      <c r="I441" s="115"/>
    </row>
    <row r="442" spans="1:10" x14ac:dyDescent="0.25">
      <c r="C442" s="117"/>
      <c r="D442" s="7" t="s">
        <v>1</v>
      </c>
      <c r="E442" s="24"/>
      <c r="F442" s="7"/>
      <c r="G442" s="7"/>
      <c r="H442" s="115" t="s">
        <v>1</v>
      </c>
      <c r="I442" s="115"/>
    </row>
    <row r="443" spans="1:10" x14ac:dyDescent="0.25">
      <c r="A443" t="s">
        <v>287</v>
      </c>
      <c r="C443" s="117" t="s">
        <v>288</v>
      </c>
      <c r="D443" s="7">
        <v>6222</v>
      </c>
      <c r="E443" s="24"/>
      <c r="F443" s="7">
        <v>11197</v>
      </c>
      <c r="G443" s="7"/>
      <c r="H443" s="115">
        <f t="shared" si="6"/>
        <v>4975</v>
      </c>
      <c r="I443" s="115"/>
    </row>
    <row r="444" spans="1:10" x14ac:dyDescent="0.25">
      <c r="C444" s="117"/>
      <c r="D444" s="7"/>
      <c r="E444" s="24"/>
      <c r="F444" s="7"/>
      <c r="G444" s="7"/>
      <c r="H444" s="115" t="s">
        <v>1</v>
      </c>
      <c r="I444" s="115"/>
    </row>
    <row r="445" spans="1:10" x14ac:dyDescent="0.25">
      <c r="A445" t="s">
        <v>572</v>
      </c>
      <c r="C445" s="117" t="s">
        <v>737</v>
      </c>
      <c r="D445" s="7">
        <v>654</v>
      </c>
      <c r="E445" s="24"/>
      <c r="F445" s="7">
        <v>0</v>
      </c>
      <c r="G445" s="7"/>
      <c r="H445" s="115">
        <f t="shared" si="6"/>
        <v>-654</v>
      </c>
      <c r="I445" s="115"/>
    </row>
    <row r="446" spans="1:10" x14ac:dyDescent="0.25">
      <c r="C446" s="117"/>
      <c r="D446" s="7"/>
      <c r="E446" s="24"/>
      <c r="F446" s="7"/>
      <c r="G446" s="7"/>
      <c r="H446" s="115" t="s">
        <v>1</v>
      </c>
      <c r="I446" s="115"/>
    </row>
    <row r="447" spans="1:10" x14ac:dyDescent="0.25">
      <c r="A447" t="s">
        <v>895</v>
      </c>
      <c r="C447" s="117" t="s">
        <v>896</v>
      </c>
      <c r="D447" s="7">
        <v>0</v>
      </c>
      <c r="E447" s="24"/>
      <c r="F447" s="7">
        <v>3380.6</v>
      </c>
      <c r="G447" s="7"/>
      <c r="H447" s="115">
        <f t="shared" si="6"/>
        <v>3380.6</v>
      </c>
      <c r="I447" s="115"/>
    </row>
    <row r="448" spans="1:10" x14ac:dyDescent="0.25">
      <c r="C448" s="117"/>
      <c r="D448" s="7"/>
      <c r="E448" s="24"/>
      <c r="F448" s="7"/>
      <c r="G448" s="7"/>
      <c r="H448" s="115" t="s">
        <v>1</v>
      </c>
      <c r="I448" s="115"/>
    </row>
    <row r="449" spans="1:10" x14ac:dyDescent="0.25">
      <c r="A449" t="s">
        <v>897</v>
      </c>
      <c r="C449" s="117" t="s">
        <v>898</v>
      </c>
      <c r="D449" s="7">
        <v>0</v>
      </c>
      <c r="E449" s="24"/>
      <c r="F449" s="7">
        <v>2770.5</v>
      </c>
      <c r="G449" s="7"/>
      <c r="H449" s="115">
        <f t="shared" si="6"/>
        <v>2770.5</v>
      </c>
      <c r="I449" s="115"/>
    </row>
    <row r="450" spans="1:10" x14ac:dyDescent="0.25">
      <c r="C450" s="117"/>
      <c r="D450" s="7" t="s">
        <v>1</v>
      </c>
      <c r="E450" s="24"/>
      <c r="F450" s="7"/>
      <c r="G450" s="7"/>
      <c r="H450" s="115" t="s">
        <v>1</v>
      </c>
      <c r="I450" s="115"/>
    </row>
    <row r="451" spans="1:10" x14ac:dyDescent="0.25">
      <c r="A451" t="s">
        <v>289</v>
      </c>
      <c r="C451" s="117" t="s">
        <v>290</v>
      </c>
      <c r="D451" s="7">
        <v>2475</v>
      </c>
      <c r="E451" s="24"/>
      <c r="F451" s="7">
        <v>240</v>
      </c>
      <c r="G451" s="7"/>
      <c r="H451" s="115">
        <f t="shared" si="6"/>
        <v>-2235</v>
      </c>
      <c r="I451" s="115"/>
    </row>
    <row r="452" spans="1:10" x14ac:dyDescent="0.25">
      <c r="C452" s="117"/>
      <c r="D452" s="7" t="s">
        <v>1</v>
      </c>
      <c r="E452" s="24"/>
      <c r="F452" s="7"/>
      <c r="G452" s="7"/>
      <c r="H452" s="115" t="s">
        <v>1</v>
      </c>
      <c r="I452" s="115"/>
    </row>
    <row r="453" spans="1:10" x14ac:dyDescent="0.25">
      <c r="A453" t="s">
        <v>573</v>
      </c>
      <c r="C453" s="117" t="s">
        <v>292</v>
      </c>
      <c r="D453" s="7">
        <v>4600</v>
      </c>
      <c r="E453" s="24"/>
      <c r="F453" s="7">
        <v>4930</v>
      </c>
      <c r="G453" s="115"/>
      <c r="H453" s="115">
        <f t="shared" si="6"/>
        <v>330</v>
      </c>
      <c r="I453" s="115"/>
    </row>
    <row r="454" spans="1:10" x14ac:dyDescent="0.25">
      <c r="C454" s="117"/>
      <c r="D454" s="7" t="s">
        <v>1</v>
      </c>
      <c r="E454" s="24"/>
      <c r="F454" s="7"/>
      <c r="G454" s="7"/>
      <c r="H454" s="115" t="s">
        <v>1</v>
      </c>
      <c r="I454" s="115"/>
    </row>
    <row r="455" spans="1:10" x14ac:dyDescent="0.25">
      <c r="A455" t="s">
        <v>428</v>
      </c>
      <c r="C455" s="117" t="s">
        <v>293</v>
      </c>
      <c r="D455" s="7">
        <v>2056.39</v>
      </c>
      <c r="E455" s="24"/>
      <c r="F455" s="7">
        <v>1936.87</v>
      </c>
      <c r="G455" s="7"/>
      <c r="H455" s="115">
        <f t="shared" si="6"/>
        <v>-119.51999999999998</v>
      </c>
      <c r="I455" s="115"/>
    </row>
    <row r="456" spans="1:10" x14ac:dyDescent="0.25">
      <c r="C456" s="117"/>
      <c r="D456" s="7" t="s">
        <v>1</v>
      </c>
      <c r="E456" s="24"/>
      <c r="F456" s="7"/>
      <c r="G456" s="7"/>
      <c r="H456" s="115" t="s">
        <v>1</v>
      </c>
      <c r="I456" s="115"/>
    </row>
    <row r="457" spans="1:10" x14ac:dyDescent="0.25">
      <c r="A457" t="s">
        <v>294</v>
      </c>
      <c r="C457" s="117" t="s">
        <v>295</v>
      </c>
      <c r="D457" s="7">
        <v>4105.0600000000004</v>
      </c>
      <c r="E457" s="24"/>
      <c r="F457" s="7">
        <v>4668.1000000000004</v>
      </c>
      <c r="G457" s="7"/>
      <c r="H457" s="115">
        <f t="shared" si="6"/>
        <v>563.04</v>
      </c>
      <c r="I457" s="115"/>
    </row>
    <row r="458" spans="1:10" x14ac:dyDescent="0.25">
      <c r="C458" s="117"/>
      <c r="D458" s="7" t="s">
        <v>1</v>
      </c>
      <c r="E458" s="24"/>
      <c r="F458" s="7"/>
      <c r="G458" s="7"/>
      <c r="H458" s="115" t="s">
        <v>1</v>
      </c>
      <c r="I458" s="115"/>
    </row>
    <row r="459" spans="1:10" x14ac:dyDescent="0.25">
      <c r="A459" t="s">
        <v>388</v>
      </c>
      <c r="C459" s="117" t="s">
        <v>296</v>
      </c>
      <c r="D459" s="7">
        <v>151.51</v>
      </c>
      <c r="E459" s="24"/>
      <c r="F459" s="7"/>
      <c r="G459" s="7"/>
      <c r="H459" s="115">
        <f t="shared" si="6"/>
        <v>-151.51</v>
      </c>
      <c r="I459" s="115"/>
      <c r="J459" s="38" t="s">
        <v>913</v>
      </c>
    </row>
    <row r="460" spans="1:10" x14ac:dyDescent="0.25">
      <c r="C460" s="117"/>
      <c r="D460" s="7"/>
      <c r="E460" s="24"/>
      <c r="F460" s="7"/>
      <c r="G460" s="7"/>
      <c r="H460" s="115" t="s">
        <v>1</v>
      </c>
      <c r="I460" s="115"/>
    </row>
    <row r="461" spans="1:10" x14ac:dyDescent="0.25">
      <c r="A461" t="s">
        <v>297</v>
      </c>
      <c r="C461" s="117" t="s">
        <v>298</v>
      </c>
      <c r="D461" s="7">
        <v>1275</v>
      </c>
      <c r="E461" s="24"/>
      <c r="F461" s="7">
        <v>1945.78</v>
      </c>
      <c r="G461" s="7"/>
      <c r="H461" s="115">
        <f t="shared" si="6"/>
        <v>670.78</v>
      </c>
      <c r="I461" s="115"/>
    </row>
    <row r="462" spans="1:10" x14ac:dyDescent="0.25">
      <c r="C462" s="117"/>
      <c r="D462" s="7"/>
      <c r="E462" s="24"/>
      <c r="F462" s="7"/>
      <c r="G462" s="7"/>
      <c r="H462" s="115" t="s">
        <v>1</v>
      </c>
      <c r="I462" s="115"/>
    </row>
    <row r="463" spans="1:10" x14ac:dyDescent="0.25">
      <c r="A463" t="s">
        <v>574</v>
      </c>
      <c r="C463" s="117" t="s">
        <v>466</v>
      </c>
      <c r="D463" s="7">
        <v>18927.900000000001</v>
      </c>
      <c r="E463" s="24"/>
      <c r="F463" s="7">
        <v>17868.38</v>
      </c>
      <c r="G463" s="7"/>
      <c r="H463" s="115">
        <f t="shared" si="6"/>
        <v>-1059.5200000000004</v>
      </c>
      <c r="I463" s="115"/>
    </row>
    <row r="464" spans="1:10" x14ac:dyDescent="0.25">
      <c r="C464" s="117"/>
      <c r="D464" s="7"/>
      <c r="E464" s="24"/>
      <c r="F464" s="7"/>
      <c r="G464" s="7"/>
      <c r="H464" s="115" t="s">
        <v>1</v>
      </c>
      <c r="I464" s="115"/>
    </row>
    <row r="465" spans="1:10" x14ac:dyDescent="0.25">
      <c r="A465" t="s">
        <v>575</v>
      </c>
      <c r="C465" s="117" t="s">
        <v>576</v>
      </c>
      <c r="D465" s="7">
        <v>4734.8000000000011</v>
      </c>
      <c r="E465" s="24"/>
      <c r="F465" s="7">
        <v>1974.37</v>
      </c>
      <c r="G465" s="7"/>
      <c r="H465" s="115">
        <f t="shared" si="6"/>
        <v>-2760.4300000000012</v>
      </c>
      <c r="I465" s="115"/>
    </row>
    <row r="466" spans="1:10" x14ac:dyDescent="0.25">
      <c r="C466" s="117"/>
      <c r="D466" s="7" t="s">
        <v>1</v>
      </c>
      <c r="E466" s="24"/>
      <c r="F466" s="7"/>
      <c r="G466" s="7"/>
      <c r="H466" s="115" t="s">
        <v>1</v>
      </c>
      <c r="I466" s="115"/>
    </row>
    <row r="467" spans="1:10" x14ac:dyDescent="0.25">
      <c r="A467" t="s">
        <v>577</v>
      </c>
      <c r="C467" s="117" t="s">
        <v>578</v>
      </c>
      <c r="D467" s="7">
        <v>0</v>
      </c>
      <c r="E467" s="24"/>
      <c r="F467" s="7"/>
      <c r="G467" s="7"/>
      <c r="H467" s="115">
        <f t="shared" si="6"/>
        <v>0</v>
      </c>
      <c r="I467" s="115"/>
    </row>
    <row r="468" spans="1:10" x14ac:dyDescent="0.25">
      <c r="C468" s="117"/>
      <c r="D468" s="7" t="s">
        <v>1</v>
      </c>
      <c r="E468" s="24"/>
      <c r="F468" s="7"/>
      <c r="G468" s="7"/>
      <c r="H468" s="115" t="s">
        <v>1</v>
      </c>
      <c r="I468" s="115"/>
    </row>
    <row r="469" spans="1:10" x14ac:dyDescent="0.25">
      <c r="A469" t="s">
        <v>299</v>
      </c>
      <c r="C469" s="117" t="s">
        <v>300</v>
      </c>
      <c r="D469" s="7">
        <v>1203.24</v>
      </c>
      <c r="E469" s="24"/>
      <c r="F469" s="7">
        <v>1275.4100000000001</v>
      </c>
      <c r="G469" s="7"/>
      <c r="H469" s="115">
        <f t="shared" ref="H469:H521" si="7">F469-D469</f>
        <v>72.170000000000073</v>
      </c>
      <c r="I469" s="115"/>
    </row>
    <row r="470" spans="1:10" x14ac:dyDescent="0.25">
      <c r="C470" s="117"/>
      <c r="D470" s="7" t="s">
        <v>1</v>
      </c>
      <c r="E470" s="24"/>
      <c r="F470" s="7"/>
      <c r="G470" s="7"/>
      <c r="H470" s="115" t="s">
        <v>1</v>
      </c>
      <c r="I470" s="115"/>
    </row>
    <row r="471" spans="1:10" x14ac:dyDescent="0.25">
      <c r="A471" t="s">
        <v>301</v>
      </c>
      <c r="C471" s="117" t="s">
        <v>302</v>
      </c>
      <c r="D471" s="7">
        <v>26628.04</v>
      </c>
      <c r="E471" s="24"/>
      <c r="F471" s="47">
        <v>37547.21</v>
      </c>
      <c r="G471" s="7"/>
      <c r="H471" s="115">
        <f t="shared" si="7"/>
        <v>10919.169999999998</v>
      </c>
      <c r="I471" s="115"/>
      <c r="J471" s="38" t="s">
        <v>913</v>
      </c>
    </row>
    <row r="472" spans="1:10" x14ac:dyDescent="0.25">
      <c r="C472" s="117"/>
      <c r="D472" s="7" t="s">
        <v>1</v>
      </c>
      <c r="E472" s="24"/>
      <c r="F472" s="7"/>
      <c r="G472" s="7"/>
      <c r="H472" s="115" t="s">
        <v>1</v>
      </c>
      <c r="I472" s="115"/>
    </row>
    <row r="473" spans="1:10" x14ac:dyDescent="0.25">
      <c r="A473" t="s">
        <v>303</v>
      </c>
      <c r="C473" s="117" t="s">
        <v>304</v>
      </c>
      <c r="D473" s="7">
        <v>7289.26</v>
      </c>
      <c r="E473" s="24"/>
      <c r="F473" s="47">
        <v>4323.84</v>
      </c>
      <c r="G473" s="7"/>
      <c r="H473" s="115">
        <f t="shared" si="7"/>
        <v>-2965.42</v>
      </c>
      <c r="I473" s="115"/>
      <c r="J473" s="38" t="s">
        <v>913</v>
      </c>
    </row>
    <row r="474" spans="1:10" x14ac:dyDescent="0.25">
      <c r="C474" s="117"/>
      <c r="D474" s="7" t="s">
        <v>1</v>
      </c>
      <c r="E474" s="24"/>
      <c r="F474" s="7"/>
      <c r="G474" s="7"/>
      <c r="H474" s="115" t="s">
        <v>1</v>
      </c>
      <c r="I474" s="115"/>
    </row>
    <row r="475" spans="1:10" x14ac:dyDescent="0.25">
      <c r="A475" t="s">
        <v>305</v>
      </c>
      <c r="C475" s="117" t="s">
        <v>306</v>
      </c>
      <c r="D475" s="7">
        <v>2100.15</v>
      </c>
      <c r="E475" s="24"/>
      <c r="F475" s="7">
        <v>2175.96</v>
      </c>
      <c r="G475" s="7"/>
      <c r="H475" s="115">
        <f t="shared" si="7"/>
        <v>75.809999999999945</v>
      </c>
      <c r="I475" s="115"/>
    </row>
    <row r="476" spans="1:10" x14ac:dyDescent="0.25">
      <c r="C476" s="117"/>
      <c r="D476" s="7" t="s">
        <v>1</v>
      </c>
      <c r="E476" s="24"/>
      <c r="F476" s="7"/>
      <c r="G476" s="7"/>
      <c r="H476" s="115" t="s">
        <v>1</v>
      </c>
      <c r="I476" s="115"/>
    </row>
    <row r="477" spans="1:10" x14ac:dyDescent="0.25">
      <c r="A477" t="s">
        <v>307</v>
      </c>
      <c r="C477" s="117" t="s">
        <v>308</v>
      </c>
      <c r="D477" s="7">
        <v>2345.4499999999998</v>
      </c>
      <c r="E477" s="24"/>
      <c r="F477" s="7">
        <v>0</v>
      </c>
      <c r="G477" s="7"/>
      <c r="H477" s="115">
        <f t="shared" si="7"/>
        <v>-2345.4499999999998</v>
      </c>
      <c r="I477" s="115"/>
    </row>
    <row r="478" spans="1:10" x14ac:dyDescent="0.25">
      <c r="C478" s="117"/>
      <c r="D478" s="7" t="s">
        <v>1</v>
      </c>
      <c r="E478" s="24"/>
      <c r="F478" s="7"/>
      <c r="G478" s="7"/>
      <c r="H478" s="115" t="s">
        <v>1</v>
      </c>
      <c r="I478" s="115"/>
    </row>
    <row r="479" spans="1:10" x14ac:dyDescent="0.25">
      <c r="A479" t="s">
        <v>309</v>
      </c>
      <c r="C479" s="117" t="s">
        <v>310</v>
      </c>
      <c r="D479" s="7">
        <v>50</v>
      </c>
      <c r="E479" s="24"/>
      <c r="F479" s="7">
        <v>0</v>
      </c>
      <c r="G479" s="7"/>
      <c r="H479" s="115">
        <f t="shared" si="7"/>
        <v>-50</v>
      </c>
      <c r="I479" s="115"/>
    </row>
    <row r="480" spans="1:10" x14ac:dyDescent="0.25">
      <c r="C480" s="117"/>
      <c r="D480" s="7" t="s">
        <v>1</v>
      </c>
      <c r="E480" s="24"/>
      <c r="F480" s="7"/>
      <c r="G480" s="7"/>
      <c r="H480" s="115" t="s">
        <v>1</v>
      </c>
      <c r="I480" s="115"/>
    </row>
    <row r="481" spans="1:9" x14ac:dyDescent="0.25">
      <c r="A481" t="s">
        <v>311</v>
      </c>
      <c r="C481" s="117" t="s">
        <v>560</v>
      </c>
      <c r="D481" s="7">
        <v>4422.7700000000004</v>
      </c>
      <c r="E481" s="24"/>
      <c r="F481" s="7">
        <v>3663.25</v>
      </c>
      <c r="G481" s="7"/>
      <c r="H481" s="115">
        <f t="shared" si="7"/>
        <v>-759.52000000000044</v>
      </c>
      <c r="I481" s="115"/>
    </row>
    <row r="482" spans="1:9" x14ac:dyDescent="0.25">
      <c r="C482" s="117"/>
      <c r="D482" s="7"/>
      <c r="E482" s="24"/>
      <c r="F482" s="7"/>
      <c r="G482" s="7"/>
      <c r="H482" s="115" t="s">
        <v>1</v>
      </c>
      <c r="I482" s="115"/>
    </row>
    <row r="483" spans="1:9" x14ac:dyDescent="0.25">
      <c r="A483" t="s">
        <v>756</v>
      </c>
      <c r="C483" s="117" t="s">
        <v>757</v>
      </c>
      <c r="D483" s="7">
        <v>500</v>
      </c>
      <c r="E483" s="24"/>
      <c r="F483" s="7"/>
      <c r="G483" s="7"/>
      <c r="H483" s="115">
        <f t="shared" si="7"/>
        <v>-500</v>
      </c>
      <c r="I483" s="115"/>
    </row>
    <row r="484" spans="1:9" x14ac:dyDescent="0.25">
      <c r="C484" s="117"/>
      <c r="D484" s="7" t="s">
        <v>1</v>
      </c>
      <c r="E484" s="24"/>
      <c r="F484" s="11"/>
      <c r="G484" s="7"/>
      <c r="H484" s="115" t="s">
        <v>1</v>
      </c>
      <c r="I484" s="115"/>
    </row>
    <row r="485" spans="1:9" x14ac:dyDescent="0.25">
      <c r="A485" t="s">
        <v>312</v>
      </c>
      <c r="C485" s="117" t="s">
        <v>313</v>
      </c>
      <c r="D485" s="7">
        <v>0</v>
      </c>
      <c r="E485" s="24"/>
      <c r="F485" s="7">
        <v>-50</v>
      </c>
      <c r="G485" s="7"/>
      <c r="H485" s="115">
        <f t="shared" si="7"/>
        <v>-50</v>
      </c>
      <c r="I485" s="115"/>
    </row>
    <row r="486" spans="1:9" x14ac:dyDescent="0.25">
      <c r="C486" s="117"/>
      <c r="D486" s="7"/>
      <c r="E486" s="24"/>
      <c r="F486" s="7"/>
      <c r="G486" s="7"/>
      <c r="H486" s="115" t="s">
        <v>1</v>
      </c>
      <c r="I486" s="115"/>
    </row>
    <row r="487" spans="1:9" x14ac:dyDescent="0.25">
      <c r="A487" t="s">
        <v>343</v>
      </c>
      <c r="C487" s="117" t="s">
        <v>344</v>
      </c>
      <c r="D487" s="7">
        <v>785.8</v>
      </c>
      <c r="E487" s="24"/>
      <c r="F487" s="7">
        <v>918.8</v>
      </c>
      <c r="G487" s="7"/>
      <c r="H487" s="115">
        <f t="shared" si="7"/>
        <v>133</v>
      </c>
      <c r="I487" s="115"/>
    </row>
    <row r="488" spans="1:9" x14ac:dyDescent="0.25">
      <c r="C488" s="117"/>
      <c r="D488" s="7"/>
      <c r="E488" s="24"/>
      <c r="F488" s="7"/>
      <c r="G488" s="7"/>
      <c r="H488" s="115" t="s">
        <v>1</v>
      </c>
      <c r="I488" s="115"/>
    </row>
    <row r="489" spans="1:9" x14ac:dyDescent="0.25">
      <c r="A489" t="s">
        <v>579</v>
      </c>
      <c r="C489" s="117" t="s">
        <v>580</v>
      </c>
      <c r="D489" s="7">
        <v>0</v>
      </c>
      <c r="E489" s="24"/>
      <c r="F489" s="7"/>
      <c r="G489" s="7"/>
      <c r="H489" s="115">
        <f t="shared" si="7"/>
        <v>0</v>
      </c>
      <c r="I489" s="115"/>
    </row>
    <row r="490" spans="1:9" x14ac:dyDescent="0.25">
      <c r="C490" s="117"/>
      <c r="D490" s="7" t="s">
        <v>1</v>
      </c>
      <c r="E490" s="24"/>
      <c r="F490" s="7"/>
      <c r="G490" s="7"/>
      <c r="H490" s="115" t="s">
        <v>1</v>
      </c>
      <c r="I490" s="115"/>
    </row>
    <row r="491" spans="1:9" x14ac:dyDescent="0.25">
      <c r="A491" t="s">
        <v>314</v>
      </c>
      <c r="C491" s="117" t="s">
        <v>315</v>
      </c>
      <c r="D491" s="7">
        <v>13574.71</v>
      </c>
      <c r="E491" s="24"/>
      <c r="F491" s="7">
        <v>10280.91</v>
      </c>
      <c r="G491" s="7"/>
      <c r="H491" s="115">
        <f t="shared" si="7"/>
        <v>-3293.7999999999993</v>
      </c>
      <c r="I491" s="115"/>
    </row>
    <row r="492" spans="1:9" x14ac:dyDescent="0.25">
      <c r="C492" s="117"/>
      <c r="D492" s="7" t="s">
        <v>1</v>
      </c>
      <c r="E492" s="24"/>
      <c r="F492" s="7"/>
      <c r="G492" s="7"/>
      <c r="H492" s="115" t="s">
        <v>1</v>
      </c>
      <c r="I492" s="115"/>
    </row>
    <row r="493" spans="1:9" x14ac:dyDescent="0.25">
      <c r="A493" t="s">
        <v>316</v>
      </c>
      <c r="C493" s="117" t="s">
        <v>317</v>
      </c>
      <c r="D493" s="7">
        <v>1550</v>
      </c>
      <c r="E493" s="24"/>
      <c r="F493" s="7">
        <v>1940.99</v>
      </c>
      <c r="G493" s="7"/>
      <c r="H493" s="115">
        <f t="shared" si="7"/>
        <v>390.99</v>
      </c>
      <c r="I493" s="115"/>
    </row>
    <row r="494" spans="1:9" x14ac:dyDescent="0.25">
      <c r="C494" s="117"/>
      <c r="D494" s="7" t="s">
        <v>1</v>
      </c>
      <c r="E494" s="24"/>
      <c r="F494" s="7"/>
      <c r="G494" s="7"/>
      <c r="H494" s="115" t="s">
        <v>1</v>
      </c>
      <c r="I494" s="115"/>
    </row>
    <row r="495" spans="1:9" x14ac:dyDescent="0.25">
      <c r="A495" t="s">
        <v>318</v>
      </c>
      <c r="C495" s="117" t="s">
        <v>319</v>
      </c>
      <c r="D495" s="7">
        <v>10088.030000000001</v>
      </c>
      <c r="E495" s="24"/>
      <c r="F495" s="7">
        <v>8613.4699999999993</v>
      </c>
      <c r="G495" s="7"/>
      <c r="H495" s="115">
        <f t="shared" si="7"/>
        <v>-1474.5600000000013</v>
      </c>
      <c r="I495" s="115"/>
    </row>
    <row r="496" spans="1:9" x14ac:dyDescent="0.25">
      <c r="C496" s="117"/>
      <c r="D496" s="7" t="s">
        <v>1</v>
      </c>
      <c r="E496" s="24"/>
      <c r="F496" s="7"/>
      <c r="G496" s="7"/>
      <c r="H496" s="115" t="s">
        <v>1</v>
      </c>
      <c r="I496" s="115"/>
    </row>
    <row r="497" spans="1:10" x14ac:dyDescent="0.25">
      <c r="C497" s="117"/>
      <c r="D497" s="7" t="s">
        <v>1</v>
      </c>
      <c r="E497" s="24"/>
      <c r="F497" s="7"/>
      <c r="G497" s="7"/>
      <c r="H497" s="115" t="s">
        <v>1</v>
      </c>
      <c r="I497" s="115"/>
    </row>
    <row r="498" spans="1:10" x14ac:dyDescent="0.25">
      <c r="A498" t="s">
        <v>320</v>
      </c>
      <c r="C498" s="117" t="s">
        <v>321</v>
      </c>
      <c r="D498" s="7">
        <v>15066.54</v>
      </c>
      <c r="E498" s="24"/>
      <c r="F498" s="115">
        <v>13718.08</v>
      </c>
      <c r="G498" s="7"/>
      <c r="H498" s="115">
        <f t="shared" si="7"/>
        <v>-1348.4600000000009</v>
      </c>
      <c r="I498" s="115"/>
    </row>
    <row r="499" spans="1:10" x14ac:dyDescent="0.25">
      <c r="C499" s="117"/>
      <c r="D499" s="7" t="s">
        <v>1</v>
      </c>
      <c r="E499" s="24"/>
      <c r="F499" s="7"/>
      <c r="G499" s="7"/>
      <c r="H499" s="115" t="s">
        <v>1</v>
      </c>
      <c r="I499" s="115"/>
    </row>
    <row r="500" spans="1:10" x14ac:dyDescent="0.25">
      <c r="C500" s="117"/>
      <c r="D500" s="7" t="s">
        <v>1</v>
      </c>
      <c r="E500" s="24"/>
      <c r="F500" s="7"/>
      <c r="G500" s="7"/>
      <c r="H500" s="115" t="s">
        <v>1</v>
      </c>
      <c r="I500" s="115"/>
    </row>
    <row r="501" spans="1:10" x14ac:dyDescent="0.25">
      <c r="A501" t="s">
        <v>322</v>
      </c>
      <c r="C501" s="117" t="s">
        <v>323</v>
      </c>
      <c r="D501" s="7">
        <v>350.81</v>
      </c>
      <c r="E501" s="24"/>
      <c r="F501" s="7">
        <v>234.95</v>
      </c>
      <c r="G501" s="7"/>
      <c r="H501" s="115">
        <f t="shared" si="7"/>
        <v>-115.86000000000001</v>
      </c>
      <c r="I501" s="115"/>
    </row>
    <row r="502" spans="1:10" x14ac:dyDescent="0.25">
      <c r="C502" s="117"/>
      <c r="D502" s="7" t="s">
        <v>1</v>
      </c>
      <c r="E502" s="24"/>
      <c r="F502" s="7"/>
      <c r="G502" s="7"/>
      <c r="H502" s="115" t="s">
        <v>1</v>
      </c>
      <c r="I502" s="115"/>
    </row>
    <row r="503" spans="1:10" x14ac:dyDescent="0.25">
      <c r="A503" t="s">
        <v>324</v>
      </c>
      <c r="C503" s="117" t="s">
        <v>325</v>
      </c>
      <c r="D503" s="7">
        <v>0</v>
      </c>
      <c r="E503" s="24"/>
      <c r="F503" s="7"/>
      <c r="G503" s="7"/>
      <c r="H503" s="115">
        <f t="shared" si="7"/>
        <v>0</v>
      </c>
      <c r="I503" s="115"/>
    </row>
    <row r="504" spans="1:10" x14ac:dyDescent="0.25">
      <c r="C504" s="117"/>
      <c r="D504" s="7" t="s">
        <v>1</v>
      </c>
      <c r="E504" s="24"/>
      <c r="F504" s="7"/>
      <c r="G504" s="7"/>
      <c r="H504" s="115" t="s">
        <v>1</v>
      </c>
      <c r="I504" s="115"/>
    </row>
    <row r="505" spans="1:10" x14ac:dyDescent="0.25">
      <c r="A505" t="s">
        <v>326</v>
      </c>
      <c r="C505" s="117" t="s">
        <v>327</v>
      </c>
      <c r="D505" s="7">
        <v>6546.9400000000005</v>
      </c>
      <c r="E505" s="24"/>
      <c r="F505" s="7">
        <v>5363.57</v>
      </c>
      <c r="G505" s="7"/>
      <c r="H505" s="115">
        <f t="shared" si="7"/>
        <v>-1183.3700000000008</v>
      </c>
      <c r="I505" s="115"/>
    </row>
    <row r="506" spans="1:10" x14ac:dyDescent="0.25">
      <c r="C506" s="117"/>
      <c r="D506" s="7"/>
      <c r="E506" s="24"/>
      <c r="F506" s="7"/>
      <c r="G506" s="7"/>
      <c r="H506" s="115" t="s">
        <v>1</v>
      </c>
      <c r="I506" s="115"/>
    </row>
    <row r="507" spans="1:10" x14ac:dyDescent="0.25">
      <c r="A507" t="s">
        <v>581</v>
      </c>
      <c r="C507" s="117" t="s">
        <v>582</v>
      </c>
      <c r="D507" s="7">
        <v>5700.95</v>
      </c>
      <c r="E507" s="24"/>
      <c r="F507" s="7">
        <v>150</v>
      </c>
      <c r="G507" s="7"/>
      <c r="H507" s="115">
        <f t="shared" si="7"/>
        <v>-5550.95</v>
      </c>
      <c r="I507" s="115"/>
    </row>
    <row r="508" spans="1:10" x14ac:dyDescent="0.25">
      <c r="C508" s="117"/>
      <c r="D508" s="7" t="s">
        <v>1</v>
      </c>
      <c r="E508" s="24"/>
      <c r="F508" s="7"/>
      <c r="G508" s="7"/>
      <c r="H508" s="115" t="s">
        <v>1</v>
      </c>
      <c r="I508" s="115"/>
    </row>
    <row r="509" spans="1:10" x14ac:dyDescent="0.25">
      <c r="A509" t="s">
        <v>328</v>
      </c>
      <c r="C509" s="117" t="s">
        <v>329</v>
      </c>
      <c r="D509" s="7">
        <v>194043.78999999995</v>
      </c>
      <c r="E509" s="24"/>
      <c r="F509" s="7">
        <v>285000</v>
      </c>
      <c r="G509" s="7"/>
      <c r="H509" s="115">
        <f t="shared" si="7"/>
        <v>90956.21000000005</v>
      </c>
      <c r="I509" s="115"/>
      <c r="J509" s="38" t="s">
        <v>913</v>
      </c>
    </row>
    <row r="510" spans="1:10" x14ac:dyDescent="0.25">
      <c r="C510" s="117"/>
      <c r="D510" s="7" t="s">
        <v>1</v>
      </c>
      <c r="E510" s="24"/>
      <c r="F510" s="7"/>
      <c r="G510" s="7"/>
      <c r="H510" s="115" t="s">
        <v>1</v>
      </c>
      <c r="I510" s="115"/>
    </row>
    <row r="511" spans="1:10" x14ac:dyDescent="0.25">
      <c r="A511" t="s">
        <v>330</v>
      </c>
      <c r="C511" s="117" t="s">
        <v>331</v>
      </c>
      <c r="D511" s="7">
        <v>0.3</v>
      </c>
      <c r="E511" s="24"/>
      <c r="F511" s="7"/>
      <c r="G511" s="7"/>
      <c r="H511" s="115">
        <f t="shared" si="7"/>
        <v>-0.3</v>
      </c>
      <c r="I511" s="115"/>
    </row>
    <row r="512" spans="1:10" x14ac:dyDescent="0.25">
      <c r="C512" s="117"/>
      <c r="D512" s="7" t="s">
        <v>1</v>
      </c>
      <c r="E512" s="24"/>
      <c r="F512" s="7"/>
      <c r="G512" s="7"/>
      <c r="H512" s="115" t="s">
        <v>1</v>
      </c>
      <c r="I512" s="115"/>
    </row>
    <row r="513" spans="1:10" x14ac:dyDescent="0.25">
      <c r="A513" t="s">
        <v>332</v>
      </c>
      <c r="C513" s="117" t="s">
        <v>333</v>
      </c>
      <c r="D513" s="7">
        <v>106.54</v>
      </c>
      <c r="E513" s="24"/>
      <c r="F513" s="7">
        <v>141.19999999999999</v>
      </c>
      <c r="G513" s="7"/>
      <c r="H513" s="115">
        <f t="shared" si="7"/>
        <v>34.659999999999982</v>
      </c>
      <c r="I513" s="115"/>
    </row>
    <row r="514" spans="1:10" x14ac:dyDescent="0.25">
      <c r="C514" s="117"/>
      <c r="D514" s="7" t="s">
        <v>1</v>
      </c>
      <c r="E514" s="24"/>
      <c r="F514" s="7"/>
      <c r="G514" s="7"/>
      <c r="H514" s="115" t="s">
        <v>1</v>
      </c>
      <c r="I514" s="115"/>
    </row>
    <row r="515" spans="1:10" x14ac:dyDescent="0.25">
      <c r="A515" t="s">
        <v>334</v>
      </c>
      <c r="C515" s="117" t="s">
        <v>335</v>
      </c>
      <c r="D515" s="7">
        <v>0</v>
      </c>
      <c r="E515" s="24"/>
      <c r="F515" s="21">
        <v>7752</v>
      </c>
      <c r="G515" s="7"/>
      <c r="H515" s="115">
        <f t="shared" si="7"/>
        <v>7752</v>
      </c>
      <c r="I515" s="115"/>
      <c r="J515" s="38" t="s">
        <v>912</v>
      </c>
    </row>
    <row r="516" spans="1:10" x14ac:dyDescent="0.25">
      <c r="C516" s="117"/>
      <c r="D516" s="7" t="s">
        <v>1</v>
      </c>
      <c r="E516" s="24"/>
      <c r="F516" s="7"/>
      <c r="G516" s="7"/>
      <c r="H516" s="115" t="s">
        <v>1</v>
      </c>
      <c r="I516" s="115"/>
    </row>
    <row r="517" spans="1:10" x14ac:dyDescent="0.25">
      <c r="A517" t="s">
        <v>336</v>
      </c>
      <c r="C517" s="117" t="s">
        <v>337</v>
      </c>
      <c r="D517" s="7">
        <v>439365</v>
      </c>
      <c r="E517" s="24"/>
      <c r="F517" s="7">
        <v>480396</v>
      </c>
      <c r="G517" s="7"/>
      <c r="H517" s="115">
        <f t="shared" si="7"/>
        <v>41031</v>
      </c>
      <c r="I517" s="115"/>
      <c r="J517" s="38" t="s">
        <v>911</v>
      </c>
    </row>
    <row r="518" spans="1:10" x14ac:dyDescent="0.25">
      <c r="C518" s="117"/>
      <c r="D518" s="7" t="s">
        <v>1</v>
      </c>
      <c r="E518" s="24"/>
      <c r="F518" s="7"/>
      <c r="G518" s="7"/>
      <c r="H518" s="115" t="s">
        <v>1</v>
      </c>
      <c r="I518" s="115"/>
    </row>
    <row r="519" spans="1:10" x14ac:dyDescent="0.25">
      <c r="A519" t="s">
        <v>339</v>
      </c>
      <c r="C519" s="117" t="s">
        <v>340</v>
      </c>
      <c r="D519" s="7">
        <v>0</v>
      </c>
      <c r="E519" s="24"/>
      <c r="F519" s="7"/>
      <c r="G519" s="7"/>
      <c r="H519" s="115">
        <f t="shared" si="7"/>
        <v>0</v>
      </c>
      <c r="I519" s="115"/>
    </row>
    <row r="520" spans="1:10" x14ac:dyDescent="0.25">
      <c r="C520" s="117"/>
      <c r="D520" s="7" t="s">
        <v>1</v>
      </c>
      <c r="E520" s="24"/>
      <c r="F520" s="7"/>
      <c r="G520" s="7"/>
      <c r="H520" s="115" t="s">
        <v>1</v>
      </c>
      <c r="I520" s="115"/>
    </row>
    <row r="521" spans="1:10" x14ac:dyDescent="0.25">
      <c r="A521" t="s">
        <v>341</v>
      </c>
      <c r="C521" s="117" t="s">
        <v>342</v>
      </c>
      <c r="D521" s="7">
        <v>20110.43</v>
      </c>
      <c r="E521" s="24"/>
      <c r="F521" s="7"/>
      <c r="G521" s="7"/>
      <c r="H521" s="115">
        <f t="shared" si="7"/>
        <v>-20110.43</v>
      </c>
      <c r="I521" s="115"/>
      <c r="J521" s="38" t="s">
        <v>942</v>
      </c>
    </row>
    <row r="522" spans="1:10" x14ac:dyDescent="0.25">
      <c r="C522" s="117"/>
      <c r="D522" s="7" t="s">
        <v>1</v>
      </c>
      <c r="E522" s="24"/>
      <c r="F522" s="7"/>
      <c r="G522" s="7"/>
      <c r="H522" s="115"/>
      <c r="I522" s="115"/>
      <c r="J522" s="38" t="s">
        <v>943</v>
      </c>
    </row>
    <row r="523" spans="1:10" x14ac:dyDescent="0.25">
      <c r="A523" t="s">
        <v>800</v>
      </c>
      <c r="C523" s="117"/>
      <c r="D523" s="7">
        <v>0</v>
      </c>
      <c r="E523" s="24"/>
      <c r="F523" s="7"/>
      <c r="G523" s="7"/>
      <c r="H523" s="115"/>
      <c r="I523" s="115"/>
    </row>
    <row r="524" spans="1:10" x14ac:dyDescent="0.25">
      <c r="C524" s="117"/>
      <c r="D524" s="7">
        <v>0</v>
      </c>
      <c r="E524" s="24"/>
      <c r="F524" s="7"/>
      <c r="G524" s="7"/>
      <c r="H524" s="115"/>
      <c r="I524" s="115"/>
    </row>
    <row r="525" spans="1:10" x14ac:dyDescent="0.25">
      <c r="A525" t="s">
        <v>345</v>
      </c>
      <c r="D525" s="7"/>
      <c r="E525" s="24"/>
      <c r="F525" s="7"/>
      <c r="G525" s="7"/>
      <c r="H525" s="115" t="s">
        <v>1</v>
      </c>
      <c r="I525" s="115"/>
    </row>
    <row r="526" spans="1:10" x14ac:dyDescent="0.25">
      <c r="D526" s="7"/>
      <c r="E526" s="24"/>
      <c r="F526" s="7"/>
      <c r="G526" s="7"/>
      <c r="H526" s="115"/>
      <c r="I526" s="115"/>
    </row>
    <row r="527" spans="1:10" x14ac:dyDescent="0.25">
      <c r="D527" s="7">
        <f>SUM(D8:D526)</f>
        <v>107306.70000000083</v>
      </c>
      <c r="E527" s="24"/>
      <c r="F527" s="7">
        <f>SUM(F8:F526)</f>
        <v>1.1059455573558807E-9</v>
      </c>
      <c r="G527" s="7">
        <f>SUM(G8:G526)</f>
        <v>0</v>
      </c>
      <c r="H527" s="115" t="s">
        <v>1</v>
      </c>
      <c r="I527" s="115"/>
    </row>
    <row r="528" spans="1:10" x14ac:dyDescent="0.25">
      <c r="D528" s="7" t="s">
        <v>1</v>
      </c>
      <c r="E528" s="24"/>
      <c r="F528" s="7"/>
      <c r="G528" s="7">
        <f>F527+G527</f>
        <v>1.1059455573558807E-9</v>
      </c>
      <c r="H528" s="115"/>
      <c r="I528" s="115"/>
    </row>
    <row r="529" spans="3:9" x14ac:dyDescent="0.25">
      <c r="C529" s="122" t="s">
        <v>429</v>
      </c>
      <c r="D529" s="7" t="s">
        <v>1</v>
      </c>
      <c r="E529" s="24"/>
      <c r="F529" s="7"/>
      <c r="G529" s="7"/>
      <c r="H529" s="115"/>
      <c r="I529" s="115"/>
    </row>
    <row r="530" spans="3:9" x14ac:dyDescent="0.25">
      <c r="C530" s="122" t="s">
        <v>454</v>
      </c>
      <c r="D530" s="7">
        <v>107306.7</v>
      </c>
      <c r="E530" s="24"/>
      <c r="F530" s="7"/>
      <c r="G530" s="7" t="s">
        <v>1</v>
      </c>
      <c r="H530" s="115"/>
      <c r="I530" s="115"/>
    </row>
    <row r="531" spans="3:9" x14ac:dyDescent="0.25">
      <c r="D531" s="7" t="s">
        <v>1</v>
      </c>
      <c r="E531" s="24"/>
      <c r="F531" s="7"/>
      <c r="G531" s="7"/>
      <c r="H531" s="115"/>
      <c r="I531" s="115"/>
    </row>
    <row r="532" spans="3:9" x14ac:dyDescent="0.25">
      <c r="C532" s="122" t="s">
        <v>1</v>
      </c>
      <c r="D532" s="7"/>
      <c r="E532" s="24"/>
      <c r="H532" s="115"/>
      <c r="I532" s="115"/>
    </row>
    <row r="533" spans="3:9" x14ac:dyDescent="0.25">
      <c r="F533" s="7"/>
      <c r="G533" s="7"/>
      <c r="H533" s="115"/>
      <c r="I533" s="115"/>
    </row>
    <row r="534" spans="3:9" x14ac:dyDescent="0.25">
      <c r="F534" s="7"/>
      <c r="G534" s="7"/>
      <c r="H534" s="115"/>
      <c r="I534" s="115"/>
    </row>
    <row r="535" spans="3:9" x14ac:dyDescent="0.25">
      <c r="D535" s="7"/>
      <c r="E535" s="24"/>
      <c r="F535" s="7"/>
      <c r="G535" s="7"/>
      <c r="H535" s="115"/>
      <c r="I535" s="115"/>
    </row>
    <row r="536" spans="3:9" x14ac:dyDescent="0.25">
      <c r="F536" s="7"/>
      <c r="G536" s="7"/>
      <c r="H536" s="115"/>
      <c r="I536" s="115"/>
    </row>
    <row r="537" spans="3:9" x14ac:dyDescent="0.25">
      <c r="D537" s="7"/>
      <c r="E537" s="24"/>
      <c r="F537" s="7"/>
      <c r="G537" s="7"/>
      <c r="H537" s="115"/>
      <c r="I537" s="115"/>
    </row>
    <row r="538" spans="3:9" x14ac:dyDescent="0.25">
      <c r="D538" s="7"/>
      <c r="E538" s="24"/>
      <c r="F538" s="7"/>
      <c r="G538" s="7"/>
      <c r="H538" s="115"/>
      <c r="I538" s="115"/>
    </row>
    <row r="539" spans="3:9" x14ac:dyDescent="0.25">
      <c r="D539" s="7"/>
      <c r="E539" s="24"/>
      <c r="F539" s="7"/>
      <c r="G539" s="7"/>
      <c r="H539" s="115"/>
      <c r="I539" s="115"/>
    </row>
  </sheetData>
  <printOptions gridLines="1"/>
  <pageMargins left="0.2" right="0.2" top="0.5" bottom="0.5" header="0.3" footer="0.3"/>
  <pageSetup paperSize="5" scale="70" orientation="portrait" r:id="rId1"/>
  <headerFooter>
    <oddHeader>Page &amp;P of &amp;N</oddHeader>
    <oddFooter>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653B6-049B-4232-A055-E19380723AFB}">
  <dimension ref="A1:J282"/>
  <sheetViews>
    <sheetView topLeftCell="A59" workbookViewId="0">
      <selection activeCell="A68" sqref="A68:J87"/>
    </sheetView>
  </sheetViews>
  <sheetFormatPr defaultRowHeight="15" x14ac:dyDescent="0.25"/>
  <cols>
    <col min="1" max="1" width="32.28515625" customWidth="1"/>
    <col min="2" max="2" width="3.140625" customWidth="1"/>
    <col min="3" max="3" width="8.42578125" style="73" customWidth="1"/>
    <col min="4" max="4" width="15.85546875" customWidth="1"/>
    <col min="5" max="5" width="2.42578125" style="36" customWidth="1"/>
    <col min="6" max="6" width="14.42578125" customWidth="1"/>
    <col min="7" max="7" width="14.7109375" customWidth="1"/>
    <col min="8" max="8" width="13.5703125" style="73" customWidth="1"/>
    <col min="9" max="9" width="3.85546875" style="73" customWidth="1"/>
    <col min="10" max="10" width="16.5703125" style="38" customWidth="1"/>
    <col min="11" max="11" width="12.7109375" customWidth="1"/>
    <col min="240" max="240" width="32.28515625" customWidth="1"/>
    <col min="241" max="241" width="3.140625" customWidth="1"/>
    <col min="243" max="243" width="15.85546875" customWidth="1"/>
    <col min="244" max="244" width="15" customWidth="1"/>
    <col min="245" max="245" width="2.28515625" customWidth="1"/>
    <col min="246" max="246" width="13.140625" customWidth="1"/>
    <col min="247" max="247" width="14.7109375" customWidth="1"/>
    <col min="248" max="248" width="3" customWidth="1"/>
    <col min="249" max="249" width="12.5703125" customWidth="1"/>
    <col min="250" max="250" width="2.7109375" customWidth="1"/>
    <col min="251" max="251" width="13" customWidth="1"/>
    <col min="252" max="252" width="2.85546875" customWidth="1"/>
    <col min="253" max="253" width="13.7109375" customWidth="1"/>
    <col min="254" max="254" width="3" customWidth="1"/>
    <col min="255" max="255" width="13" customWidth="1"/>
    <col min="256" max="256" width="2.7109375" customWidth="1"/>
    <col min="257" max="257" width="14.140625" customWidth="1"/>
    <col min="258" max="258" width="3.42578125" customWidth="1"/>
    <col min="259" max="259" width="14.28515625" customWidth="1"/>
    <col min="260" max="260" width="3.5703125" customWidth="1"/>
    <col min="261" max="261" width="14.140625" customWidth="1"/>
    <col min="262" max="262" width="3.140625" customWidth="1"/>
    <col min="263" max="263" width="16.7109375" customWidth="1"/>
    <col min="264" max="264" width="16.85546875" customWidth="1"/>
    <col min="265" max="265" width="13.5703125" customWidth="1"/>
    <col min="266" max="266" width="15.28515625" customWidth="1"/>
    <col min="267" max="267" width="12.7109375" customWidth="1"/>
    <col min="496" max="496" width="32.28515625" customWidth="1"/>
    <col min="497" max="497" width="3.140625" customWidth="1"/>
    <col min="499" max="499" width="15.85546875" customWidth="1"/>
    <col min="500" max="500" width="15" customWidth="1"/>
    <col min="501" max="501" width="2.28515625" customWidth="1"/>
    <col min="502" max="502" width="13.140625" customWidth="1"/>
    <col min="503" max="503" width="14.7109375" customWidth="1"/>
    <col min="504" max="504" width="3" customWidth="1"/>
    <col min="505" max="505" width="12.5703125" customWidth="1"/>
    <col min="506" max="506" width="2.7109375" customWidth="1"/>
    <col min="507" max="507" width="13" customWidth="1"/>
    <col min="508" max="508" width="2.85546875" customWidth="1"/>
    <col min="509" max="509" width="13.7109375" customWidth="1"/>
    <col min="510" max="510" width="3" customWidth="1"/>
    <col min="511" max="511" width="13" customWidth="1"/>
    <col min="512" max="512" width="2.7109375" customWidth="1"/>
    <col min="513" max="513" width="14.140625" customWidth="1"/>
    <col min="514" max="514" width="3.42578125" customWidth="1"/>
    <col min="515" max="515" width="14.28515625" customWidth="1"/>
    <col min="516" max="516" width="3.5703125" customWidth="1"/>
    <col min="517" max="517" width="14.140625" customWidth="1"/>
    <col min="518" max="518" width="3.140625" customWidth="1"/>
    <col min="519" max="519" width="16.7109375" customWidth="1"/>
    <col min="520" max="520" width="16.85546875" customWidth="1"/>
    <col min="521" max="521" width="13.5703125" customWidth="1"/>
    <col min="522" max="522" width="15.28515625" customWidth="1"/>
    <col min="523" max="523" width="12.7109375" customWidth="1"/>
    <col min="752" max="752" width="32.28515625" customWidth="1"/>
    <col min="753" max="753" width="3.140625" customWidth="1"/>
    <col min="755" max="755" width="15.85546875" customWidth="1"/>
    <col min="756" max="756" width="15" customWidth="1"/>
    <col min="757" max="757" width="2.28515625" customWidth="1"/>
    <col min="758" max="758" width="13.140625" customWidth="1"/>
    <col min="759" max="759" width="14.7109375" customWidth="1"/>
    <col min="760" max="760" width="3" customWidth="1"/>
    <col min="761" max="761" width="12.5703125" customWidth="1"/>
    <col min="762" max="762" width="2.7109375" customWidth="1"/>
    <col min="763" max="763" width="13" customWidth="1"/>
    <col min="764" max="764" width="2.85546875" customWidth="1"/>
    <col min="765" max="765" width="13.7109375" customWidth="1"/>
    <col min="766" max="766" width="3" customWidth="1"/>
    <col min="767" max="767" width="13" customWidth="1"/>
    <col min="768" max="768" width="2.7109375" customWidth="1"/>
    <col min="769" max="769" width="14.140625" customWidth="1"/>
    <col min="770" max="770" width="3.42578125" customWidth="1"/>
    <col min="771" max="771" width="14.28515625" customWidth="1"/>
    <col min="772" max="772" width="3.5703125" customWidth="1"/>
    <col min="773" max="773" width="14.140625" customWidth="1"/>
    <col min="774" max="774" width="3.140625" customWidth="1"/>
    <col min="775" max="775" width="16.7109375" customWidth="1"/>
    <col min="776" max="776" width="16.85546875" customWidth="1"/>
    <col min="777" max="777" width="13.5703125" customWidth="1"/>
    <col min="778" max="778" width="15.28515625" customWidth="1"/>
    <col min="779" max="779" width="12.7109375" customWidth="1"/>
    <col min="1008" max="1008" width="32.28515625" customWidth="1"/>
    <col min="1009" max="1009" width="3.140625" customWidth="1"/>
    <col min="1011" max="1011" width="15.85546875" customWidth="1"/>
    <col min="1012" max="1012" width="15" customWidth="1"/>
    <col min="1013" max="1013" width="2.28515625" customWidth="1"/>
    <col min="1014" max="1014" width="13.140625" customWidth="1"/>
    <col min="1015" max="1015" width="14.7109375" customWidth="1"/>
    <col min="1016" max="1016" width="3" customWidth="1"/>
    <col min="1017" max="1017" width="12.5703125" customWidth="1"/>
    <col min="1018" max="1018" width="2.7109375" customWidth="1"/>
    <col min="1019" max="1019" width="13" customWidth="1"/>
    <col min="1020" max="1020" width="2.85546875" customWidth="1"/>
    <col min="1021" max="1021" width="13.7109375" customWidth="1"/>
    <col min="1022" max="1022" width="3" customWidth="1"/>
    <col min="1023" max="1023" width="13" customWidth="1"/>
    <col min="1024" max="1024" width="2.7109375" customWidth="1"/>
    <col min="1025" max="1025" width="14.140625" customWidth="1"/>
    <col min="1026" max="1026" width="3.42578125" customWidth="1"/>
    <col min="1027" max="1027" width="14.28515625" customWidth="1"/>
    <col min="1028" max="1028" width="3.5703125" customWidth="1"/>
    <col min="1029" max="1029" width="14.140625" customWidth="1"/>
    <col min="1030" max="1030" width="3.140625" customWidth="1"/>
    <col min="1031" max="1031" width="16.7109375" customWidth="1"/>
    <col min="1032" max="1032" width="16.85546875" customWidth="1"/>
    <col min="1033" max="1033" width="13.5703125" customWidth="1"/>
    <col min="1034" max="1034" width="15.28515625" customWidth="1"/>
    <col min="1035" max="1035" width="12.7109375" customWidth="1"/>
    <col min="1264" max="1264" width="32.28515625" customWidth="1"/>
    <col min="1265" max="1265" width="3.140625" customWidth="1"/>
    <col min="1267" max="1267" width="15.85546875" customWidth="1"/>
    <col min="1268" max="1268" width="15" customWidth="1"/>
    <col min="1269" max="1269" width="2.28515625" customWidth="1"/>
    <col min="1270" max="1270" width="13.140625" customWidth="1"/>
    <col min="1271" max="1271" width="14.7109375" customWidth="1"/>
    <col min="1272" max="1272" width="3" customWidth="1"/>
    <col min="1273" max="1273" width="12.5703125" customWidth="1"/>
    <col min="1274" max="1274" width="2.7109375" customWidth="1"/>
    <col min="1275" max="1275" width="13" customWidth="1"/>
    <col min="1276" max="1276" width="2.85546875" customWidth="1"/>
    <col min="1277" max="1277" width="13.7109375" customWidth="1"/>
    <col min="1278" max="1278" width="3" customWidth="1"/>
    <col min="1279" max="1279" width="13" customWidth="1"/>
    <col min="1280" max="1280" width="2.7109375" customWidth="1"/>
    <col min="1281" max="1281" width="14.140625" customWidth="1"/>
    <col min="1282" max="1282" width="3.42578125" customWidth="1"/>
    <col min="1283" max="1283" width="14.28515625" customWidth="1"/>
    <col min="1284" max="1284" width="3.5703125" customWidth="1"/>
    <col min="1285" max="1285" width="14.140625" customWidth="1"/>
    <col min="1286" max="1286" width="3.140625" customWidth="1"/>
    <col min="1287" max="1287" width="16.7109375" customWidth="1"/>
    <col min="1288" max="1288" width="16.85546875" customWidth="1"/>
    <col min="1289" max="1289" width="13.5703125" customWidth="1"/>
    <col min="1290" max="1290" width="15.28515625" customWidth="1"/>
    <col min="1291" max="1291" width="12.7109375" customWidth="1"/>
    <col min="1520" max="1520" width="32.28515625" customWidth="1"/>
    <col min="1521" max="1521" width="3.140625" customWidth="1"/>
    <col min="1523" max="1523" width="15.85546875" customWidth="1"/>
    <col min="1524" max="1524" width="15" customWidth="1"/>
    <col min="1525" max="1525" width="2.28515625" customWidth="1"/>
    <col min="1526" max="1526" width="13.140625" customWidth="1"/>
    <col min="1527" max="1527" width="14.7109375" customWidth="1"/>
    <col min="1528" max="1528" width="3" customWidth="1"/>
    <col min="1529" max="1529" width="12.5703125" customWidth="1"/>
    <col min="1530" max="1530" width="2.7109375" customWidth="1"/>
    <col min="1531" max="1531" width="13" customWidth="1"/>
    <col min="1532" max="1532" width="2.85546875" customWidth="1"/>
    <col min="1533" max="1533" width="13.7109375" customWidth="1"/>
    <col min="1534" max="1534" width="3" customWidth="1"/>
    <col min="1535" max="1535" width="13" customWidth="1"/>
    <col min="1536" max="1536" width="2.7109375" customWidth="1"/>
    <col min="1537" max="1537" width="14.140625" customWidth="1"/>
    <col min="1538" max="1538" width="3.42578125" customWidth="1"/>
    <col min="1539" max="1539" width="14.28515625" customWidth="1"/>
    <col min="1540" max="1540" width="3.5703125" customWidth="1"/>
    <col min="1541" max="1541" width="14.140625" customWidth="1"/>
    <col min="1542" max="1542" width="3.140625" customWidth="1"/>
    <col min="1543" max="1543" width="16.7109375" customWidth="1"/>
    <col min="1544" max="1544" width="16.85546875" customWidth="1"/>
    <col min="1545" max="1545" width="13.5703125" customWidth="1"/>
    <col min="1546" max="1546" width="15.28515625" customWidth="1"/>
    <col min="1547" max="1547" width="12.7109375" customWidth="1"/>
    <col min="1776" max="1776" width="32.28515625" customWidth="1"/>
    <col min="1777" max="1777" width="3.140625" customWidth="1"/>
    <col min="1779" max="1779" width="15.85546875" customWidth="1"/>
    <col min="1780" max="1780" width="15" customWidth="1"/>
    <col min="1781" max="1781" width="2.28515625" customWidth="1"/>
    <col min="1782" max="1782" width="13.140625" customWidth="1"/>
    <col min="1783" max="1783" width="14.7109375" customWidth="1"/>
    <col min="1784" max="1784" width="3" customWidth="1"/>
    <col min="1785" max="1785" width="12.5703125" customWidth="1"/>
    <col min="1786" max="1786" width="2.7109375" customWidth="1"/>
    <col min="1787" max="1787" width="13" customWidth="1"/>
    <col min="1788" max="1788" width="2.85546875" customWidth="1"/>
    <col min="1789" max="1789" width="13.7109375" customWidth="1"/>
    <col min="1790" max="1790" width="3" customWidth="1"/>
    <col min="1791" max="1791" width="13" customWidth="1"/>
    <col min="1792" max="1792" width="2.7109375" customWidth="1"/>
    <col min="1793" max="1793" width="14.140625" customWidth="1"/>
    <col min="1794" max="1794" width="3.42578125" customWidth="1"/>
    <col min="1795" max="1795" width="14.28515625" customWidth="1"/>
    <col min="1796" max="1796" width="3.5703125" customWidth="1"/>
    <col min="1797" max="1797" width="14.140625" customWidth="1"/>
    <col min="1798" max="1798" width="3.140625" customWidth="1"/>
    <col min="1799" max="1799" width="16.7109375" customWidth="1"/>
    <col min="1800" max="1800" width="16.85546875" customWidth="1"/>
    <col min="1801" max="1801" width="13.5703125" customWidth="1"/>
    <col min="1802" max="1802" width="15.28515625" customWidth="1"/>
    <col min="1803" max="1803" width="12.7109375" customWidth="1"/>
    <col min="2032" max="2032" width="32.28515625" customWidth="1"/>
    <col min="2033" max="2033" width="3.140625" customWidth="1"/>
    <col min="2035" max="2035" width="15.85546875" customWidth="1"/>
    <col min="2036" max="2036" width="15" customWidth="1"/>
    <col min="2037" max="2037" width="2.28515625" customWidth="1"/>
    <col min="2038" max="2038" width="13.140625" customWidth="1"/>
    <col min="2039" max="2039" width="14.7109375" customWidth="1"/>
    <col min="2040" max="2040" width="3" customWidth="1"/>
    <col min="2041" max="2041" width="12.5703125" customWidth="1"/>
    <col min="2042" max="2042" width="2.7109375" customWidth="1"/>
    <col min="2043" max="2043" width="13" customWidth="1"/>
    <col min="2044" max="2044" width="2.85546875" customWidth="1"/>
    <col min="2045" max="2045" width="13.7109375" customWidth="1"/>
    <col min="2046" max="2046" width="3" customWidth="1"/>
    <col min="2047" max="2047" width="13" customWidth="1"/>
    <col min="2048" max="2048" width="2.7109375" customWidth="1"/>
    <col min="2049" max="2049" width="14.140625" customWidth="1"/>
    <col min="2050" max="2050" width="3.42578125" customWidth="1"/>
    <col min="2051" max="2051" width="14.28515625" customWidth="1"/>
    <col min="2052" max="2052" width="3.5703125" customWidth="1"/>
    <col min="2053" max="2053" width="14.140625" customWidth="1"/>
    <col min="2054" max="2054" width="3.140625" customWidth="1"/>
    <col min="2055" max="2055" width="16.7109375" customWidth="1"/>
    <col min="2056" max="2056" width="16.85546875" customWidth="1"/>
    <col min="2057" max="2057" width="13.5703125" customWidth="1"/>
    <col min="2058" max="2058" width="15.28515625" customWidth="1"/>
    <col min="2059" max="2059" width="12.7109375" customWidth="1"/>
    <col min="2288" max="2288" width="32.28515625" customWidth="1"/>
    <col min="2289" max="2289" width="3.140625" customWidth="1"/>
    <col min="2291" max="2291" width="15.85546875" customWidth="1"/>
    <col min="2292" max="2292" width="15" customWidth="1"/>
    <col min="2293" max="2293" width="2.28515625" customWidth="1"/>
    <col min="2294" max="2294" width="13.140625" customWidth="1"/>
    <col min="2295" max="2295" width="14.7109375" customWidth="1"/>
    <col min="2296" max="2296" width="3" customWidth="1"/>
    <col min="2297" max="2297" width="12.5703125" customWidth="1"/>
    <col min="2298" max="2298" width="2.7109375" customWidth="1"/>
    <col min="2299" max="2299" width="13" customWidth="1"/>
    <col min="2300" max="2300" width="2.85546875" customWidth="1"/>
    <col min="2301" max="2301" width="13.7109375" customWidth="1"/>
    <col min="2302" max="2302" width="3" customWidth="1"/>
    <col min="2303" max="2303" width="13" customWidth="1"/>
    <col min="2304" max="2304" width="2.7109375" customWidth="1"/>
    <col min="2305" max="2305" width="14.140625" customWidth="1"/>
    <col min="2306" max="2306" width="3.42578125" customWidth="1"/>
    <col min="2307" max="2307" width="14.28515625" customWidth="1"/>
    <col min="2308" max="2308" width="3.5703125" customWidth="1"/>
    <col min="2309" max="2309" width="14.140625" customWidth="1"/>
    <col min="2310" max="2310" width="3.140625" customWidth="1"/>
    <col min="2311" max="2311" width="16.7109375" customWidth="1"/>
    <col min="2312" max="2312" width="16.85546875" customWidth="1"/>
    <col min="2313" max="2313" width="13.5703125" customWidth="1"/>
    <col min="2314" max="2314" width="15.28515625" customWidth="1"/>
    <col min="2315" max="2315" width="12.7109375" customWidth="1"/>
    <col min="2544" max="2544" width="32.28515625" customWidth="1"/>
    <col min="2545" max="2545" width="3.140625" customWidth="1"/>
    <col min="2547" max="2547" width="15.85546875" customWidth="1"/>
    <col min="2548" max="2548" width="15" customWidth="1"/>
    <col min="2549" max="2549" width="2.28515625" customWidth="1"/>
    <col min="2550" max="2550" width="13.140625" customWidth="1"/>
    <col min="2551" max="2551" width="14.7109375" customWidth="1"/>
    <col min="2552" max="2552" width="3" customWidth="1"/>
    <col min="2553" max="2553" width="12.5703125" customWidth="1"/>
    <col min="2554" max="2554" width="2.7109375" customWidth="1"/>
    <col min="2555" max="2555" width="13" customWidth="1"/>
    <col min="2556" max="2556" width="2.85546875" customWidth="1"/>
    <col min="2557" max="2557" width="13.7109375" customWidth="1"/>
    <col min="2558" max="2558" width="3" customWidth="1"/>
    <col min="2559" max="2559" width="13" customWidth="1"/>
    <col min="2560" max="2560" width="2.7109375" customWidth="1"/>
    <col min="2561" max="2561" width="14.140625" customWidth="1"/>
    <col min="2562" max="2562" width="3.42578125" customWidth="1"/>
    <col min="2563" max="2563" width="14.28515625" customWidth="1"/>
    <col min="2564" max="2564" width="3.5703125" customWidth="1"/>
    <col min="2565" max="2565" width="14.140625" customWidth="1"/>
    <col min="2566" max="2566" width="3.140625" customWidth="1"/>
    <col min="2567" max="2567" width="16.7109375" customWidth="1"/>
    <col min="2568" max="2568" width="16.85546875" customWidth="1"/>
    <col min="2569" max="2569" width="13.5703125" customWidth="1"/>
    <col min="2570" max="2570" width="15.28515625" customWidth="1"/>
    <col min="2571" max="2571" width="12.7109375" customWidth="1"/>
    <col min="2800" max="2800" width="32.28515625" customWidth="1"/>
    <col min="2801" max="2801" width="3.140625" customWidth="1"/>
    <col min="2803" max="2803" width="15.85546875" customWidth="1"/>
    <col min="2804" max="2804" width="15" customWidth="1"/>
    <col min="2805" max="2805" width="2.28515625" customWidth="1"/>
    <col min="2806" max="2806" width="13.140625" customWidth="1"/>
    <col min="2807" max="2807" width="14.7109375" customWidth="1"/>
    <col min="2808" max="2808" width="3" customWidth="1"/>
    <col min="2809" max="2809" width="12.5703125" customWidth="1"/>
    <col min="2810" max="2810" width="2.7109375" customWidth="1"/>
    <col min="2811" max="2811" width="13" customWidth="1"/>
    <col min="2812" max="2812" width="2.85546875" customWidth="1"/>
    <col min="2813" max="2813" width="13.7109375" customWidth="1"/>
    <col min="2814" max="2814" width="3" customWidth="1"/>
    <col min="2815" max="2815" width="13" customWidth="1"/>
    <col min="2816" max="2816" width="2.7109375" customWidth="1"/>
    <col min="2817" max="2817" width="14.140625" customWidth="1"/>
    <col min="2818" max="2818" width="3.42578125" customWidth="1"/>
    <col min="2819" max="2819" width="14.28515625" customWidth="1"/>
    <col min="2820" max="2820" width="3.5703125" customWidth="1"/>
    <col min="2821" max="2821" width="14.140625" customWidth="1"/>
    <col min="2822" max="2822" width="3.140625" customWidth="1"/>
    <col min="2823" max="2823" width="16.7109375" customWidth="1"/>
    <col min="2824" max="2824" width="16.85546875" customWidth="1"/>
    <col min="2825" max="2825" width="13.5703125" customWidth="1"/>
    <col min="2826" max="2826" width="15.28515625" customWidth="1"/>
    <col min="2827" max="2827" width="12.7109375" customWidth="1"/>
    <col min="3056" max="3056" width="32.28515625" customWidth="1"/>
    <col min="3057" max="3057" width="3.140625" customWidth="1"/>
    <col min="3059" max="3059" width="15.85546875" customWidth="1"/>
    <col min="3060" max="3060" width="15" customWidth="1"/>
    <col min="3061" max="3061" width="2.28515625" customWidth="1"/>
    <col min="3062" max="3062" width="13.140625" customWidth="1"/>
    <col min="3063" max="3063" width="14.7109375" customWidth="1"/>
    <col min="3064" max="3064" width="3" customWidth="1"/>
    <col min="3065" max="3065" width="12.5703125" customWidth="1"/>
    <col min="3066" max="3066" width="2.7109375" customWidth="1"/>
    <col min="3067" max="3067" width="13" customWidth="1"/>
    <col min="3068" max="3068" width="2.85546875" customWidth="1"/>
    <col min="3069" max="3069" width="13.7109375" customWidth="1"/>
    <col min="3070" max="3070" width="3" customWidth="1"/>
    <col min="3071" max="3071" width="13" customWidth="1"/>
    <col min="3072" max="3072" width="2.7109375" customWidth="1"/>
    <col min="3073" max="3073" width="14.140625" customWidth="1"/>
    <col min="3074" max="3074" width="3.42578125" customWidth="1"/>
    <col min="3075" max="3075" width="14.28515625" customWidth="1"/>
    <col min="3076" max="3076" width="3.5703125" customWidth="1"/>
    <col min="3077" max="3077" width="14.140625" customWidth="1"/>
    <col min="3078" max="3078" width="3.140625" customWidth="1"/>
    <col min="3079" max="3079" width="16.7109375" customWidth="1"/>
    <col min="3080" max="3080" width="16.85546875" customWidth="1"/>
    <col min="3081" max="3081" width="13.5703125" customWidth="1"/>
    <col min="3082" max="3082" width="15.28515625" customWidth="1"/>
    <col min="3083" max="3083" width="12.7109375" customWidth="1"/>
    <col min="3312" max="3312" width="32.28515625" customWidth="1"/>
    <col min="3313" max="3313" width="3.140625" customWidth="1"/>
    <col min="3315" max="3315" width="15.85546875" customWidth="1"/>
    <col min="3316" max="3316" width="15" customWidth="1"/>
    <col min="3317" max="3317" width="2.28515625" customWidth="1"/>
    <col min="3318" max="3318" width="13.140625" customWidth="1"/>
    <col min="3319" max="3319" width="14.7109375" customWidth="1"/>
    <col min="3320" max="3320" width="3" customWidth="1"/>
    <col min="3321" max="3321" width="12.5703125" customWidth="1"/>
    <col min="3322" max="3322" width="2.7109375" customWidth="1"/>
    <col min="3323" max="3323" width="13" customWidth="1"/>
    <col min="3324" max="3324" width="2.85546875" customWidth="1"/>
    <col min="3325" max="3325" width="13.7109375" customWidth="1"/>
    <col min="3326" max="3326" width="3" customWidth="1"/>
    <col min="3327" max="3327" width="13" customWidth="1"/>
    <col min="3328" max="3328" width="2.7109375" customWidth="1"/>
    <col min="3329" max="3329" width="14.140625" customWidth="1"/>
    <col min="3330" max="3330" width="3.42578125" customWidth="1"/>
    <col min="3331" max="3331" width="14.28515625" customWidth="1"/>
    <col min="3332" max="3332" width="3.5703125" customWidth="1"/>
    <col min="3333" max="3333" width="14.140625" customWidth="1"/>
    <col min="3334" max="3334" width="3.140625" customWidth="1"/>
    <col min="3335" max="3335" width="16.7109375" customWidth="1"/>
    <col min="3336" max="3336" width="16.85546875" customWidth="1"/>
    <col min="3337" max="3337" width="13.5703125" customWidth="1"/>
    <col min="3338" max="3338" width="15.28515625" customWidth="1"/>
    <col min="3339" max="3339" width="12.7109375" customWidth="1"/>
    <col min="3568" max="3568" width="32.28515625" customWidth="1"/>
    <col min="3569" max="3569" width="3.140625" customWidth="1"/>
    <col min="3571" max="3571" width="15.85546875" customWidth="1"/>
    <col min="3572" max="3572" width="15" customWidth="1"/>
    <col min="3573" max="3573" width="2.28515625" customWidth="1"/>
    <col min="3574" max="3574" width="13.140625" customWidth="1"/>
    <col min="3575" max="3575" width="14.7109375" customWidth="1"/>
    <col min="3576" max="3576" width="3" customWidth="1"/>
    <col min="3577" max="3577" width="12.5703125" customWidth="1"/>
    <col min="3578" max="3578" width="2.7109375" customWidth="1"/>
    <col min="3579" max="3579" width="13" customWidth="1"/>
    <col min="3580" max="3580" width="2.85546875" customWidth="1"/>
    <col min="3581" max="3581" width="13.7109375" customWidth="1"/>
    <col min="3582" max="3582" width="3" customWidth="1"/>
    <col min="3583" max="3583" width="13" customWidth="1"/>
    <col min="3584" max="3584" width="2.7109375" customWidth="1"/>
    <col min="3585" max="3585" width="14.140625" customWidth="1"/>
    <col min="3586" max="3586" width="3.42578125" customWidth="1"/>
    <col min="3587" max="3587" width="14.28515625" customWidth="1"/>
    <col min="3588" max="3588" width="3.5703125" customWidth="1"/>
    <col min="3589" max="3589" width="14.140625" customWidth="1"/>
    <col min="3590" max="3590" width="3.140625" customWidth="1"/>
    <col min="3591" max="3591" width="16.7109375" customWidth="1"/>
    <col min="3592" max="3592" width="16.85546875" customWidth="1"/>
    <col min="3593" max="3593" width="13.5703125" customWidth="1"/>
    <col min="3594" max="3594" width="15.28515625" customWidth="1"/>
    <col min="3595" max="3595" width="12.7109375" customWidth="1"/>
    <col min="3824" max="3824" width="32.28515625" customWidth="1"/>
    <col min="3825" max="3825" width="3.140625" customWidth="1"/>
    <col min="3827" max="3827" width="15.85546875" customWidth="1"/>
    <col min="3828" max="3828" width="15" customWidth="1"/>
    <col min="3829" max="3829" width="2.28515625" customWidth="1"/>
    <col min="3830" max="3830" width="13.140625" customWidth="1"/>
    <col min="3831" max="3831" width="14.7109375" customWidth="1"/>
    <col min="3832" max="3832" width="3" customWidth="1"/>
    <col min="3833" max="3833" width="12.5703125" customWidth="1"/>
    <col min="3834" max="3834" width="2.7109375" customWidth="1"/>
    <col min="3835" max="3835" width="13" customWidth="1"/>
    <col min="3836" max="3836" width="2.85546875" customWidth="1"/>
    <col min="3837" max="3837" width="13.7109375" customWidth="1"/>
    <col min="3838" max="3838" width="3" customWidth="1"/>
    <col min="3839" max="3839" width="13" customWidth="1"/>
    <col min="3840" max="3840" width="2.7109375" customWidth="1"/>
    <col min="3841" max="3841" width="14.140625" customWidth="1"/>
    <col min="3842" max="3842" width="3.42578125" customWidth="1"/>
    <col min="3843" max="3843" width="14.28515625" customWidth="1"/>
    <col min="3844" max="3844" width="3.5703125" customWidth="1"/>
    <col min="3845" max="3845" width="14.140625" customWidth="1"/>
    <col min="3846" max="3846" width="3.140625" customWidth="1"/>
    <col min="3847" max="3847" width="16.7109375" customWidth="1"/>
    <col min="3848" max="3848" width="16.85546875" customWidth="1"/>
    <col min="3849" max="3849" width="13.5703125" customWidth="1"/>
    <col min="3850" max="3850" width="15.28515625" customWidth="1"/>
    <col min="3851" max="3851" width="12.7109375" customWidth="1"/>
    <col min="4080" max="4080" width="32.28515625" customWidth="1"/>
    <col min="4081" max="4081" width="3.140625" customWidth="1"/>
    <col min="4083" max="4083" width="15.85546875" customWidth="1"/>
    <col min="4084" max="4084" width="15" customWidth="1"/>
    <col min="4085" max="4085" width="2.28515625" customWidth="1"/>
    <col min="4086" max="4086" width="13.140625" customWidth="1"/>
    <col min="4087" max="4087" width="14.7109375" customWidth="1"/>
    <col min="4088" max="4088" width="3" customWidth="1"/>
    <col min="4089" max="4089" width="12.5703125" customWidth="1"/>
    <col min="4090" max="4090" width="2.7109375" customWidth="1"/>
    <col min="4091" max="4091" width="13" customWidth="1"/>
    <col min="4092" max="4092" width="2.85546875" customWidth="1"/>
    <col min="4093" max="4093" width="13.7109375" customWidth="1"/>
    <col min="4094" max="4094" width="3" customWidth="1"/>
    <col min="4095" max="4095" width="13" customWidth="1"/>
    <col min="4096" max="4096" width="2.7109375" customWidth="1"/>
    <col min="4097" max="4097" width="14.140625" customWidth="1"/>
    <col min="4098" max="4098" width="3.42578125" customWidth="1"/>
    <col min="4099" max="4099" width="14.28515625" customWidth="1"/>
    <col min="4100" max="4100" width="3.5703125" customWidth="1"/>
    <col min="4101" max="4101" width="14.140625" customWidth="1"/>
    <col min="4102" max="4102" width="3.140625" customWidth="1"/>
    <col min="4103" max="4103" width="16.7109375" customWidth="1"/>
    <col min="4104" max="4104" width="16.85546875" customWidth="1"/>
    <col min="4105" max="4105" width="13.5703125" customWidth="1"/>
    <col min="4106" max="4106" width="15.28515625" customWidth="1"/>
    <col min="4107" max="4107" width="12.7109375" customWidth="1"/>
    <col min="4336" max="4336" width="32.28515625" customWidth="1"/>
    <col min="4337" max="4337" width="3.140625" customWidth="1"/>
    <col min="4339" max="4339" width="15.85546875" customWidth="1"/>
    <col min="4340" max="4340" width="15" customWidth="1"/>
    <col min="4341" max="4341" width="2.28515625" customWidth="1"/>
    <col min="4342" max="4342" width="13.140625" customWidth="1"/>
    <col min="4343" max="4343" width="14.7109375" customWidth="1"/>
    <col min="4344" max="4344" width="3" customWidth="1"/>
    <col min="4345" max="4345" width="12.5703125" customWidth="1"/>
    <col min="4346" max="4346" width="2.7109375" customWidth="1"/>
    <col min="4347" max="4347" width="13" customWidth="1"/>
    <col min="4348" max="4348" width="2.85546875" customWidth="1"/>
    <col min="4349" max="4349" width="13.7109375" customWidth="1"/>
    <col min="4350" max="4350" width="3" customWidth="1"/>
    <col min="4351" max="4351" width="13" customWidth="1"/>
    <col min="4352" max="4352" width="2.7109375" customWidth="1"/>
    <col min="4353" max="4353" width="14.140625" customWidth="1"/>
    <col min="4354" max="4354" width="3.42578125" customWidth="1"/>
    <col min="4355" max="4355" width="14.28515625" customWidth="1"/>
    <col min="4356" max="4356" width="3.5703125" customWidth="1"/>
    <col min="4357" max="4357" width="14.140625" customWidth="1"/>
    <col min="4358" max="4358" width="3.140625" customWidth="1"/>
    <col min="4359" max="4359" width="16.7109375" customWidth="1"/>
    <col min="4360" max="4360" width="16.85546875" customWidth="1"/>
    <col min="4361" max="4361" width="13.5703125" customWidth="1"/>
    <col min="4362" max="4362" width="15.28515625" customWidth="1"/>
    <col min="4363" max="4363" width="12.7109375" customWidth="1"/>
    <col min="4592" max="4592" width="32.28515625" customWidth="1"/>
    <col min="4593" max="4593" width="3.140625" customWidth="1"/>
    <col min="4595" max="4595" width="15.85546875" customWidth="1"/>
    <col min="4596" max="4596" width="15" customWidth="1"/>
    <col min="4597" max="4597" width="2.28515625" customWidth="1"/>
    <col min="4598" max="4598" width="13.140625" customWidth="1"/>
    <col min="4599" max="4599" width="14.7109375" customWidth="1"/>
    <col min="4600" max="4600" width="3" customWidth="1"/>
    <col min="4601" max="4601" width="12.5703125" customWidth="1"/>
    <col min="4602" max="4602" width="2.7109375" customWidth="1"/>
    <col min="4603" max="4603" width="13" customWidth="1"/>
    <col min="4604" max="4604" width="2.85546875" customWidth="1"/>
    <col min="4605" max="4605" width="13.7109375" customWidth="1"/>
    <col min="4606" max="4606" width="3" customWidth="1"/>
    <col min="4607" max="4607" width="13" customWidth="1"/>
    <col min="4608" max="4608" width="2.7109375" customWidth="1"/>
    <col min="4609" max="4609" width="14.140625" customWidth="1"/>
    <col min="4610" max="4610" width="3.42578125" customWidth="1"/>
    <col min="4611" max="4611" width="14.28515625" customWidth="1"/>
    <col min="4612" max="4612" width="3.5703125" customWidth="1"/>
    <col min="4613" max="4613" width="14.140625" customWidth="1"/>
    <col min="4614" max="4614" width="3.140625" customWidth="1"/>
    <col min="4615" max="4615" width="16.7109375" customWidth="1"/>
    <col min="4616" max="4616" width="16.85546875" customWidth="1"/>
    <col min="4617" max="4617" width="13.5703125" customWidth="1"/>
    <col min="4618" max="4618" width="15.28515625" customWidth="1"/>
    <col min="4619" max="4619" width="12.7109375" customWidth="1"/>
    <col min="4848" max="4848" width="32.28515625" customWidth="1"/>
    <col min="4849" max="4849" width="3.140625" customWidth="1"/>
    <col min="4851" max="4851" width="15.85546875" customWidth="1"/>
    <col min="4852" max="4852" width="15" customWidth="1"/>
    <col min="4853" max="4853" width="2.28515625" customWidth="1"/>
    <col min="4854" max="4854" width="13.140625" customWidth="1"/>
    <col min="4855" max="4855" width="14.7109375" customWidth="1"/>
    <col min="4856" max="4856" width="3" customWidth="1"/>
    <col min="4857" max="4857" width="12.5703125" customWidth="1"/>
    <col min="4858" max="4858" width="2.7109375" customWidth="1"/>
    <col min="4859" max="4859" width="13" customWidth="1"/>
    <col min="4860" max="4860" width="2.85546875" customWidth="1"/>
    <col min="4861" max="4861" width="13.7109375" customWidth="1"/>
    <col min="4862" max="4862" width="3" customWidth="1"/>
    <col min="4863" max="4863" width="13" customWidth="1"/>
    <col min="4864" max="4864" width="2.7109375" customWidth="1"/>
    <col min="4865" max="4865" width="14.140625" customWidth="1"/>
    <col min="4866" max="4866" width="3.42578125" customWidth="1"/>
    <col min="4867" max="4867" width="14.28515625" customWidth="1"/>
    <col min="4868" max="4868" width="3.5703125" customWidth="1"/>
    <col min="4869" max="4869" width="14.140625" customWidth="1"/>
    <col min="4870" max="4870" width="3.140625" customWidth="1"/>
    <col min="4871" max="4871" width="16.7109375" customWidth="1"/>
    <col min="4872" max="4872" width="16.85546875" customWidth="1"/>
    <col min="4873" max="4873" width="13.5703125" customWidth="1"/>
    <col min="4874" max="4874" width="15.28515625" customWidth="1"/>
    <col min="4875" max="4875" width="12.7109375" customWidth="1"/>
    <col min="5104" max="5104" width="32.28515625" customWidth="1"/>
    <col min="5105" max="5105" width="3.140625" customWidth="1"/>
    <col min="5107" max="5107" width="15.85546875" customWidth="1"/>
    <col min="5108" max="5108" width="15" customWidth="1"/>
    <col min="5109" max="5109" width="2.28515625" customWidth="1"/>
    <col min="5110" max="5110" width="13.140625" customWidth="1"/>
    <col min="5111" max="5111" width="14.7109375" customWidth="1"/>
    <col min="5112" max="5112" width="3" customWidth="1"/>
    <col min="5113" max="5113" width="12.5703125" customWidth="1"/>
    <col min="5114" max="5114" width="2.7109375" customWidth="1"/>
    <col min="5115" max="5115" width="13" customWidth="1"/>
    <col min="5116" max="5116" width="2.85546875" customWidth="1"/>
    <col min="5117" max="5117" width="13.7109375" customWidth="1"/>
    <col min="5118" max="5118" width="3" customWidth="1"/>
    <col min="5119" max="5119" width="13" customWidth="1"/>
    <col min="5120" max="5120" width="2.7109375" customWidth="1"/>
    <col min="5121" max="5121" width="14.140625" customWidth="1"/>
    <col min="5122" max="5122" width="3.42578125" customWidth="1"/>
    <col min="5123" max="5123" width="14.28515625" customWidth="1"/>
    <col min="5124" max="5124" width="3.5703125" customWidth="1"/>
    <col min="5125" max="5125" width="14.140625" customWidth="1"/>
    <col min="5126" max="5126" width="3.140625" customWidth="1"/>
    <col min="5127" max="5127" width="16.7109375" customWidth="1"/>
    <col min="5128" max="5128" width="16.85546875" customWidth="1"/>
    <col min="5129" max="5129" width="13.5703125" customWidth="1"/>
    <col min="5130" max="5130" width="15.28515625" customWidth="1"/>
    <col min="5131" max="5131" width="12.7109375" customWidth="1"/>
    <col min="5360" max="5360" width="32.28515625" customWidth="1"/>
    <col min="5361" max="5361" width="3.140625" customWidth="1"/>
    <col min="5363" max="5363" width="15.85546875" customWidth="1"/>
    <col min="5364" max="5364" width="15" customWidth="1"/>
    <col min="5365" max="5365" width="2.28515625" customWidth="1"/>
    <col min="5366" max="5366" width="13.140625" customWidth="1"/>
    <col min="5367" max="5367" width="14.7109375" customWidth="1"/>
    <col min="5368" max="5368" width="3" customWidth="1"/>
    <col min="5369" max="5369" width="12.5703125" customWidth="1"/>
    <col min="5370" max="5370" width="2.7109375" customWidth="1"/>
    <col min="5371" max="5371" width="13" customWidth="1"/>
    <col min="5372" max="5372" width="2.85546875" customWidth="1"/>
    <col min="5373" max="5373" width="13.7109375" customWidth="1"/>
    <col min="5374" max="5374" width="3" customWidth="1"/>
    <col min="5375" max="5375" width="13" customWidth="1"/>
    <col min="5376" max="5376" width="2.7109375" customWidth="1"/>
    <col min="5377" max="5377" width="14.140625" customWidth="1"/>
    <col min="5378" max="5378" width="3.42578125" customWidth="1"/>
    <col min="5379" max="5379" width="14.28515625" customWidth="1"/>
    <col min="5380" max="5380" width="3.5703125" customWidth="1"/>
    <col min="5381" max="5381" width="14.140625" customWidth="1"/>
    <col min="5382" max="5382" width="3.140625" customWidth="1"/>
    <col min="5383" max="5383" width="16.7109375" customWidth="1"/>
    <col min="5384" max="5384" width="16.85546875" customWidth="1"/>
    <col min="5385" max="5385" width="13.5703125" customWidth="1"/>
    <col min="5386" max="5386" width="15.28515625" customWidth="1"/>
    <col min="5387" max="5387" width="12.7109375" customWidth="1"/>
    <col min="5616" max="5616" width="32.28515625" customWidth="1"/>
    <col min="5617" max="5617" width="3.140625" customWidth="1"/>
    <col min="5619" max="5619" width="15.85546875" customWidth="1"/>
    <col min="5620" max="5620" width="15" customWidth="1"/>
    <col min="5621" max="5621" width="2.28515625" customWidth="1"/>
    <col min="5622" max="5622" width="13.140625" customWidth="1"/>
    <col min="5623" max="5623" width="14.7109375" customWidth="1"/>
    <col min="5624" max="5624" width="3" customWidth="1"/>
    <col min="5625" max="5625" width="12.5703125" customWidth="1"/>
    <col min="5626" max="5626" width="2.7109375" customWidth="1"/>
    <col min="5627" max="5627" width="13" customWidth="1"/>
    <col min="5628" max="5628" width="2.85546875" customWidth="1"/>
    <col min="5629" max="5629" width="13.7109375" customWidth="1"/>
    <col min="5630" max="5630" width="3" customWidth="1"/>
    <col min="5631" max="5631" width="13" customWidth="1"/>
    <col min="5632" max="5632" width="2.7109375" customWidth="1"/>
    <col min="5633" max="5633" width="14.140625" customWidth="1"/>
    <col min="5634" max="5634" width="3.42578125" customWidth="1"/>
    <col min="5635" max="5635" width="14.28515625" customWidth="1"/>
    <col min="5636" max="5636" width="3.5703125" customWidth="1"/>
    <col min="5637" max="5637" width="14.140625" customWidth="1"/>
    <col min="5638" max="5638" width="3.140625" customWidth="1"/>
    <col min="5639" max="5639" width="16.7109375" customWidth="1"/>
    <col min="5640" max="5640" width="16.85546875" customWidth="1"/>
    <col min="5641" max="5641" width="13.5703125" customWidth="1"/>
    <col min="5642" max="5642" width="15.28515625" customWidth="1"/>
    <col min="5643" max="5643" width="12.7109375" customWidth="1"/>
    <col min="5872" max="5872" width="32.28515625" customWidth="1"/>
    <col min="5873" max="5873" width="3.140625" customWidth="1"/>
    <col min="5875" max="5875" width="15.85546875" customWidth="1"/>
    <col min="5876" max="5876" width="15" customWidth="1"/>
    <col min="5877" max="5877" width="2.28515625" customWidth="1"/>
    <col min="5878" max="5878" width="13.140625" customWidth="1"/>
    <col min="5879" max="5879" width="14.7109375" customWidth="1"/>
    <col min="5880" max="5880" width="3" customWidth="1"/>
    <col min="5881" max="5881" width="12.5703125" customWidth="1"/>
    <col min="5882" max="5882" width="2.7109375" customWidth="1"/>
    <col min="5883" max="5883" width="13" customWidth="1"/>
    <col min="5884" max="5884" width="2.85546875" customWidth="1"/>
    <col min="5885" max="5885" width="13.7109375" customWidth="1"/>
    <col min="5886" max="5886" width="3" customWidth="1"/>
    <col min="5887" max="5887" width="13" customWidth="1"/>
    <col min="5888" max="5888" width="2.7109375" customWidth="1"/>
    <col min="5889" max="5889" width="14.140625" customWidth="1"/>
    <col min="5890" max="5890" width="3.42578125" customWidth="1"/>
    <col min="5891" max="5891" width="14.28515625" customWidth="1"/>
    <col min="5892" max="5892" width="3.5703125" customWidth="1"/>
    <col min="5893" max="5893" width="14.140625" customWidth="1"/>
    <col min="5894" max="5894" width="3.140625" customWidth="1"/>
    <col min="5895" max="5895" width="16.7109375" customWidth="1"/>
    <col min="5896" max="5896" width="16.85546875" customWidth="1"/>
    <col min="5897" max="5897" width="13.5703125" customWidth="1"/>
    <col min="5898" max="5898" width="15.28515625" customWidth="1"/>
    <col min="5899" max="5899" width="12.7109375" customWidth="1"/>
    <col min="6128" max="6128" width="32.28515625" customWidth="1"/>
    <col min="6129" max="6129" width="3.140625" customWidth="1"/>
    <col min="6131" max="6131" width="15.85546875" customWidth="1"/>
    <col min="6132" max="6132" width="15" customWidth="1"/>
    <col min="6133" max="6133" width="2.28515625" customWidth="1"/>
    <col min="6134" max="6134" width="13.140625" customWidth="1"/>
    <col min="6135" max="6135" width="14.7109375" customWidth="1"/>
    <col min="6136" max="6136" width="3" customWidth="1"/>
    <col min="6137" max="6137" width="12.5703125" customWidth="1"/>
    <col min="6138" max="6138" width="2.7109375" customWidth="1"/>
    <col min="6139" max="6139" width="13" customWidth="1"/>
    <col min="6140" max="6140" width="2.85546875" customWidth="1"/>
    <col min="6141" max="6141" width="13.7109375" customWidth="1"/>
    <col min="6142" max="6142" width="3" customWidth="1"/>
    <col min="6143" max="6143" width="13" customWidth="1"/>
    <col min="6144" max="6144" width="2.7109375" customWidth="1"/>
    <col min="6145" max="6145" width="14.140625" customWidth="1"/>
    <col min="6146" max="6146" width="3.42578125" customWidth="1"/>
    <col min="6147" max="6147" width="14.28515625" customWidth="1"/>
    <col min="6148" max="6148" width="3.5703125" customWidth="1"/>
    <col min="6149" max="6149" width="14.140625" customWidth="1"/>
    <col min="6150" max="6150" width="3.140625" customWidth="1"/>
    <col min="6151" max="6151" width="16.7109375" customWidth="1"/>
    <col min="6152" max="6152" width="16.85546875" customWidth="1"/>
    <col min="6153" max="6153" width="13.5703125" customWidth="1"/>
    <col min="6154" max="6154" width="15.28515625" customWidth="1"/>
    <col min="6155" max="6155" width="12.7109375" customWidth="1"/>
    <col min="6384" max="6384" width="32.28515625" customWidth="1"/>
    <col min="6385" max="6385" width="3.140625" customWidth="1"/>
    <col min="6387" max="6387" width="15.85546875" customWidth="1"/>
    <col min="6388" max="6388" width="15" customWidth="1"/>
    <col min="6389" max="6389" width="2.28515625" customWidth="1"/>
    <col min="6390" max="6390" width="13.140625" customWidth="1"/>
    <col min="6391" max="6391" width="14.7109375" customWidth="1"/>
    <col min="6392" max="6392" width="3" customWidth="1"/>
    <col min="6393" max="6393" width="12.5703125" customWidth="1"/>
    <col min="6394" max="6394" width="2.7109375" customWidth="1"/>
    <col min="6395" max="6395" width="13" customWidth="1"/>
    <col min="6396" max="6396" width="2.85546875" customWidth="1"/>
    <col min="6397" max="6397" width="13.7109375" customWidth="1"/>
    <col min="6398" max="6398" width="3" customWidth="1"/>
    <col min="6399" max="6399" width="13" customWidth="1"/>
    <col min="6400" max="6400" width="2.7109375" customWidth="1"/>
    <col min="6401" max="6401" width="14.140625" customWidth="1"/>
    <col min="6402" max="6402" width="3.42578125" customWidth="1"/>
    <col min="6403" max="6403" width="14.28515625" customWidth="1"/>
    <col min="6404" max="6404" width="3.5703125" customWidth="1"/>
    <col min="6405" max="6405" width="14.140625" customWidth="1"/>
    <col min="6406" max="6406" width="3.140625" customWidth="1"/>
    <col min="6407" max="6407" width="16.7109375" customWidth="1"/>
    <col min="6408" max="6408" width="16.85546875" customWidth="1"/>
    <col min="6409" max="6409" width="13.5703125" customWidth="1"/>
    <col min="6410" max="6410" width="15.28515625" customWidth="1"/>
    <col min="6411" max="6411" width="12.7109375" customWidth="1"/>
    <col min="6640" max="6640" width="32.28515625" customWidth="1"/>
    <col min="6641" max="6641" width="3.140625" customWidth="1"/>
    <col min="6643" max="6643" width="15.85546875" customWidth="1"/>
    <col min="6644" max="6644" width="15" customWidth="1"/>
    <col min="6645" max="6645" width="2.28515625" customWidth="1"/>
    <col min="6646" max="6646" width="13.140625" customWidth="1"/>
    <col min="6647" max="6647" width="14.7109375" customWidth="1"/>
    <col min="6648" max="6648" width="3" customWidth="1"/>
    <col min="6649" max="6649" width="12.5703125" customWidth="1"/>
    <col min="6650" max="6650" width="2.7109375" customWidth="1"/>
    <col min="6651" max="6651" width="13" customWidth="1"/>
    <col min="6652" max="6652" width="2.85546875" customWidth="1"/>
    <col min="6653" max="6653" width="13.7109375" customWidth="1"/>
    <col min="6654" max="6654" width="3" customWidth="1"/>
    <col min="6655" max="6655" width="13" customWidth="1"/>
    <col min="6656" max="6656" width="2.7109375" customWidth="1"/>
    <col min="6657" max="6657" width="14.140625" customWidth="1"/>
    <col min="6658" max="6658" width="3.42578125" customWidth="1"/>
    <col min="6659" max="6659" width="14.28515625" customWidth="1"/>
    <col min="6660" max="6660" width="3.5703125" customWidth="1"/>
    <col min="6661" max="6661" width="14.140625" customWidth="1"/>
    <col min="6662" max="6662" width="3.140625" customWidth="1"/>
    <col min="6663" max="6663" width="16.7109375" customWidth="1"/>
    <col min="6664" max="6664" width="16.85546875" customWidth="1"/>
    <col min="6665" max="6665" width="13.5703125" customWidth="1"/>
    <col min="6666" max="6666" width="15.28515625" customWidth="1"/>
    <col min="6667" max="6667" width="12.7109375" customWidth="1"/>
    <col min="6896" max="6896" width="32.28515625" customWidth="1"/>
    <col min="6897" max="6897" width="3.140625" customWidth="1"/>
    <col min="6899" max="6899" width="15.85546875" customWidth="1"/>
    <col min="6900" max="6900" width="15" customWidth="1"/>
    <col min="6901" max="6901" width="2.28515625" customWidth="1"/>
    <col min="6902" max="6902" width="13.140625" customWidth="1"/>
    <col min="6903" max="6903" width="14.7109375" customWidth="1"/>
    <col min="6904" max="6904" width="3" customWidth="1"/>
    <col min="6905" max="6905" width="12.5703125" customWidth="1"/>
    <col min="6906" max="6906" width="2.7109375" customWidth="1"/>
    <col min="6907" max="6907" width="13" customWidth="1"/>
    <col min="6908" max="6908" width="2.85546875" customWidth="1"/>
    <col min="6909" max="6909" width="13.7109375" customWidth="1"/>
    <col min="6910" max="6910" width="3" customWidth="1"/>
    <col min="6911" max="6911" width="13" customWidth="1"/>
    <col min="6912" max="6912" width="2.7109375" customWidth="1"/>
    <col min="6913" max="6913" width="14.140625" customWidth="1"/>
    <col min="6914" max="6914" width="3.42578125" customWidth="1"/>
    <col min="6915" max="6915" width="14.28515625" customWidth="1"/>
    <col min="6916" max="6916" width="3.5703125" customWidth="1"/>
    <col min="6917" max="6917" width="14.140625" customWidth="1"/>
    <col min="6918" max="6918" width="3.140625" customWidth="1"/>
    <col min="6919" max="6919" width="16.7109375" customWidth="1"/>
    <col min="6920" max="6920" width="16.85546875" customWidth="1"/>
    <col min="6921" max="6921" width="13.5703125" customWidth="1"/>
    <col min="6922" max="6922" width="15.28515625" customWidth="1"/>
    <col min="6923" max="6923" width="12.7109375" customWidth="1"/>
    <col min="7152" max="7152" width="32.28515625" customWidth="1"/>
    <col min="7153" max="7153" width="3.140625" customWidth="1"/>
    <col min="7155" max="7155" width="15.85546875" customWidth="1"/>
    <col min="7156" max="7156" width="15" customWidth="1"/>
    <col min="7157" max="7157" width="2.28515625" customWidth="1"/>
    <col min="7158" max="7158" width="13.140625" customWidth="1"/>
    <col min="7159" max="7159" width="14.7109375" customWidth="1"/>
    <col min="7160" max="7160" width="3" customWidth="1"/>
    <col min="7161" max="7161" width="12.5703125" customWidth="1"/>
    <col min="7162" max="7162" width="2.7109375" customWidth="1"/>
    <col min="7163" max="7163" width="13" customWidth="1"/>
    <col min="7164" max="7164" width="2.85546875" customWidth="1"/>
    <col min="7165" max="7165" width="13.7109375" customWidth="1"/>
    <col min="7166" max="7166" width="3" customWidth="1"/>
    <col min="7167" max="7167" width="13" customWidth="1"/>
    <col min="7168" max="7168" width="2.7109375" customWidth="1"/>
    <col min="7169" max="7169" width="14.140625" customWidth="1"/>
    <col min="7170" max="7170" width="3.42578125" customWidth="1"/>
    <col min="7171" max="7171" width="14.28515625" customWidth="1"/>
    <col min="7172" max="7172" width="3.5703125" customWidth="1"/>
    <col min="7173" max="7173" width="14.140625" customWidth="1"/>
    <col min="7174" max="7174" width="3.140625" customWidth="1"/>
    <col min="7175" max="7175" width="16.7109375" customWidth="1"/>
    <col min="7176" max="7176" width="16.85546875" customWidth="1"/>
    <col min="7177" max="7177" width="13.5703125" customWidth="1"/>
    <col min="7178" max="7178" width="15.28515625" customWidth="1"/>
    <col min="7179" max="7179" width="12.7109375" customWidth="1"/>
    <col min="7408" max="7408" width="32.28515625" customWidth="1"/>
    <col min="7409" max="7409" width="3.140625" customWidth="1"/>
    <col min="7411" max="7411" width="15.85546875" customWidth="1"/>
    <col min="7412" max="7412" width="15" customWidth="1"/>
    <col min="7413" max="7413" width="2.28515625" customWidth="1"/>
    <col min="7414" max="7414" width="13.140625" customWidth="1"/>
    <col min="7415" max="7415" width="14.7109375" customWidth="1"/>
    <col min="7416" max="7416" width="3" customWidth="1"/>
    <col min="7417" max="7417" width="12.5703125" customWidth="1"/>
    <col min="7418" max="7418" width="2.7109375" customWidth="1"/>
    <col min="7419" max="7419" width="13" customWidth="1"/>
    <col min="7420" max="7420" width="2.85546875" customWidth="1"/>
    <col min="7421" max="7421" width="13.7109375" customWidth="1"/>
    <col min="7422" max="7422" width="3" customWidth="1"/>
    <col min="7423" max="7423" width="13" customWidth="1"/>
    <col min="7424" max="7424" width="2.7109375" customWidth="1"/>
    <col min="7425" max="7425" width="14.140625" customWidth="1"/>
    <col min="7426" max="7426" width="3.42578125" customWidth="1"/>
    <col min="7427" max="7427" width="14.28515625" customWidth="1"/>
    <col min="7428" max="7428" width="3.5703125" customWidth="1"/>
    <col min="7429" max="7429" width="14.140625" customWidth="1"/>
    <col min="7430" max="7430" width="3.140625" customWidth="1"/>
    <col min="7431" max="7431" width="16.7109375" customWidth="1"/>
    <col min="7432" max="7432" width="16.85546875" customWidth="1"/>
    <col min="7433" max="7433" width="13.5703125" customWidth="1"/>
    <col min="7434" max="7434" width="15.28515625" customWidth="1"/>
    <col min="7435" max="7435" width="12.7109375" customWidth="1"/>
    <col min="7664" max="7664" width="32.28515625" customWidth="1"/>
    <col min="7665" max="7665" width="3.140625" customWidth="1"/>
    <col min="7667" max="7667" width="15.85546875" customWidth="1"/>
    <col min="7668" max="7668" width="15" customWidth="1"/>
    <col min="7669" max="7669" width="2.28515625" customWidth="1"/>
    <col min="7670" max="7670" width="13.140625" customWidth="1"/>
    <col min="7671" max="7671" width="14.7109375" customWidth="1"/>
    <col min="7672" max="7672" width="3" customWidth="1"/>
    <col min="7673" max="7673" width="12.5703125" customWidth="1"/>
    <col min="7674" max="7674" width="2.7109375" customWidth="1"/>
    <col min="7675" max="7675" width="13" customWidth="1"/>
    <col min="7676" max="7676" width="2.85546875" customWidth="1"/>
    <col min="7677" max="7677" width="13.7109375" customWidth="1"/>
    <col min="7678" max="7678" width="3" customWidth="1"/>
    <col min="7679" max="7679" width="13" customWidth="1"/>
    <col min="7680" max="7680" width="2.7109375" customWidth="1"/>
    <col min="7681" max="7681" width="14.140625" customWidth="1"/>
    <col min="7682" max="7682" width="3.42578125" customWidth="1"/>
    <col min="7683" max="7683" width="14.28515625" customWidth="1"/>
    <col min="7684" max="7684" width="3.5703125" customWidth="1"/>
    <col min="7685" max="7685" width="14.140625" customWidth="1"/>
    <col min="7686" max="7686" width="3.140625" customWidth="1"/>
    <col min="7687" max="7687" width="16.7109375" customWidth="1"/>
    <col min="7688" max="7688" width="16.85546875" customWidth="1"/>
    <col min="7689" max="7689" width="13.5703125" customWidth="1"/>
    <col min="7690" max="7690" width="15.28515625" customWidth="1"/>
    <col min="7691" max="7691" width="12.7109375" customWidth="1"/>
    <col min="7920" max="7920" width="32.28515625" customWidth="1"/>
    <col min="7921" max="7921" width="3.140625" customWidth="1"/>
    <col min="7923" max="7923" width="15.85546875" customWidth="1"/>
    <col min="7924" max="7924" width="15" customWidth="1"/>
    <col min="7925" max="7925" width="2.28515625" customWidth="1"/>
    <col min="7926" max="7926" width="13.140625" customWidth="1"/>
    <col min="7927" max="7927" width="14.7109375" customWidth="1"/>
    <col min="7928" max="7928" width="3" customWidth="1"/>
    <col min="7929" max="7929" width="12.5703125" customWidth="1"/>
    <col min="7930" max="7930" width="2.7109375" customWidth="1"/>
    <col min="7931" max="7931" width="13" customWidth="1"/>
    <col min="7932" max="7932" width="2.85546875" customWidth="1"/>
    <col min="7933" max="7933" width="13.7109375" customWidth="1"/>
    <col min="7934" max="7934" width="3" customWidth="1"/>
    <col min="7935" max="7935" width="13" customWidth="1"/>
    <col min="7936" max="7936" width="2.7109375" customWidth="1"/>
    <col min="7937" max="7937" width="14.140625" customWidth="1"/>
    <col min="7938" max="7938" width="3.42578125" customWidth="1"/>
    <col min="7939" max="7939" width="14.28515625" customWidth="1"/>
    <col min="7940" max="7940" width="3.5703125" customWidth="1"/>
    <col min="7941" max="7941" width="14.140625" customWidth="1"/>
    <col min="7942" max="7942" width="3.140625" customWidth="1"/>
    <col min="7943" max="7943" width="16.7109375" customWidth="1"/>
    <col min="7944" max="7944" width="16.85546875" customWidth="1"/>
    <col min="7945" max="7945" width="13.5703125" customWidth="1"/>
    <col min="7946" max="7946" width="15.28515625" customWidth="1"/>
    <col min="7947" max="7947" width="12.7109375" customWidth="1"/>
    <col min="8176" max="8176" width="32.28515625" customWidth="1"/>
    <col min="8177" max="8177" width="3.140625" customWidth="1"/>
    <col min="8179" max="8179" width="15.85546875" customWidth="1"/>
    <col min="8180" max="8180" width="15" customWidth="1"/>
    <col min="8181" max="8181" width="2.28515625" customWidth="1"/>
    <col min="8182" max="8182" width="13.140625" customWidth="1"/>
    <col min="8183" max="8183" width="14.7109375" customWidth="1"/>
    <col min="8184" max="8184" width="3" customWidth="1"/>
    <col min="8185" max="8185" width="12.5703125" customWidth="1"/>
    <col min="8186" max="8186" width="2.7109375" customWidth="1"/>
    <col min="8187" max="8187" width="13" customWidth="1"/>
    <col min="8188" max="8188" width="2.85546875" customWidth="1"/>
    <col min="8189" max="8189" width="13.7109375" customWidth="1"/>
    <col min="8190" max="8190" width="3" customWidth="1"/>
    <col min="8191" max="8191" width="13" customWidth="1"/>
    <col min="8192" max="8192" width="2.7109375" customWidth="1"/>
    <col min="8193" max="8193" width="14.140625" customWidth="1"/>
    <col min="8194" max="8194" width="3.42578125" customWidth="1"/>
    <col min="8195" max="8195" width="14.28515625" customWidth="1"/>
    <col min="8196" max="8196" width="3.5703125" customWidth="1"/>
    <col min="8197" max="8197" width="14.140625" customWidth="1"/>
    <col min="8198" max="8198" width="3.140625" customWidth="1"/>
    <col min="8199" max="8199" width="16.7109375" customWidth="1"/>
    <col min="8200" max="8200" width="16.85546875" customWidth="1"/>
    <col min="8201" max="8201" width="13.5703125" customWidth="1"/>
    <col min="8202" max="8202" width="15.28515625" customWidth="1"/>
    <col min="8203" max="8203" width="12.7109375" customWidth="1"/>
    <col min="8432" max="8432" width="32.28515625" customWidth="1"/>
    <col min="8433" max="8433" width="3.140625" customWidth="1"/>
    <col min="8435" max="8435" width="15.85546875" customWidth="1"/>
    <col min="8436" max="8436" width="15" customWidth="1"/>
    <col min="8437" max="8437" width="2.28515625" customWidth="1"/>
    <col min="8438" max="8438" width="13.140625" customWidth="1"/>
    <col min="8439" max="8439" width="14.7109375" customWidth="1"/>
    <col min="8440" max="8440" width="3" customWidth="1"/>
    <col min="8441" max="8441" width="12.5703125" customWidth="1"/>
    <col min="8442" max="8442" width="2.7109375" customWidth="1"/>
    <col min="8443" max="8443" width="13" customWidth="1"/>
    <col min="8444" max="8444" width="2.85546875" customWidth="1"/>
    <col min="8445" max="8445" width="13.7109375" customWidth="1"/>
    <col min="8446" max="8446" width="3" customWidth="1"/>
    <col min="8447" max="8447" width="13" customWidth="1"/>
    <col min="8448" max="8448" width="2.7109375" customWidth="1"/>
    <col min="8449" max="8449" width="14.140625" customWidth="1"/>
    <col min="8450" max="8450" width="3.42578125" customWidth="1"/>
    <col min="8451" max="8451" width="14.28515625" customWidth="1"/>
    <col min="8452" max="8452" width="3.5703125" customWidth="1"/>
    <col min="8453" max="8453" width="14.140625" customWidth="1"/>
    <col min="8454" max="8454" width="3.140625" customWidth="1"/>
    <col min="8455" max="8455" width="16.7109375" customWidth="1"/>
    <col min="8456" max="8456" width="16.85546875" customWidth="1"/>
    <col min="8457" max="8457" width="13.5703125" customWidth="1"/>
    <col min="8458" max="8458" width="15.28515625" customWidth="1"/>
    <col min="8459" max="8459" width="12.7109375" customWidth="1"/>
    <col min="8688" max="8688" width="32.28515625" customWidth="1"/>
    <col min="8689" max="8689" width="3.140625" customWidth="1"/>
    <col min="8691" max="8691" width="15.85546875" customWidth="1"/>
    <col min="8692" max="8692" width="15" customWidth="1"/>
    <col min="8693" max="8693" width="2.28515625" customWidth="1"/>
    <col min="8694" max="8694" width="13.140625" customWidth="1"/>
    <col min="8695" max="8695" width="14.7109375" customWidth="1"/>
    <col min="8696" max="8696" width="3" customWidth="1"/>
    <col min="8697" max="8697" width="12.5703125" customWidth="1"/>
    <col min="8698" max="8698" width="2.7109375" customWidth="1"/>
    <col min="8699" max="8699" width="13" customWidth="1"/>
    <col min="8700" max="8700" width="2.85546875" customWidth="1"/>
    <col min="8701" max="8701" width="13.7109375" customWidth="1"/>
    <col min="8702" max="8702" width="3" customWidth="1"/>
    <col min="8703" max="8703" width="13" customWidth="1"/>
    <col min="8704" max="8704" width="2.7109375" customWidth="1"/>
    <col min="8705" max="8705" width="14.140625" customWidth="1"/>
    <col min="8706" max="8706" width="3.42578125" customWidth="1"/>
    <col min="8707" max="8707" width="14.28515625" customWidth="1"/>
    <col min="8708" max="8708" width="3.5703125" customWidth="1"/>
    <col min="8709" max="8709" width="14.140625" customWidth="1"/>
    <col min="8710" max="8710" width="3.140625" customWidth="1"/>
    <col min="8711" max="8711" width="16.7109375" customWidth="1"/>
    <col min="8712" max="8712" width="16.85546875" customWidth="1"/>
    <col min="8713" max="8713" width="13.5703125" customWidth="1"/>
    <col min="8714" max="8714" width="15.28515625" customWidth="1"/>
    <col min="8715" max="8715" width="12.7109375" customWidth="1"/>
    <col min="8944" max="8944" width="32.28515625" customWidth="1"/>
    <col min="8945" max="8945" width="3.140625" customWidth="1"/>
    <col min="8947" max="8947" width="15.85546875" customWidth="1"/>
    <col min="8948" max="8948" width="15" customWidth="1"/>
    <col min="8949" max="8949" width="2.28515625" customWidth="1"/>
    <col min="8950" max="8950" width="13.140625" customWidth="1"/>
    <col min="8951" max="8951" width="14.7109375" customWidth="1"/>
    <col min="8952" max="8952" width="3" customWidth="1"/>
    <col min="8953" max="8953" width="12.5703125" customWidth="1"/>
    <col min="8954" max="8954" width="2.7109375" customWidth="1"/>
    <col min="8955" max="8955" width="13" customWidth="1"/>
    <col min="8956" max="8956" width="2.85546875" customWidth="1"/>
    <col min="8957" max="8957" width="13.7109375" customWidth="1"/>
    <col min="8958" max="8958" width="3" customWidth="1"/>
    <col min="8959" max="8959" width="13" customWidth="1"/>
    <col min="8960" max="8960" width="2.7109375" customWidth="1"/>
    <col min="8961" max="8961" width="14.140625" customWidth="1"/>
    <col min="8962" max="8962" width="3.42578125" customWidth="1"/>
    <col min="8963" max="8963" width="14.28515625" customWidth="1"/>
    <col min="8964" max="8964" width="3.5703125" customWidth="1"/>
    <col min="8965" max="8965" width="14.140625" customWidth="1"/>
    <col min="8966" max="8966" width="3.140625" customWidth="1"/>
    <col min="8967" max="8967" width="16.7109375" customWidth="1"/>
    <col min="8968" max="8968" width="16.85546875" customWidth="1"/>
    <col min="8969" max="8969" width="13.5703125" customWidth="1"/>
    <col min="8970" max="8970" width="15.28515625" customWidth="1"/>
    <col min="8971" max="8971" width="12.7109375" customWidth="1"/>
    <col min="9200" max="9200" width="32.28515625" customWidth="1"/>
    <col min="9201" max="9201" width="3.140625" customWidth="1"/>
    <col min="9203" max="9203" width="15.85546875" customWidth="1"/>
    <col min="9204" max="9204" width="15" customWidth="1"/>
    <col min="9205" max="9205" width="2.28515625" customWidth="1"/>
    <col min="9206" max="9206" width="13.140625" customWidth="1"/>
    <col min="9207" max="9207" width="14.7109375" customWidth="1"/>
    <col min="9208" max="9208" width="3" customWidth="1"/>
    <col min="9209" max="9209" width="12.5703125" customWidth="1"/>
    <col min="9210" max="9210" width="2.7109375" customWidth="1"/>
    <col min="9211" max="9211" width="13" customWidth="1"/>
    <col min="9212" max="9212" width="2.85546875" customWidth="1"/>
    <col min="9213" max="9213" width="13.7109375" customWidth="1"/>
    <col min="9214" max="9214" width="3" customWidth="1"/>
    <col min="9215" max="9215" width="13" customWidth="1"/>
    <col min="9216" max="9216" width="2.7109375" customWidth="1"/>
    <col min="9217" max="9217" width="14.140625" customWidth="1"/>
    <col min="9218" max="9218" width="3.42578125" customWidth="1"/>
    <col min="9219" max="9219" width="14.28515625" customWidth="1"/>
    <col min="9220" max="9220" width="3.5703125" customWidth="1"/>
    <col min="9221" max="9221" width="14.140625" customWidth="1"/>
    <col min="9222" max="9222" width="3.140625" customWidth="1"/>
    <col min="9223" max="9223" width="16.7109375" customWidth="1"/>
    <col min="9224" max="9224" width="16.85546875" customWidth="1"/>
    <col min="9225" max="9225" width="13.5703125" customWidth="1"/>
    <col min="9226" max="9226" width="15.28515625" customWidth="1"/>
    <col min="9227" max="9227" width="12.7109375" customWidth="1"/>
    <col min="9456" max="9456" width="32.28515625" customWidth="1"/>
    <col min="9457" max="9457" width="3.140625" customWidth="1"/>
    <col min="9459" max="9459" width="15.85546875" customWidth="1"/>
    <col min="9460" max="9460" width="15" customWidth="1"/>
    <col min="9461" max="9461" width="2.28515625" customWidth="1"/>
    <col min="9462" max="9462" width="13.140625" customWidth="1"/>
    <col min="9463" max="9463" width="14.7109375" customWidth="1"/>
    <col min="9464" max="9464" width="3" customWidth="1"/>
    <col min="9465" max="9465" width="12.5703125" customWidth="1"/>
    <col min="9466" max="9466" width="2.7109375" customWidth="1"/>
    <col min="9467" max="9467" width="13" customWidth="1"/>
    <col min="9468" max="9468" width="2.85546875" customWidth="1"/>
    <col min="9469" max="9469" width="13.7109375" customWidth="1"/>
    <col min="9470" max="9470" width="3" customWidth="1"/>
    <col min="9471" max="9471" width="13" customWidth="1"/>
    <col min="9472" max="9472" width="2.7109375" customWidth="1"/>
    <col min="9473" max="9473" width="14.140625" customWidth="1"/>
    <col min="9474" max="9474" width="3.42578125" customWidth="1"/>
    <col min="9475" max="9475" width="14.28515625" customWidth="1"/>
    <col min="9476" max="9476" width="3.5703125" customWidth="1"/>
    <col min="9477" max="9477" width="14.140625" customWidth="1"/>
    <col min="9478" max="9478" width="3.140625" customWidth="1"/>
    <col min="9479" max="9479" width="16.7109375" customWidth="1"/>
    <col min="9480" max="9480" width="16.85546875" customWidth="1"/>
    <col min="9481" max="9481" width="13.5703125" customWidth="1"/>
    <col min="9482" max="9482" width="15.28515625" customWidth="1"/>
    <col min="9483" max="9483" width="12.7109375" customWidth="1"/>
    <col min="9712" max="9712" width="32.28515625" customWidth="1"/>
    <col min="9713" max="9713" width="3.140625" customWidth="1"/>
    <col min="9715" max="9715" width="15.85546875" customWidth="1"/>
    <col min="9716" max="9716" width="15" customWidth="1"/>
    <col min="9717" max="9717" width="2.28515625" customWidth="1"/>
    <col min="9718" max="9718" width="13.140625" customWidth="1"/>
    <col min="9719" max="9719" width="14.7109375" customWidth="1"/>
    <col min="9720" max="9720" width="3" customWidth="1"/>
    <col min="9721" max="9721" width="12.5703125" customWidth="1"/>
    <col min="9722" max="9722" width="2.7109375" customWidth="1"/>
    <col min="9723" max="9723" width="13" customWidth="1"/>
    <col min="9724" max="9724" width="2.85546875" customWidth="1"/>
    <col min="9725" max="9725" width="13.7109375" customWidth="1"/>
    <col min="9726" max="9726" width="3" customWidth="1"/>
    <col min="9727" max="9727" width="13" customWidth="1"/>
    <col min="9728" max="9728" width="2.7109375" customWidth="1"/>
    <col min="9729" max="9729" width="14.140625" customWidth="1"/>
    <col min="9730" max="9730" width="3.42578125" customWidth="1"/>
    <col min="9731" max="9731" width="14.28515625" customWidth="1"/>
    <col min="9732" max="9732" width="3.5703125" customWidth="1"/>
    <col min="9733" max="9733" width="14.140625" customWidth="1"/>
    <col min="9734" max="9734" width="3.140625" customWidth="1"/>
    <col min="9735" max="9735" width="16.7109375" customWidth="1"/>
    <col min="9736" max="9736" width="16.85546875" customWidth="1"/>
    <col min="9737" max="9737" width="13.5703125" customWidth="1"/>
    <col min="9738" max="9738" width="15.28515625" customWidth="1"/>
    <col min="9739" max="9739" width="12.7109375" customWidth="1"/>
    <col min="9968" max="9968" width="32.28515625" customWidth="1"/>
    <col min="9969" max="9969" width="3.140625" customWidth="1"/>
    <col min="9971" max="9971" width="15.85546875" customWidth="1"/>
    <col min="9972" max="9972" width="15" customWidth="1"/>
    <col min="9973" max="9973" width="2.28515625" customWidth="1"/>
    <col min="9974" max="9974" width="13.140625" customWidth="1"/>
    <col min="9975" max="9975" width="14.7109375" customWidth="1"/>
    <col min="9976" max="9976" width="3" customWidth="1"/>
    <col min="9977" max="9977" width="12.5703125" customWidth="1"/>
    <col min="9978" max="9978" width="2.7109375" customWidth="1"/>
    <col min="9979" max="9979" width="13" customWidth="1"/>
    <col min="9980" max="9980" width="2.85546875" customWidth="1"/>
    <col min="9981" max="9981" width="13.7109375" customWidth="1"/>
    <col min="9982" max="9982" width="3" customWidth="1"/>
    <col min="9983" max="9983" width="13" customWidth="1"/>
    <col min="9984" max="9984" width="2.7109375" customWidth="1"/>
    <col min="9985" max="9985" width="14.140625" customWidth="1"/>
    <col min="9986" max="9986" width="3.42578125" customWidth="1"/>
    <col min="9987" max="9987" width="14.28515625" customWidth="1"/>
    <col min="9988" max="9988" width="3.5703125" customWidth="1"/>
    <col min="9989" max="9989" width="14.140625" customWidth="1"/>
    <col min="9990" max="9990" width="3.140625" customWidth="1"/>
    <col min="9991" max="9991" width="16.7109375" customWidth="1"/>
    <col min="9992" max="9992" width="16.85546875" customWidth="1"/>
    <col min="9993" max="9993" width="13.5703125" customWidth="1"/>
    <col min="9994" max="9994" width="15.28515625" customWidth="1"/>
    <col min="9995" max="9995" width="12.7109375" customWidth="1"/>
    <col min="10224" max="10224" width="32.28515625" customWidth="1"/>
    <col min="10225" max="10225" width="3.140625" customWidth="1"/>
    <col min="10227" max="10227" width="15.85546875" customWidth="1"/>
    <col min="10228" max="10228" width="15" customWidth="1"/>
    <col min="10229" max="10229" width="2.28515625" customWidth="1"/>
    <col min="10230" max="10230" width="13.140625" customWidth="1"/>
    <col min="10231" max="10231" width="14.7109375" customWidth="1"/>
    <col min="10232" max="10232" width="3" customWidth="1"/>
    <col min="10233" max="10233" width="12.5703125" customWidth="1"/>
    <col min="10234" max="10234" width="2.7109375" customWidth="1"/>
    <col min="10235" max="10235" width="13" customWidth="1"/>
    <col min="10236" max="10236" width="2.85546875" customWidth="1"/>
    <col min="10237" max="10237" width="13.7109375" customWidth="1"/>
    <col min="10238" max="10238" width="3" customWidth="1"/>
    <col min="10239" max="10239" width="13" customWidth="1"/>
    <col min="10240" max="10240" width="2.7109375" customWidth="1"/>
    <col min="10241" max="10241" width="14.140625" customWidth="1"/>
    <col min="10242" max="10242" width="3.42578125" customWidth="1"/>
    <col min="10243" max="10243" width="14.28515625" customWidth="1"/>
    <col min="10244" max="10244" width="3.5703125" customWidth="1"/>
    <col min="10245" max="10245" width="14.140625" customWidth="1"/>
    <col min="10246" max="10246" width="3.140625" customWidth="1"/>
    <col min="10247" max="10247" width="16.7109375" customWidth="1"/>
    <col min="10248" max="10248" width="16.85546875" customWidth="1"/>
    <col min="10249" max="10249" width="13.5703125" customWidth="1"/>
    <col min="10250" max="10250" width="15.28515625" customWidth="1"/>
    <col min="10251" max="10251" width="12.7109375" customWidth="1"/>
    <col min="10480" max="10480" width="32.28515625" customWidth="1"/>
    <col min="10481" max="10481" width="3.140625" customWidth="1"/>
    <col min="10483" max="10483" width="15.85546875" customWidth="1"/>
    <col min="10484" max="10484" width="15" customWidth="1"/>
    <col min="10485" max="10485" width="2.28515625" customWidth="1"/>
    <col min="10486" max="10486" width="13.140625" customWidth="1"/>
    <col min="10487" max="10487" width="14.7109375" customWidth="1"/>
    <col min="10488" max="10488" width="3" customWidth="1"/>
    <col min="10489" max="10489" width="12.5703125" customWidth="1"/>
    <col min="10490" max="10490" width="2.7109375" customWidth="1"/>
    <col min="10491" max="10491" width="13" customWidth="1"/>
    <col min="10492" max="10492" width="2.85546875" customWidth="1"/>
    <col min="10493" max="10493" width="13.7109375" customWidth="1"/>
    <col min="10494" max="10494" width="3" customWidth="1"/>
    <col min="10495" max="10495" width="13" customWidth="1"/>
    <col min="10496" max="10496" width="2.7109375" customWidth="1"/>
    <col min="10497" max="10497" width="14.140625" customWidth="1"/>
    <col min="10498" max="10498" width="3.42578125" customWidth="1"/>
    <col min="10499" max="10499" width="14.28515625" customWidth="1"/>
    <col min="10500" max="10500" width="3.5703125" customWidth="1"/>
    <col min="10501" max="10501" width="14.140625" customWidth="1"/>
    <col min="10502" max="10502" width="3.140625" customWidth="1"/>
    <col min="10503" max="10503" width="16.7109375" customWidth="1"/>
    <col min="10504" max="10504" width="16.85546875" customWidth="1"/>
    <col min="10505" max="10505" width="13.5703125" customWidth="1"/>
    <col min="10506" max="10506" width="15.28515625" customWidth="1"/>
    <col min="10507" max="10507" width="12.7109375" customWidth="1"/>
    <col min="10736" max="10736" width="32.28515625" customWidth="1"/>
    <col min="10737" max="10737" width="3.140625" customWidth="1"/>
    <col min="10739" max="10739" width="15.85546875" customWidth="1"/>
    <col min="10740" max="10740" width="15" customWidth="1"/>
    <col min="10741" max="10741" width="2.28515625" customWidth="1"/>
    <col min="10742" max="10742" width="13.140625" customWidth="1"/>
    <col min="10743" max="10743" width="14.7109375" customWidth="1"/>
    <col min="10744" max="10744" width="3" customWidth="1"/>
    <col min="10745" max="10745" width="12.5703125" customWidth="1"/>
    <col min="10746" max="10746" width="2.7109375" customWidth="1"/>
    <col min="10747" max="10747" width="13" customWidth="1"/>
    <col min="10748" max="10748" width="2.85546875" customWidth="1"/>
    <col min="10749" max="10749" width="13.7109375" customWidth="1"/>
    <col min="10750" max="10750" width="3" customWidth="1"/>
    <col min="10751" max="10751" width="13" customWidth="1"/>
    <col min="10752" max="10752" width="2.7109375" customWidth="1"/>
    <col min="10753" max="10753" width="14.140625" customWidth="1"/>
    <col min="10754" max="10754" width="3.42578125" customWidth="1"/>
    <col min="10755" max="10755" width="14.28515625" customWidth="1"/>
    <col min="10756" max="10756" width="3.5703125" customWidth="1"/>
    <col min="10757" max="10757" width="14.140625" customWidth="1"/>
    <col min="10758" max="10758" width="3.140625" customWidth="1"/>
    <col min="10759" max="10759" width="16.7109375" customWidth="1"/>
    <col min="10760" max="10760" width="16.85546875" customWidth="1"/>
    <col min="10761" max="10761" width="13.5703125" customWidth="1"/>
    <col min="10762" max="10762" width="15.28515625" customWidth="1"/>
    <col min="10763" max="10763" width="12.7109375" customWidth="1"/>
    <col min="10992" max="10992" width="32.28515625" customWidth="1"/>
    <col min="10993" max="10993" width="3.140625" customWidth="1"/>
    <col min="10995" max="10995" width="15.85546875" customWidth="1"/>
    <col min="10996" max="10996" width="15" customWidth="1"/>
    <col min="10997" max="10997" width="2.28515625" customWidth="1"/>
    <col min="10998" max="10998" width="13.140625" customWidth="1"/>
    <col min="10999" max="10999" width="14.7109375" customWidth="1"/>
    <col min="11000" max="11000" width="3" customWidth="1"/>
    <col min="11001" max="11001" width="12.5703125" customWidth="1"/>
    <col min="11002" max="11002" width="2.7109375" customWidth="1"/>
    <col min="11003" max="11003" width="13" customWidth="1"/>
    <col min="11004" max="11004" width="2.85546875" customWidth="1"/>
    <col min="11005" max="11005" width="13.7109375" customWidth="1"/>
    <col min="11006" max="11006" width="3" customWidth="1"/>
    <col min="11007" max="11007" width="13" customWidth="1"/>
    <col min="11008" max="11008" width="2.7109375" customWidth="1"/>
    <col min="11009" max="11009" width="14.140625" customWidth="1"/>
    <col min="11010" max="11010" width="3.42578125" customWidth="1"/>
    <col min="11011" max="11011" width="14.28515625" customWidth="1"/>
    <col min="11012" max="11012" width="3.5703125" customWidth="1"/>
    <col min="11013" max="11013" width="14.140625" customWidth="1"/>
    <col min="11014" max="11014" width="3.140625" customWidth="1"/>
    <col min="11015" max="11015" width="16.7109375" customWidth="1"/>
    <col min="11016" max="11016" width="16.85546875" customWidth="1"/>
    <col min="11017" max="11017" width="13.5703125" customWidth="1"/>
    <col min="11018" max="11018" width="15.28515625" customWidth="1"/>
    <col min="11019" max="11019" width="12.7109375" customWidth="1"/>
    <col min="11248" max="11248" width="32.28515625" customWidth="1"/>
    <col min="11249" max="11249" width="3.140625" customWidth="1"/>
    <col min="11251" max="11251" width="15.85546875" customWidth="1"/>
    <col min="11252" max="11252" width="15" customWidth="1"/>
    <col min="11253" max="11253" width="2.28515625" customWidth="1"/>
    <col min="11254" max="11254" width="13.140625" customWidth="1"/>
    <col min="11255" max="11255" width="14.7109375" customWidth="1"/>
    <col min="11256" max="11256" width="3" customWidth="1"/>
    <col min="11257" max="11257" width="12.5703125" customWidth="1"/>
    <col min="11258" max="11258" width="2.7109375" customWidth="1"/>
    <col min="11259" max="11259" width="13" customWidth="1"/>
    <col min="11260" max="11260" width="2.85546875" customWidth="1"/>
    <col min="11261" max="11261" width="13.7109375" customWidth="1"/>
    <col min="11262" max="11262" width="3" customWidth="1"/>
    <col min="11263" max="11263" width="13" customWidth="1"/>
    <col min="11264" max="11264" width="2.7109375" customWidth="1"/>
    <col min="11265" max="11265" width="14.140625" customWidth="1"/>
    <col min="11266" max="11266" width="3.42578125" customWidth="1"/>
    <col min="11267" max="11267" width="14.28515625" customWidth="1"/>
    <col min="11268" max="11268" width="3.5703125" customWidth="1"/>
    <col min="11269" max="11269" width="14.140625" customWidth="1"/>
    <col min="11270" max="11270" width="3.140625" customWidth="1"/>
    <col min="11271" max="11271" width="16.7109375" customWidth="1"/>
    <col min="11272" max="11272" width="16.85546875" customWidth="1"/>
    <col min="11273" max="11273" width="13.5703125" customWidth="1"/>
    <col min="11274" max="11274" width="15.28515625" customWidth="1"/>
    <col min="11275" max="11275" width="12.7109375" customWidth="1"/>
    <col min="11504" max="11504" width="32.28515625" customWidth="1"/>
    <col min="11505" max="11505" width="3.140625" customWidth="1"/>
    <col min="11507" max="11507" width="15.85546875" customWidth="1"/>
    <col min="11508" max="11508" width="15" customWidth="1"/>
    <col min="11509" max="11509" width="2.28515625" customWidth="1"/>
    <col min="11510" max="11510" width="13.140625" customWidth="1"/>
    <col min="11511" max="11511" width="14.7109375" customWidth="1"/>
    <col min="11512" max="11512" width="3" customWidth="1"/>
    <col min="11513" max="11513" width="12.5703125" customWidth="1"/>
    <col min="11514" max="11514" width="2.7109375" customWidth="1"/>
    <col min="11515" max="11515" width="13" customWidth="1"/>
    <col min="11516" max="11516" width="2.85546875" customWidth="1"/>
    <col min="11517" max="11517" width="13.7109375" customWidth="1"/>
    <col min="11518" max="11518" width="3" customWidth="1"/>
    <col min="11519" max="11519" width="13" customWidth="1"/>
    <col min="11520" max="11520" width="2.7109375" customWidth="1"/>
    <col min="11521" max="11521" width="14.140625" customWidth="1"/>
    <col min="11522" max="11522" width="3.42578125" customWidth="1"/>
    <col min="11523" max="11523" width="14.28515625" customWidth="1"/>
    <col min="11524" max="11524" width="3.5703125" customWidth="1"/>
    <col min="11525" max="11525" width="14.140625" customWidth="1"/>
    <col min="11526" max="11526" width="3.140625" customWidth="1"/>
    <col min="11527" max="11527" width="16.7109375" customWidth="1"/>
    <col min="11528" max="11528" width="16.85546875" customWidth="1"/>
    <col min="11529" max="11529" width="13.5703125" customWidth="1"/>
    <col min="11530" max="11530" width="15.28515625" customWidth="1"/>
    <col min="11531" max="11531" width="12.7109375" customWidth="1"/>
    <col min="11760" max="11760" width="32.28515625" customWidth="1"/>
    <col min="11761" max="11761" width="3.140625" customWidth="1"/>
    <col min="11763" max="11763" width="15.85546875" customWidth="1"/>
    <col min="11764" max="11764" width="15" customWidth="1"/>
    <col min="11765" max="11765" width="2.28515625" customWidth="1"/>
    <col min="11766" max="11766" width="13.140625" customWidth="1"/>
    <col min="11767" max="11767" width="14.7109375" customWidth="1"/>
    <col min="11768" max="11768" width="3" customWidth="1"/>
    <col min="11769" max="11769" width="12.5703125" customWidth="1"/>
    <col min="11770" max="11770" width="2.7109375" customWidth="1"/>
    <col min="11771" max="11771" width="13" customWidth="1"/>
    <col min="11772" max="11772" width="2.85546875" customWidth="1"/>
    <col min="11773" max="11773" width="13.7109375" customWidth="1"/>
    <col min="11774" max="11774" width="3" customWidth="1"/>
    <col min="11775" max="11775" width="13" customWidth="1"/>
    <col min="11776" max="11776" width="2.7109375" customWidth="1"/>
    <col min="11777" max="11777" width="14.140625" customWidth="1"/>
    <col min="11778" max="11778" width="3.42578125" customWidth="1"/>
    <col min="11779" max="11779" width="14.28515625" customWidth="1"/>
    <col min="11780" max="11780" width="3.5703125" customWidth="1"/>
    <col min="11781" max="11781" width="14.140625" customWidth="1"/>
    <col min="11782" max="11782" width="3.140625" customWidth="1"/>
    <col min="11783" max="11783" width="16.7109375" customWidth="1"/>
    <col min="11784" max="11784" width="16.85546875" customWidth="1"/>
    <col min="11785" max="11785" width="13.5703125" customWidth="1"/>
    <col min="11786" max="11786" width="15.28515625" customWidth="1"/>
    <col min="11787" max="11787" width="12.7109375" customWidth="1"/>
    <col min="12016" max="12016" width="32.28515625" customWidth="1"/>
    <col min="12017" max="12017" width="3.140625" customWidth="1"/>
    <col min="12019" max="12019" width="15.85546875" customWidth="1"/>
    <col min="12020" max="12020" width="15" customWidth="1"/>
    <col min="12021" max="12021" width="2.28515625" customWidth="1"/>
    <col min="12022" max="12022" width="13.140625" customWidth="1"/>
    <col min="12023" max="12023" width="14.7109375" customWidth="1"/>
    <col min="12024" max="12024" width="3" customWidth="1"/>
    <col min="12025" max="12025" width="12.5703125" customWidth="1"/>
    <col min="12026" max="12026" width="2.7109375" customWidth="1"/>
    <col min="12027" max="12027" width="13" customWidth="1"/>
    <col min="12028" max="12028" width="2.85546875" customWidth="1"/>
    <col min="12029" max="12029" width="13.7109375" customWidth="1"/>
    <col min="12030" max="12030" width="3" customWidth="1"/>
    <col min="12031" max="12031" width="13" customWidth="1"/>
    <col min="12032" max="12032" width="2.7109375" customWidth="1"/>
    <col min="12033" max="12033" width="14.140625" customWidth="1"/>
    <col min="12034" max="12034" width="3.42578125" customWidth="1"/>
    <col min="12035" max="12035" width="14.28515625" customWidth="1"/>
    <col min="12036" max="12036" width="3.5703125" customWidth="1"/>
    <col min="12037" max="12037" width="14.140625" customWidth="1"/>
    <col min="12038" max="12038" width="3.140625" customWidth="1"/>
    <col min="12039" max="12039" width="16.7109375" customWidth="1"/>
    <col min="12040" max="12040" width="16.85546875" customWidth="1"/>
    <col min="12041" max="12041" width="13.5703125" customWidth="1"/>
    <col min="12042" max="12042" width="15.28515625" customWidth="1"/>
    <col min="12043" max="12043" width="12.7109375" customWidth="1"/>
    <col min="12272" max="12272" width="32.28515625" customWidth="1"/>
    <col min="12273" max="12273" width="3.140625" customWidth="1"/>
    <col min="12275" max="12275" width="15.85546875" customWidth="1"/>
    <col min="12276" max="12276" width="15" customWidth="1"/>
    <col min="12277" max="12277" width="2.28515625" customWidth="1"/>
    <col min="12278" max="12278" width="13.140625" customWidth="1"/>
    <col min="12279" max="12279" width="14.7109375" customWidth="1"/>
    <col min="12280" max="12280" width="3" customWidth="1"/>
    <col min="12281" max="12281" width="12.5703125" customWidth="1"/>
    <col min="12282" max="12282" width="2.7109375" customWidth="1"/>
    <col min="12283" max="12283" width="13" customWidth="1"/>
    <col min="12284" max="12284" width="2.85546875" customWidth="1"/>
    <col min="12285" max="12285" width="13.7109375" customWidth="1"/>
    <col min="12286" max="12286" width="3" customWidth="1"/>
    <col min="12287" max="12287" width="13" customWidth="1"/>
    <col min="12288" max="12288" width="2.7109375" customWidth="1"/>
    <col min="12289" max="12289" width="14.140625" customWidth="1"/>
    <col min="12290" max="12290" width="3.42578125" customWidth="1"/>
    <col min="12291" max="12291" width="14.28515625" customWidth="1"/>
    <col min="12292" max="12292" width="3.5703125" customWidth="1"/>
    <col min="12293" max="12293" width="14.140625" customWidth="1"/>
    <col min="12294" max="12294" width="3.140625" customWidth="1"/>
    <col min="12295" max="12295" width="16.7109375" customWidth="1"/>
    <col min="12296" max="12296" width="16.85546875" customWidth="1"/>
    <col min="12297" max="12297" width="13.5703125" customWidth="1"/>
    <col min="12298" max="12298" width="15.28515625" customWidth="1"/>
    <col min="12299" max="12299" width="12.7109375" customWidth="1"/>
    <col min="12528" max="12528" width="32.28515625" customWidth="1"/>
    <col min="12529" max="12529" width="3.140625" customWidth="1"/>
    <col min="12531" max="12531" width="15.85546875" customWidth="1"/>
    <col min="12532" max="12532" width="15" customWidth="1"/>
    <col min="12533" max="12533" width="2.28515625" customWidth="1"/>
    <col min="12534" max="12534" width="13.140625" customWidth="1"/>
    <col min="12535" max="12535" width="14.7109375" customWidth="1"/>
    <col min="12536" max="12536" width="3" customWidth="1"/>
    <col min="12537" max="12537" width="12.5703125" customWidth="1"/>
    <col min="12538" max="12538" width="2.7109375" customWidth="1"/>
    <col min="12539" max="12539" width="13" customWidth="1"/>
    <col min="12540" max="12540" width="2.85546875" customWidth="1"/>
    <col min="12541" max="12541" width="13.7109375" customWidth="1"/>
    <col min="12542" max="12542" width="3" customWidth="1"/>
    <col min="12543" max="12543" width="13" customWidth="1"/>
    <col min="12544" max="12544" width="2.7109375" customWidth="1"/>
    <col min="12545" max="12545" width="14.140625" customWidth="1"/>
    <col min="12546" max="12546" width="3.42578125" customWidth="1"/>
    <col min="12547" max="12547" width="14.28515625" customWidth="1"/>
    <col min="12548" max="12548" width="3.5703125" customWidth="1"/>
    <col min="12549" max="12549" width="14.140625" customWidth="1"/>
    <col min="12550" max="12550" width="3.140625" customWidth="1"/>
    <col min="12551" max="12551" width="16.7109375" customWidth="1"/>
    <col min="12552" max="12552" width="16.85546875" customWidth="1"/>
    <col min="12553" max="12553" width="13.5703125" customWidth="1"/>
    <col min="12554" max="12554" width="15.28515625" customWidth="1"/>
    <col min="12555" max="12555" width="12.7109375" customWidth="1"/>
    <col min="12784" max="12784" width="32.28515625" customWidth="1"/>
    <col min="12785" max="12785" width="3.140625" customWidth="1"/>
    <col min="12787" max="12787" width="15.85546875" customWidth="1"/>
    <col min="12788" max="12788" width="15" customWidth="1"/>
    <col min="12789" max="12789" width="2.28515625" customWidth="1"/>
    <col min="12790" max="12790" width="13.140625" customWidth="1"/>
    <col min="12791" max="12791" width="14.7109375" customWidth="1"/>
    <col min="12792" max="12792" width="3" customWidth="1"/>
    <col min="12793" max="12793" width="12.5703125" customWidth="1"/>
    <col min="12794" max="12794" width="2.7109375" customWidth="1"/>
    <col min="12795" max="12795" width="13" customWidth="1"/>
    <col min="12796" max="12796" width="2.85546875" customWidth="1"/>
    <col min="12797" max="12797" width="13.7109375" customWidth="1"/>
    <col min="12798" max="12798" width="3" customWidth="1"/>
    <col min="12799" max="12799" width="13" customWidth="1"/>
    <col min="12800" max="12800" width="2.7109375" customWidth="1"/>
    <col min="12801" max="12801" width="14.140625" customWidth="1"/>
    <col min="12802" max="12802" width="3.42578125" customWidth="1"/>
    <col min="12803" max="12803" width="14.28515625" customWidth="1"/>
    <col min="12804" max="12804" width="3.5703125" customWidth="1"/>
    <col min="12805" max="12805" width="14.140625" customWidth="1"/>
    <col min="12806" max="12806" width="3.140625" customWidth="1"/>
    <col min="12807" max="12807" width="16.7109375" customWidth="1"/>
    <col min="12808" max="12808" width="16.85546875" customWidth="1"/>
    <col min="12809" max="12809" width="13.5703125" customWidth="1"/>
    <col min="12810" max="12810" width="15.28515625" customWidth="1"/>
    <col min="12811" max="12811" width="12.7109375" customWidth="1"/>
    <col min="13040" max="13040" width="32.28515625" customWidth="1"/>
    <col min="13041" max="13041" width="3.140625" customWidth="1"/>
    <col min="13043" max="13043" width="15.85546875" customWidth="1"/>
    <col min="13044" max="13044" width="15" customWidth="1"/>
    <col min="13045" max="13045" width="2.28515625" customWidth="1"/>
    <col min="13046" max="13046" width="13.140625" customWidth="1"/>
    <col min="13047" max="13047" width="14.7109375" customWidth="1"/>
    <col min="13048" max="13048" width="3" customWidth="1"/>
    <col min="13049" max="13049" width="12.5703125" customWidth="1"/>
    <col min="13050" max="13050" width="2.7109375" customWidth="1"/>
    <col min="13051" max="13051" width="13" customWidth="1"/>
    <col min="13052" max="13052" width="2.85546875" customWidth="1"/>
    <col min="13053" max="13053" width="13.7109375" customWidth="1"/>
    <col min="13054" max="13054" width="3" customWidth="1"/>
    <col min="13055" max="13055" width="13" customWidth="1"/>
    <col min="13056" max="13056" width="2.7109375" customWidth="1"/>
    <col min="13057" max="13057" width="14.140625" customWidth="1"/>
    <col min="13058" max="13058" width="3.42578125" customWidth="1"/>
    <col min="13059" max="13059" width="14.28515625" customWidth="1"/>
    <col min="13060" max="13060" width="3.5703125" customWidth="1"/>
    <col min="13061" max="13061" width="14.140625" customWidth="1"/>
    <col min="13062" max="13062" width="3.140625" customWidth="1"/>
    <col min="13063" max="13063" width="16.7109375" customWidth="1"/>
    <col min="13064" max="13064" width="16.85546875" customWidth="1"/>
    <col min="13065" max="13065" width="13.5703125" customWidth="1"/>
    <col min="13066" max="13066" width="15.28515625" customWidth="1"/>
    <col min="13067" max="13067" width="12.7109375" customWidth="1"/>
    <col min="13296" max="13296" width="32.28515625" customWidth="1"/>
    <col min="13297" max="13297" width="3.140625" customWidth="1"/>
    <col min="13299" max="13299" width="15.85546875" customWidth="1"/>
    <col min="13300" max="13300" width="15" customWidth="1"/>
    <col min="13301" max="13301" width="2.28515625" customWidth="1"/>
    <col min="13302" max="13302" width="13.140625" customWidth="1"/>
    <col min="13303" max="13303" width="14.7109375" customWidth="1"/>
    <col min="13304" max="13304" width="3" customWidth="1"/>
    <col min="13305" max="13305" width="12.5703125" customWidth="1"/>
    <col min="13306" max="13306" width="2.7109375" customWidth="1"/>
    <col min="13307" max="13307" width="13" customWidth="1"/>
    <col min="13308" max="13308" width="2.85546875" customWidth="1"/>
    <col min="13309" max="13309" width="13.7109375" customWidth="1"/>
    <col min="13310" max="13310" width="3" customWidth="1"/>
    <col min="13311" max="13311" width="13" customWidth="1"/>
    <col min="13312" max="13312" width="2.7109375" customWidth="1"/>
    <col min="13313" max="13313" width="14.140625" customWidth="1"/>
    <col min="13314" max="13314" width="3.42578125" customWidth="1"/>
    <col min="13315" max="13315" width="14.28515625" customWidth="1"/>
    <col min="13316" max="13316" width="3.5703125" customWidth="1"/>
    <col min="13317" max="13317" width="14.140625" customWidth="1"/>
    <col min="13318" max="13318" width="3.140625" customWidth="1"/>
    <col min="13319" max="13319" width="16.7109375" customWidth="1"/>
    <col min="13320" max="13320" width="16.85546875" customWidth="1"/>
    <col min="13321" max="13321" width="13.5703125" customWidth="1"/>
    <col min="13322" max="13322" width="15.28515625" customWidth="1"/>
    <col min="13323" max="13323" width="12.7109375" customWidth="1"/>
    <col min="13552" max="13552" width="32.28515625" customWidth="1"/>
    <col min="13553" max="13553" width="3.140625" customWidth="1"/>
    <col min="13555" max="13555" width="15.85546875" customWidth="1"/>
    <col min="13556" max="13556" width="15" customWidth="1"/>
    <col min="13557" max="13557" width="2.28515625" customWidth="1"/>
    <col min="13558" max="13558" width="13.140625" customWidth="1"/>
    <col min="13559" max="13559" width="14.7109375" customWidth="1"/>
    <col min="13560" max="13560" width="3" customWidth="1"/>
    <col min="13561" max="13561" width="12.5703125" customWidth="1"/>
    <col min="13562" max="13562" width="2.7109375" customWidth="1"/>
    <col min="13563" max="13563" width="13" customWidth="1"/>
    <col min="13564" max="13564" width="2.85546875" customWidth="1"/>
    <col min="13565" max="13565" width="13.7109375" customWidth="1"/>
    <col min="13566" max="13566" width="3" customWidth="1"/>
    <col min="13567" max="13567" width="13" customWidth="1"/>
    <col min="13568" max="13568" width="2.7109375" customWidth="1"/>
    <col min="13569" max="13569" width="14.140625" customWidth="1"/>
    <col min="13570" max="13570" width="3.42578125" customWidth="1"/>
    <col min="13571" max="13571" width="14.28515625" customWidth="1"/>
    <col min="13572" max="13572" width="3.5703125" customWidth="1"/>
    <col min="13573" max="13573" width="14.140625" customWidth="1"/>
    <col min="13574" max="13574" width="3.140625" customWidth="1"/>
    <col min="13575" max="13575" width="16.7109375" customWidth="1"/>
    <col min="13576" max="13576" width="16.85546875" customWidth="1"/>
    <col min="13577" max="13577" width="13.5703125" customWidth="1"/>
    <col min="13578" max="13578" width="15.28515625" customWidth="1"/>
    <col min="13579" max="13579" width="12.7109375" customWidth="1"/>
    <col min="13808" max="13808" width="32.28515625" customWidth="1"/>
    <col min="13809" max="13809" width="3.140625" customWidth="1"/>
    <col min="13811" max="13811" width="15.85546875" customWidth="1"/>
    <col min="13812" max="13812" width="15" customWidth="1"/>
    <col min="13813" max="13813" width="2.28515625" customWidth="1"/>
    <col min="13814" max="13814" width="13.140625" customWidth="1"/>
    <col min="13815" max="13815" width="14.7109375" customWidth="1"/>
    <col min="13816" max="13816" width="3" customWidth="1"/>
    <col min="13817" max="13817" width="12.5703125" customWidth="1"/>
    <col min="13818" max="13818" width="2.7109375" customWidth="1"/>
    <col min="13819" max="13819" width="13" customWidth="1"/>
    <col min="13820" max="13820" width="2.85546875" customWidth="1"/>
    <col min="13821" max="13821" width="13.7109375" customWidth="1"/>
    <col min="13822" max="13822" width="3" customWidth="1"/>
    <col min="13823" max="13823" width="13" customWidth="1"/>
    <col min="13824" max="13824" width="2.7109375" customWidth="1"/>
    <col min="13825" max="13825" width="14.140625" customWidth="1"/>
    <col min="13826" max="13826" width="3.42578125" customWidth="1"/>
    <col min="13827" max="13827" width="14.28515625" customWidth="1"/>
    <col min="13828" max="13828" width="3.5703125" customWidth="1"/>
    <col min="13829" max="13829" width="14.140625" customWidth="1"/>
    <col min="13830" max="13830" width="3.140625" customWidth="1"/>
    <col min="13831" max="13831" width="16.7109375" customWidth="1"/>
    <col min="13832" max="13832" width="16.85546875" customWidth="1"/>
    <col min="13833" max="13833" width="13.5703125" customWidth="1"/>
    <col min="13834" max="13834" width="15.28515625" customWidth="1"/>
    <col min="13835" max="13835" width="12.7109375" customWidth="1"/>
    <col min="14064" max="14064" width="32.28515625" customWidth="1"/>
    <col min="14065" max="14065" width="3.140625" customWidth="1"/>
    <col min="14067" max="14067" width="15.85546875" customWidth="1"/>
    <col min="14068" max="14068" width="15" customWidth="1"/>
    <col min="14069" max="14069" width="2.28515625" customWidth="1"/>
    <col min="14070" max="14070" width="13.140625" customWidth="1"/>
    <col min="14071" max="14071" width="14.7109375" customWidth="1"/>
    <col min="14072" max="14072" width="3" customWidth="1"/>
    <col min="14073" max="14073" width="12.5703125" customWidth="1"/>
    <col min="14074" max="14074" width="2.7109375" customWidth="1"/>
    <col min="14075" max="14075" width="13" customWidth="1"/>
    <col min="14076" max="14076" width="2.85546875" customWidth="1"/>
    <col min="14077" max="14077" width="13.7109375" customWidth="1"/>
    <col min="14078" max="14078" width="3" customWidth="1"/>
    <col min="14079" max="14079" width="13" customWidth="1"/>
    <col min="14080" max="14080" width="2.7109375" customWidth="1"/>
    <col min="14081" max="14081" width="14.140625" customWidth="1"/>
    <col min="14082" max="14082" width="3.42578125" customWidth="1"/>
    <col min="14083" max="14083" width="14.28515625" customWidth="1"/>
    <col min="14084" max="14084" width="3.5703125" customWidth="1"/>
    <col min="14085" max="14085" width="14.140625" customWidth="1"/>
    <col min="14086" max="14086" width="3.140625" customWidth="1"/>
    <col min="14087" max="14087" width="16.7109375" customWidth="1"/>
    <col min="14088" max="14088" width="16.85546875" customWidth="1"/>
    <col min="14089" max="14089" width="13.5703125" customWidth="1"/>
    <col min="14090" max="14090" width="15.28515625" customWidth="1"/>
    <col min="14091" max="14091" width="12.7109375" customWidth="1"/>
    <col min="14320" max="14320" width="32.28515625" customWidth="1"/>
    <col min="14321" max="14321" width="3.140625" customWidth="1"/>
    <col min="14323" max="14323" width="15.85546875" customWidth="1"/>
    <col min="14324" max="14324" width="15" customWidth="1"/>
    <col min="14325" max="14325" width="2.28515625" customWidth="1"/>
    <col min="14326" max="14326" width="13.140625" customWidth="1"/>
    <col min="14327" max="14327" width="14.7109375" customWidth="1"/>
    <col min="14328" max="14328" width="3" customWidth="1"/>
    <col min="14329" max="14329" width="12.5703125" customWidth="1"/>
    <col min="14330" max="14330" width="2.7109375" customWidth="1"/>
    <col min="14331" max="14331" width="13" customWidth="1"/>
    <col min="14332" max="14332" width="2.85546875" customWidth="1"/>
    <col min="14333" max="14333" width="13.7109375" customWidth="1"/>
    <col min="14334" max="14334" width="3" customWidth="1"/>
    <col min="14335" max="14335" width="13" customWidth="1"/>
    <col min="14336" max="14336" width="2.7109375" customWidth="1"/>
    <col min="14337" max="14337" width="14.140625" customWidth="1"/>
    <col min="14338" max="14338" width="3.42578125" customWidth="1"/>
    <col min="14339" max="14339" width="14.28515625" customWidth="1"/>
    <col min="14340" max="14340" width="3.5703125" customWidth="1"/>
    <col min="14341" max="14341" width="14.140625" customWidth="1"/>
    <col min="14342" max="14342" width="3.140625" customWidth="1"/>
    <col min="14343" max="14343" width="16.7109375" customWidth="1"/>
    <col min="14344" max="14344" width="16.85546875" customWidth="1"/>
    <col min="14345" max="14345" width="13.5703125" customWidth="1"/>
    <col min="14346" max="14346" width="15.28515625" customWidth="1"/>
    <col min="14347" max="14347" width="12.7109375" customWidth="1"/>
    <col min="14576" max="14576" width="32.28515625" customWidth="1"/>
    <col min="14577" max="14577" width="3.140625" customWidth="1"/>
    <col min="14579" max="14579" width="15.85546875" customWidth="1"/>
    <col min="14580" max="14580" width="15" customWidth="1"/>
    <col min="14581" max="14581" width="2.28515625" customWidth="1"/>
    <col min="14582" max="14582" width="13.140625" customWidth="1"/>
    <col min="14583" max="14583" width="14.7109375" customWidth="1"/>
    <col min="14584" max="14584" width="3" customWidth="1"/>
    <col min="14585" max="14585" width="12.5703125" customWidth="1"/>
    <col min="14586" max="14586" width="2.7109375" customWidth="1"/>
    <col min="14587" max="14587" width="13" customWidth="1"/>
    <col min="14588" max="14588" width="2.85546875" customWidth="1"/>
    <col min="14589" max="14589" width="13.7109375" customWidth="1"/>
    <col min="14590" max="14590" width="3" customWidth="1"/>
    <col min="14591" max="14591" width="13" customWidth="1"/>
    <col min="14592" max="14592" width="2.7109375" customWidth="1"/>
    <col min="14593" max="14593" width="14.140625" customWidth="1"/>
    <col min="14594" max="14594" width="3.42578125" customWidth="1"/>
    <col min="14595" max="14595" width="14.28515625" customWidth="1"/>
    <col min="14596" max="14596" width="3.5703125" customWidth="1"/>
    <col min="14597" max="14597" width="14.140625" customWidth="1"/>
    <col min="14598" max="14598" width="3.140625" customWidth="1"/>
    <col min="14599" max="14599" width="16.7109375" customWidth="1"/>
    <col min="14600" max="14600" width="16.85546875" customWidth="1"/>
    <col min="14601" max="14601" width="13.5703125" customWidth="1"/>
    <col min="14602" max="14602" width="15.28515625" customWidth="1"/>
    <col min="14603" max="14603" width="12.7109375" customWidth="1"/>
    <col min="14832" max="14832" width="32.28515625" customWidth="1"/>
    <col min="14833" max="14833" width="3.140625" customWidth="1"/>
    <col min="14835" max="14835" width="15.85546875" customWidth="1"/>
    <col min="14836" max="14836" width="15" customWidth="1"/>
    <col min="14837" max="14837" width="2.28515625" customWidth="1"/>
    <col min="14838" max="14838" width="13.140625" customWidth="1"/>
    <col min="14839" max="14839" width="14.7109375" customWidth="1"/>
    <col min="14840" max="14840" width="3" customWidth="1"/>
    <col min="14841" max="14841" width="12.5703125" customWidth="1"/>
    <col min="14842" max="14842" width="2.7109375" customWidth="1"/>
    <col min="14843" max="14843" width="13" customWidth="1"/>
    <col min="14844" max="14844" width="2.85546875" customWidth="1"/>
    <col min="14845" max="14845" width="13.7109375" customWidth="1"/>
    <col min="14846" max="14846" width="3" customWidth="1"/>
    <col min="14847" max="14847" width="13" customWidth="1"/>
    <col min="14848" max="14848" width="2.7109375" customWidth="1"/>
    <col min="14849" max="14849" width="14.140625" customWidth="1"/>
    <col min="14850" max="14850" width="3.42578125" customWidth="1"/>
    <col min="14851" max="14851" width="14.28515625" customWidth="1"/>
    <col min="14852" max="14852" width="3.5703125" customWidth="1"/>
    <col min="14853" max="14853" width="14.140625" customWidth="1"/>
    <col min="14854" max="14854" width="3.140625" customWidth="1"/>
    <col min="14855" max="14855" width="16.7109375" customWidth="1"/>
    <col min="14856" max="14856" width="16.85546875" customWidth="1"/>
    <col min="14857" max="14857" width="13.5703125" customWidth="1"/>
    <col min="14858" max="14858" width="15.28515625" customWidth="1"/>
    <col min="14859" max="14859" width="12.7109375" customWidth="1"/>
    <col min="15088" max="15088" width="32.28515625" customWidth="1"/>
    <col min="15089" max="15089" width="3.140625" customWidth="1"/>
    <col min="15091" max="15091" width="15.85546875" customWidth="1"/>
    <col min="15092" max="15092" width="15" customWidth="1"/>
    <col min="15093" max="15093" width="2.28515625" customWidth="1"/>
    <col min="15094" max="15094" width="13.140625" customWidth="1"/>
    <col min="15095" max="15095" width="14.7109375" customWidth="1"/>
    <col min="15096" max="15096" width="3" customWidth="1"/>
    <col min="15097" max="15097" width="12.5703125" customWidth="1"/>
    <col min="15098" max="15098" width="2.7109375" customWidth="1"/>
    <col min="15099" max="15099" width="13" customWidth="1"/>
    <col min="15100" max="15100" width="2.85546875" customWidth="1"/>
    <col min="15101" max="15101" width="13.7109375" customWidth="1"/>
    <col min="15102" max="15102" width="3" customWidth="1"/>
    <col min="15103" max="15103" width="13" customWidth="1"/>
    <col min="15104" max="15104" width="2.7109375" customWidth="1"/>
    <col min="15105" max="15105" width="14.140625" customWidth="1"/>
    <col min="15106" max="15106" width="3.42578125" customWidth="1"/>
    <col min="15107" max="15107" width="14.28515625" customWidth="1"/>
    <col min="15108" max="15108" width="3.5703125" customWidth="1"/>
    <col min="15109" max="15109" width="14.140625" customWidth="1"/>
    <col min="15110" max="15110" width="3.140625" customWidth="1"/>
    <col min="15111" max="15111" width="16.7109375" customWidth="1"/>
    <col min="15112" max="15112" width="16.85546875" customWidth="1"/>
    <col min="15113" max="15113" width="13.5703125" customWidth="1"/>
    <col min="15114" max="15114" width="15.28515625" customWidth="1"/>
    <col min="15115" max="15115" width="12.7109375" customWidth="1"/>
    <col min="15344" max="15344" width="32.28515625" customWidth="1"/>
    <col min="15345" max="15345" width="3.140625" customWidth="1"/>
    <col min="15347" max="15347" width="15.85546875" customWidth="1"/>
    <col min="15348" max="15348" width="15" customWidth="1"/>
    <col min="15349" max="15349" width="2.28515625" customWidth="1"/>
    <col min="15350" max="15350" width="13.140625" customWidth="1"/>
    <col min="15351" max="15351" width="14.7109375" customWidth="1"/>
    <col min="15352" max="15352" width="3" customWidth="1"/>
    <col min="15353" max="15353" width="12.5703125" customWidth="1"/>
    <col min="15354" max="15354" width="2.7109375" customWidth="1"/>
    <col min="15355" max="15355" width="13" customWidth="1"/>
    <col min="15356" max="15356" width="2.85546875" customWidth="1"/>
    <col min="15357" max="15357" width="13.7109375" customWidth="1"/>
    <col min="15358" max="15358" width="3" customWidth="1"/>
    <col min="15359" max="15359" width="13" customWidth="1"/>
    <col min="15360" max="15360" width="2.7109375" customWidth="1"/>
    <col min="15361" max="15361" width="14.140625" customWidth="1"/>
    <col min="15362" max="15362" width="3.42578125" customWidth="1"/>
    <col min="15363" max="15363" width="14.28515625" customWidth="1"/>
    <col min="15364" max="15364" width="3.5703125" customWidth="1"/>
    <col min="15365" max="15365" width="14.140625" customWidth="1"/>
    <col min="15366" max="15366" width="3.140625" customWidth="1"/>
    <col min="15367" max="15367" width="16.7109375" customWidth="1"/>
    <col min="15368" max="15368" width="16.85546875" customWidth="1"/>
    <col min="15369" max="15369" width="13.5703125" customWidth="1"/>
    <col min="15370" max="15370" width="15.28515625" customWidth="1"/>
    <col min="15371" max="15371" width="12.7109375" customWidth="1"/>
    <col min="15600" max="15600" width="32.28515625" customWidth="1"/>
    <col min="15601" max="15601" width="3.140625" customWidth="1"/>
    <col min="15603" max="15603" width="15.85546875" customWidth="1"/>
    <col min="15604" max="15604" width="15" customWidth="1"/>
    <col min="15605" max="15605" width="2.28515625" customWidth="1"/>
    <col min="15606" max="15606" width="13.140625" customWidth="1"/>
    <col min="15607" max="15607" width="14.7109375" customWidth="1"/>
    <col min="15608" max="15608" width="3" customWidth="1"/>
    <col min="15609" max="15609" width="12.5703125" customWidth="1"/>
    <col min="15610" max="15610" width="2.7109375" customWidth="1"/>
    <col min="15611" max="15611" width="13" customWidth="1"/>
    <col min="15612" max="15612" width="2.85546875" customWidth="1"/>
    <col min="15613" max="15613" width="13.7109375" customWidth="1"/>
    <col min="15614" max="15614" width="3" customWidth="1"/>
    <col min="15615" max="15615" width="13" customWidth="1"/>
    <col min="15616" max="15616" width="2.7109375" customWidth="1"/>
    <col min="15617" max="15617" width="14.140625" customWidth="1"/>
    <col min="15618" max="15618" width="3.42578125" customWidth="1"/>
    <col min="15619" max="15619" width="14.28515625" customWidth="1"/>
    <col min="15620" max="15620" width="3.5703125" customWidth="1"/>
    <col min="15621" max="15621" width="14.140625" customWidth="1"/>
    <col min="15622" max="15622" width="3.140625" customWidth="1"/>
    <col min="15623" max="15623" width="16.7109375" customWidth="1"/>
    <col min="15624" max="15624" width="16.85546875" customWidth="1"/>
    <col min="15625" max="15625" width="13.5703125" customWidth="1"/>
    <col min="15626" max="15626" width="15.28515625" customWidth="1"/>
    <col min="15627" max="15627" width="12.7109375" customWidth="1"/>
    <col min="15856" max="15856" width="32.28515625" customWidth="1"/>
    <col min="15857" max="15857" width="3.140625" customWidth="1"/>
    <col min="15859" max="15859" width="15.85546875" customWidth="1"/>
    <col min="15860" max="15860" width="15" customWidth="1"/>
    <col min="15861" max="15861" width="2.28515625" customWidth="1"/>
    <col min="15862" max="15862" width="13.140625" customWidth="1"/>
    <col min="15863" max="15863" width="14.7109375" customWidth="1"/>
    <col min="15864" max="15864" width="3" customWidth="1"/>
    <col min="15865" max="15865" width="12.5703125" customWidth="1"/>
    <col min="15866" max="15866" width="2.7109375" customWidth="1"/>
    <col min="15867" max="15867" width="13" customWidth="1"/>
    <col min="15868" max="15868" width="2.85546875" customWidth="1"/>
    <col min="15869" max="15869" width="13.7109375" customWidth="1"/>
    <col min="15870" max="15870" width="3" customWidth="1"/>
    <col min="15871" max="15871" width="13" customWidth="1"/>
    <col min="15872" max="15872" width="2.7109375" customWidth="1"/>
    <col min="15873" max="15873" width="14.140625" customWidth="1"/>
    <col min="15874" max="15874" width="3.42578125" customWidth="1"/>
    <col min="15875" max="15875" width="14.28515625" customWidth="1"/>
    <col min="15876" max="15876" width="3.5703125" customWidth="1"/>
    <col min="15877" max="15877" width="14.140625" customWidth="1"/>
    <col min="15878" max="15878" width="3.140625" customWidth="1"/>
    <col min="15879" max="15879" width="16.7109375" customWidth="1"/>
    <col min="15880" max="15880" width="16.85546875" customWidth="1"/>
    <col min="15881" max="15881" width="13.5703125" customWidth="1"/>
    <col min="15882" max="15882" width="15.28515625" customWidth="1"/>
    <col min="15883" max="15883" width="12.7109375" customWidth="1"/>
    <col min="16112" max="16112" width="32.28515625" customWidth="1"/>
    <col min="16113" max="16113" width="3.140625" customWidth="1"/>
    <col min="16115" max="16115" width="15.85546875" customWidth="1"/>
    <col min="16116" max="16116" width="15" customWidth="1"/>
    <col min="16117" max="16117" width="2.28515625" customWidth="1"/>
    <col min="16118" max="16118" width="13.140625" customWidth="1"/>
    <col min="16119" max="16119" width="14.7109375" customWidth="1"/>
    <col min="16120" max="16120" width="3" customWidth="1"/>
    <col min="16121" max="16121" width="12.5703125" customWidth="1"/>
    <col min="16122" max="16122" width="2.7109375" customWidth="1"/>
    <col min="16123" max="16123" width="13" customWidth="1"/>
    <col min="16124" max="16124" width="2.85546875" customWidth="1"/>
    <col min="16125" max="16125" width="13.7109375" customWidth="1"/>
    <col min="16126" max="16126" width="3" customWidth="1"/>
    <col min="16127" max="16127" width="13" customWidth="1"/>
    <col min="16128" max="16128" width="2.7109375" customWidth="1"/>
    <col min="16129" max="16129" width="14.140625" customWidth="1"/>
    <col min="16130" max="16130" width="3.42578125" customWidth="1"/>
    <col min="16131" max="16131" width="14.28515625" customWidth="1"/>
    <col min="16132" max="16132" width="3.5703125" customWidth="1"/>
    <col min="16133" max="16133" width="14.140625" customWidth="1"/>
    <col min="16134" max="16134" width="3.140625" customWidth="1"/>
    <col min="16135" max="16135" width="16.7109375" customWidth="1"/>
    <col min="16136" max="16136" width="16.85546875" customWidth="1"/>
    <col min="16137" max="16137" width="13.5703125" customWidth="1"/>
    <col min="16138" max="16138" width="15.28515625" customWidth="1"/>
    <col min="16139" max="16139" width="12.7109375" customWidth="1"/>
  </cols>
  <sheetData>
    <row r="1" spans="1:10" x14ac:dyDescent="0.25">
      <c r="A1" t="s">
        <v>0</v>
      </c>
      <c r="D1" s="113" t="s">
        <v>946</v>
      </c>
      <c r="E1" s="73"/>
      <c r="I1" s="115"/>
    </row>
    <row r="2" spans="1:10" x14ac:dyDescent="0.25">
      <c r="A2" s="1" t="s">
        <v>1</v>
      </c>
      <c r="I2" s="115"/>
    </row>
    <row r="3" spans="1:10" x14ac:dyDescent="0.25">
      <c r="A3" s="1" t="s">
        <v>885</v>
      </c>
      <c r="D3" s="71"/>
      <c r="I3" s="115"/>
    </row>
    <row r="4" spans="1:10" x14ac:dyDescent="0.25">
      <c r="D4" s="34" t="s">
        <v>728</v>
      </c>
      <c r="E4" s="134"/>
      <c r="F4" s="2" t="s">
        <v>362</v>
      </c>
      <c r="G4" s="2"/>
      <c r="H4" s="73" t="s">
        <v>4</v>
      </c>
      <c r="I4" s="115"/>
    </row>
    <row r="5" spans="1:10" ht="15.75" thickBot="1" x14ac:dyDescent="0.3">
      <c r="A5" s="1" t="s">
        <v>5</v>
      </c>
      <c r="B5" s="1"/>
      <c r="C5" s="116" t="s">
        <v>6</v>
      </c>
      <c r="D5" s="3">
        <v>2020</v>
      </c>
      <c r="E5" s="135"/>
      <c r="F5" s="2" t="s">
        <v>886</v>
      </c>
      <c r="G5" s="2"/>
      <c r="H5" s="73" t="s">
        <v>1</v>
      </c>
      <c r="I5" s="115"/>
    </row>
    <row r="6" spans="1:10" x14ac:dyDescent="0.25">
      <c r="A6" t="s">
        <v>179</v>
      </c>
      <c r="C6" s="117" t="s">
        <v>180</v>
      </c>
      <c r="D6" s="11">
        <v>-1020000</v>
      </c>
      <c r="E6" s="137"/>
      <c r="F6" s="7">
        <v>-1056367.58</v>
      </c>
      <c r="G6" s="7"/>
      <c r="H6" s="115">
        <f t="shared" ref="H6:H14" si="0">F6-D6</f>
        <v>-36367.580000000075</v>
      </c>
      <c r="I6" s="115"/>
      <c r="J6" s="161" t="s">
        <v>925</v>
      </c>
    </row>
    <row r="7" spans="1:10" x14ac:dyDescent="0.25">
      <c r="C7" s="117"/>
      <c r="D7" s="7"/>
      <c r="E7" s="24"/>
      <c r="F7" s="7"/>
      <c r="G7" s="7"/>
      <c r="H7" s="115" t="s">
        <v>1</v>
      </c>
      <c r="I7" s="115"/>
      <c r="J7" s="162" t="s">
        <v>926</v>
      </c>
    </row>
    <row r="8" spans="1:10" x14ac:dyDescent="0.25">
      <c r="A8" t="s">
        <v>182</v>
      </c>
      <c r="C8" s="117"/>
      <c r="D8" s="7">
        <v>0</v>
      </c>
      <c r="E8" s="24"/>
      <c r="F8" s="7">
        <v>0</v>
      </c>
      <c r="G8" s="7"/>
      <c r="H8" s="115">
        <f t="shared" si="0"/>
        <v>0</v>
      </c>
      <c r="I8" s="115"/>
      <c r="J8" s="162" t="s">
        <v>1</v>
      </c>
    </row>
    <row r="9" spans="1:10" x14ac:dyDescent="0.25">
      <c r="C9" s="117"/>
      <c r="D9" s="7" t="s">
        <v>1</v>
      </c>
      <c r="E9" s="24"/>
      <c r="F9" s="7"/>
      <c r="G9" s="7"/>
      <c r="H9" s="115" t="s">
        <v>1</v>
      </c>
      <c r="I9" s="115"/>
      <c r="J9" s="162"/>
    </row>
    <row r="10" spans="1:10" x14ac:dyDescent="0.25">
      <c r="A10" t="s">
        <v>183</v>
      </c>
      <c r="C10" s="117" t="s">
        <v>184</v>
      </c>
      <c r="D10" s="7">
        <v>-310000</v>
      </c>
      <c r="E10" s="24"/>
      <c r="F10" s="7">
        <v>-267143.34999999998</v>
      </c>
      <c r="G10" s="7"/>
      <c r="H10" s="115">
        <f t="shared" si="0"/>
        <v>42856.650000000023</v>
      </c>
      <c r="I10" s="115"/>
      <c r="J10" s="162" t="s">
        <v>947</v>
      </c>
    </row>
    <row r="11" spans="1:10" x14ac:dyDescent="0.25">
      <c r="C11" s="117"/>
      <c r="D11" s="7" t="s">
        <v>1</v>
      </c>
      <c r="E11" s="24"/>
      <c r="F11" s="7"/>
      <c r="G11" s="7"/>
      <c r="H11" s="115" t="s">
        <v>1</v>
      </c>
      <c r="I11" s="115"/>
      <c r="J11" s="162"/>
    </row>
    <row r="12" spans="1:10" x14ac:dyDescent="0.25">
      <c r="A12" t="s">
        <v>185</v>
      </c>
      <c r="C12" s="117" t="s">
        <v>186</v>
      </c>
      <c r="D12" s="7">
        <v>-410000</v>
      </c>
      <c r="E12" s="24"/>
      <c r="F12" s="7">
        <v>-298210.61</v>
      </c>
      <c r="G12" s="7"/>
      <c r="H12" s="115">
        <f t="shared" si="0"/>
        <v>111789.39000000001</v>
      </c>
      <c r="I12" s="115"/>
      <c r="J12" s="162" t="s">
        <v>947</v>
      </c>
    </row>
    <row r="13" spans="1:10" x14ac:dyDescent="0.25">
      <c r="C13" s="117"/>
      <c r="D13" s="7" t="s">
        <v>1</v>
      </c>
      <c r="E13" s="24"/>
      <c r="F13" s="7"/>
      <c r="G13" s="7"/>
      <c r="H13" s="115" t="s">
        <v>1</v>
      </c>
      <c r="I13" s="115"/>
      <c r="J13" s="162"/>
    </row>
    <row r="14" spans="1:10" x14ac:dyDescent="0.25">
      <c r="A14" t="s">
        <v>187</v>
      </c>
      <c r="C14" s="117" t="s">
        <v>188</v>
      </c>
      <c r="D14" s="7">
        <v>-20000</v>
      </c>
      <c r="E14" s="24"/>
      <c r="F14" s="7">
        <v>-18267.349999999999</v>
      </c>
      <c r="G14" s="7"/>
      <c r="H14" s="115">
        <f t="shared" si="0"/>
        <v>1732.6500000000015</v>
      </c>
      <c r="I14" s="115"/>
      <c r="J14" s="162"/>
    </row>
    <row r="15" spans="1:10" x14ac:dyDescent="0.25">
      <c r="C15" s="117"/>
      <c r="D15" s="7" t="s">
        <v>1</v>
      </c>
      <c r="E15" s="24"/>
      <c r="F15" s="7"/>
      <c r="G15" s="7"/>
      <c r="H15" s="115" t="s">
        <v>1</v>
      </c>
      <c r="I15" s="115"/>
      <c r="J15" s="162"/>
    </row>
    <row r="16" spans="1:10" x14ac:dyDescent="0.25">
      <c r="A16" t="s">
        <v>189</v>
      </c>
      <c r="C16" s="117" t="s">
        <v>190</v>
      </c>
      <c r="D16" s="7">
        <v>-30000</v>
      </c>
      <c r="E16" s="24"/>
      <c r="F16" s="7">
        <v>-24734.95</v>
      </c>
      <c r="G16" s="7"/>
      <c r="H16" s="115">
        <f t="shared" ref="H16:H84" si="1">F16-D16</f>
        <v>5265.0499999999993</v>
      </c>
      <c r="I16" s="115"/>
      <c r="J16" s="162"/>
    </row>
    <row r="17" spans="1:10" x14ac:dyDescent="0.25">
      <c r="C17" s="117"/>
      <c r="D17" s="7" t="s">
        <v>1</v>
      </c>
      <c r="E17" s="24"/>
      <c r="F17" s="7"/>
      <c r="G17" s="7"/>
      <c r="H17" s="115" t="s">
        <v>1</v>
      </c>
      <c r="I17" s="115"/>
      <c r="J17" s="162"/>
    </row>
    <row r="18" spans="1:10" x14ac:dyDescent="0.25">
      <c r="A18" t="s">
        <v>191</v>
      </c>
      <c r="C18" s="117" t="s">
        <v>192</v>
      </c>
      <c r="D18" s="7">
        <v>-50000</v>
      </c>
      <c r="E18" s="24"/>
      <c r="F18" s="7">
        <v>-50264.51</v>
      </c>
      <c r="G18" s="7"/>
      <c r="H18" s="115">
        <f t="shared" si="1"/>
        <v>-264.51000000000204</v>
      </c>
      <c r="I18" s="115"/>
      <c r="J18" s="162"/>
    </row>
    <row r="19" spans="1:10" x14ac:dyDescent="0.25">
      <c r="C19" s="117"/>
      <c r="D19" s="7" t="s">
        <v>1</v>
      </c>
      <c r="E19" s="24"/>
      <c r="F19" s="7"/>
      <c r="G19" s="7"/>
      <c r="H19" s="115" t="s">
        <v>1</v>
      </c>
      <c r="I19" s="115"/>
      <c r="J19" s="162"/>
    </row>
    <row r="20" spans="1:10" x14ac:dyDescent="0.25">
      <c r="A20" t="s">
        <v>193</v>
      </c>
      <c r="C20" s="117" t="s">
        <v>194</v>
      </c>
      <c r="D20" s="7">
        <v>0</v>
      </c>
      <c r="E20" s="24"/>
      <c r="F20" s="7">
        <v>-183.35</v>
      </c>
      <c r="G20" s="7"/>
      <c r="H20" s="115">
        <f t="shared" si="1"/>
        <v>-183.35</v>
      </c>
      <c r="I20" s="115"/>
      <c r="J20" s="162"/>
    </row>
    <row r="21" spans="1:10" x14ac:dyDescent="0.25">
      <c r="C21" s="117"/>
      <c r="D21" s="7" t="s">
        <v>1</v>
      </c>
      <c r="E21" s="24"/>
      <c r="F21" s="7"/>
      <c r="G21" s="7"/>
      <c r="H21" s="115" t="s">
        <v>1</v>
      </c>
      <c r="I21" s="115"/>
      <c r="J21" s="162"/>
    </row>
    <row r="22" spans="1:10" ht="15.75" thickBot="1" x14ac:dyDescent="0.3">
      <c r="A22" t="s">
        <v>195</v>
      </c>
      <c r="C22" s="117" t="s">
        <v>196</v>
      </c>
      <c r="D22" s="19">
        <v>0</v>
      </c>
      <c r="E22" s="138"/>
      <c r="F22" s="7">
        <v>-1359</v>
      </c>
      <c r="G22" s="7"/>
      <c r="H22" s="115">
        <f t="shared" si="1"/>
        <v>-1359</v>
      </c>
      <c r="I22" s="115"/>
      <c r="J22" s="163"/>
    </row>
    <row r="23" spans="1:10" x14ac:dyDescent="0.25">
      <c r="C23" s="117"/>
      <c r="D23" s="7" t="s">
        <v>1</v>
      </c>
      <c r="E23" s="24"/>
      <c r="F23" s="7"/>
      <c r="G23" s="7"/>
      <c r="H23" s="115" t="s">
        <v>1</v>
      </c>
      <c r="I23" s="115"/>
    </row>
    <row r="24" spans="1:10" x14ac:dyDescent="0.25">
      <c r="A24" t="s">
        <v>197</v>
      </c>
      <c r="C24" s="117" t="s">
        <v>198</v>
      </c>
      <c r="D24" s="11">
        <v>-600</v>
      </c>
      <c r="E24" s="137"/>
      <c r="F24" s="7"/>
      <c r="G24" s="7"/>
      <c r="H24" s="115">
        <f t="shared" si="1"/>
        <v>600</v>
      </c>
      <c r="I24" s="115"/>
    </row>
    <row r="25" spans="1:10" x14ac:dyDescent="0.25">
      <c r="C25" s="117"/>
      <c r="D25" s="7" t="s">
        <v>1</v>
      </c>
      <c r="E25" s="24"/>
      <c r="F25" s="7"/>
      <c r="G25" s="7"/>
      <c r="H25" s="115" t="s">
        <v>1</v>
      </c>
      <c r="I25" s="115"/>
    </row>
    <row r="26" spans="1:10" x14ac:dyDescent="0.25">
      <c r="A26" t="s">
        <v>199</v>
      </c>
      <c r="C26" s="117" t="s">
        <v>184</v>
      </c>
      <c r="D26" s="11">
        <v>0</v>
      </c>
      <c r="E26" s="137"/>
      <c r="F26" s="7"/>
      <c r="G26" s="7"/>
      <c r="H26" s="115">
        <f t="shared" si="1"/>
        <v>0</v>
      </c>
      <c r="I26" s="115"/>
    </row>
    <row r="27" spans="1:10" x14ac:dyDescent="0.25">
      <c r="C27" s="117"/>
      <c r="D27" s="7" t="s">
        <v>1</v>
      </c>
      <c r="E27" s="24"/>
      <c r="F27" s="7"/>
      <c r="G27" s="7"/>
      <c r="H27" s="115" t="s">
        <v>1</v>
      </c>
      <c r="I27" s="115"/>
    </row>
    <row r="28" spans="1:10" x14ac:dyDescent="0.25">
      <c r="A28" t="s">
        <v>200</v>
      </c>
      <c r="C28" s="117" t="s">
        <v>201</v>
      </c>
      <c r="D28" s="7">
        <v>-100</v>
      </c>
      <c r="E28" s="24"/>
      <c r="F28" s="7"/>
      <c r="G28" s="7"/>
      <c r="H28" s="115">
        <f t="shared" si="1"/>
        <v>100</v>
      </c>
      <c r="I28" s="115"/>
    </row>
    <row r="29" spans="1:10" x14ac:dyDescent="0.25">
      <c r="C29" s="117"/>
      <c r="D29" s="7" t="s">
        <v>1</v>
      </c>
      <c r="E29" s="24"/>
      <c r="F29" s="7"/>
      <c r="G29" s="7"/>
      <c r="H29" s="115" t="s">
        <v>1</v>
      </c>
      <c r="I29" s="115"/>
    </row>
    <row r="30" spans="1:10" x14ac:dyDescent="0.25">
      <c r="A30" t="s">
        <v>202</v>
      </c>
      <c r="C30" s="117" t="s">
        <v>203</v>
      </c>
      <c r="D30" s="7">
        <v>0</v>
      </c>
      <c r="E30" s="24"/>
      <c r="F30" s="7"/>
      <c r="G30" s="7"/>
      <c r="H30" s="115">
        <f t="shared" si="1"/>
        <v>0</v>
      </c>
      <c r="I30" s="115"/>
    </row>
    <row r="31" spans="1:10" x14ac:dyDescent="0.25">
      <c r="C31" s="117"/>
      <c r="D31" s="7" t="s">
        <v>1</v>
      </c>
      <c r="E31" s="24"/>
      <c r="F31" s="7"/>
      <c r="G31" s="7"/>
      <c r="H31" s="115" t="s">
        <v>1</v>
      </c>
      <c r="I31" s="115"/>
    </row>
    <row r="32" spans="1:10" x14ac:dyDescent="0.25">
      <c r="A32" t="s">
        <v>204</v>
      </c>
      <c r="C32" s="117" t="s">
        <v>205</v>
      </c>
      <c r="D32" s="7">
        <v>-35000</v>
      </c>
      <c r="E32" s="24"/>
      <c r="F32" s="7">
        <v>-8549.51</v>
      </c>
      <c r="G32" s="7"/>
      <c r="H32" s="115">
        <f t="shared" si="1"/>
        <v>26450.489999999998</v>
      </c>
      <c r="I32" s="115"/>
      <c r="J32" s="38" t="s">
        <v>908</v>
      </c>
    </row>
    <row r="33" spans="1:10" x14ac:dyDescent="0.25">
      <c r="C33" s="117"/>
      <c r="D33" s="7" t="s">
        <v>1</v>
      </c>
      <c r="E33" s="24"/>
      <c r="F33" s="7"/>
      <c r="G33" s="7"/>
      <c r="H33" s="115" t="s">
        <v>1</v>
      </c>
      <c r="I33" s="115"/>
    </row>
    <row r="34" spans="1:10" x14ac:dyDescent="0.25">
      <c r="A34" t="s">
        <v>206</v>
      </c>
      <c r="C34" s="117" t="s">
        <v>207</v>
      </c>
      <c r="D34" s="7">
        <v>-1200</v>
      </c>
      <c r="E34" s="24"/>
      <c r="F34" s="7">
        <v>-19422.21</v>
      </c>
      <c r="G34" s="47"/>
      <c r="H34" s="115">
        <f t="shared" si="1"/>
        <v>-18222.21</v>
      </c>
      <c r="I34" s="115"/>
      <c r="J34" s="38" t="s">
        <v>1</v>
      </c>
    </row>
    <row r="35" spans="1:10" x14ac:dyDescent="0.25">
      <c r="C35" s="117"/>
      <c r="D35" s="7" t="s">
        <v>1</v>
      </c>
      <c r="E35" s="24"/>
      <c r="F35" s="7"/>
      <c r="G35" s="7"/>
      <c r="H35" s="115" t="s">
        <v>1</v>
      </c>
      <c r="I35" s="115"/>
      <c r="J35" s="38" t="s">
        <v>1</v>
      </c>
    </row>
    <row r="36" spans="1:10" x14ac:dyDescent="0.25">
      <c r="A36" t="s">
        <v>891</v>
      </c>
      <c r="C36" s="117" t="s">
        <v>892</v>
      </c>
      <c r="D36" s="7"/>
      <c r="E36" s="24"/>
      <c r="F36" s="7">
        <v>-1396.29</v>
      </c>
      <c r="G36" s="7"/>
      <c r="H36" s="115">
        <f t="shared" si="1"/>
        <v>-1396.29</v>
      </c>
      <c r="I36" s="115"/>
    </row>
    <row r="37" spans="1:10" x14ac:dyDescent="0.25">
      <c r="C37" s="117"/>
      <c r="D37" s="7" t="s">
        <v>1</v>
      </c>
      <c r="E37" s="24"/>
      <c r="F37" s="7"/>
      <c r="G37" s="7"/>
      <c r="H37" s="115" t="s">
        <v>1</v>
      </c>
      <c r="I37" s="115"/>
    </row>
    <row r="38" spans="1:10" x14ac:dyDescent="0.25">
      <c r="A38" t="s">
        <v>208</v>
      </c>
      <c r="C38" s="145" t="s">
        <v>893</v>
      </c>
      <c r="D38" s="7">
        <v>0</v>
      </c>
      <c r="E38" s="24"/>
      <c r="F38" s="7">
        <v>-1699.99</v>
      </c>
      <c r="G38" s="7"/>
      <c r="H38" s="115">
        <f t="shared" si="1"/>
        <v>-1699.99</v>
      </c>
      <c r="I38" s="115"/>
    </row>
    <row r="39" spans="1:10" ht="15.75" thickBot="1" x14ac:dyDescent="0.3">
      <c r="C39" s="117"/>
      <c r="D39" s="7" t="s">
        <v>1</v>
      </c>
      <c r="E39" s="24"/>
      <c r="F39" s="7"/>
      <c r="G39" s="7"/>
      <c r="H39" s="115" t="s">
        <v>1</v>
      </c>
      <c r="I39" s="115"/>
    </row>
    <row r="40" spans="1:10" x14ac:dyDescent="0.25">
      <c r="A40" t="s">
        <v>211</v>
      </c>
      <c r="C40" s="117" t="s">
        <v>212</v>
      </c>
      <c r="D40" s="7">
        <v>-67200</v>
      </c>
      <c r="E40" s="24"/>
      <c r="F40" s="7">
        <v>-21690</v>
      </c>
      <c r="G40" s="7"/>
      <c r="H40" s="115">
        <f t="shared" si="1"/>
        <v>45510</v>
      </c>
      <c r="I40" s="115"/>
      <c r="J40" s="161"/>
    </row>
    <row r="41" spans="1:10" x14ac:dyDescent="0.25">
      <c r="C41" s="117"/>
      <c r="D41" s="7"/>
      <c r="E41" s="24"/>
      <c r="F41" s="7"/>
      <c r="G41" s="7"/>
      <c r="H41" s="115" t="s">
        <v>1</v>
      </c>
      <c r="I41" s="115"/>
      <c r="J41" s="162"/>
    </row>
    <row r="42" spans="1:10" x14ac:dyDescent="0.25">
      <c r="A42" t="s">
        <v>551</v>
      </c>
      <c r="C42" s="117" t="s">
        <v>552</v>
      </c>
      <c r="D42" s="7">
        <v>0</v>
      </c>
      <c r="E42" s="24"/>
      <c r="F42" s="7">
        <v>-6480</v>
      </c>
      <c r="G42" s="7"/>
      <c r="H42" s="115">
        <f t="shared" si="1"/>
        <v>-6480</v>
      </c>
      <c r="I42" s="115"/>
      <c r="J42" s="162" t="s">
        <v>908</v>
      </c>
    </row>
    <row r="43" spans="1:10" x14ac:dyDescent="0.25">
      <c r="C43" s="117"/>
      <c r="D43" s="7"/>
      <c r="E43" s="24"/>
      <c r="F43" s="7"/>
      <c r="G43" s="7"/>
      <c r="H43" s="115" t="s">
        <v>1</v>
      </c>
      <c r="I43" s="115"/>
      <c r="J43" s="162"/>
    </row>
    <row r="44" spans="1:10" x14ac:dyDescent="0.25">
      <c r="A44" t="s">
        <v>553</v>
      </c>
      <c r="C44" s="117" t="s">
        <v>554</v>
      </c>
      <c r="D44" s="7">
        <v>0</v>
      </c>
      <c r="E44" s="24"/>
      <c r="F44" s="7">
        <v>-5605</v>
      </c>
      <c r="G44" s="7"/>
      <c r="H44" s="115">
        <f t="shared" si="1"/>
        <v>-5605</v>
      </c>
      <c r="I44" s="115"/>
      <c r="J44" s="162" t="s">
        <v>1</v>
      </c>
    </row>
    <row r="45" spans="1:10" x14ac:dyDescent="0.25">
      <c r="C45" s="117"/>
      <c r="D45" s="7" t="s">
        <v>1</v>
      </c>
      <c r="E45" s="24"/>
      <c r="F45" s="7"/>
      <c r="G45" s="7"/>
      <c r="H45" s="115" t="s">
        <v>1</v>
      </c>
      <c r="I45" s="115"/>
      <c r="J45" s="162"/>
    </row>
    <row r="46" spans="1:10" x14ac:dyDescent="0.25">
      <c r="A46" t="s">
        <v>213</v>
      </c>
      <c r="C46" s="117" t="s">
        <v>214</v>
      </c>
      <c r="D46" s="7">
        <v>0</v>
      </c>
      <c r="E46" s="24"/>
      <c r="F46" s="7">
        <v>1552.76</v>
      </c>
      <c r="G46" s="7"/>
      <c r="H46" s="115">
        <f t="shared" si="1"/>
        <v>1552.76</v>
      </c>
      <c r="I46" s="115"/>
      <c r="J46" s="162"/>
    </row>
    <row r="47" spans="1:10" x14ac:dyDescent="0.25">
      <c r="C47" s="117"/>
      <c r="D47" s="7"/>
      <c r="E47" s="24"/>
      <c r="F47" s="7"/>
      <c r="G47" s="7"/>
      <c r="H47" s="115" t="s">
        <v>1</v>
      </c>
      <c r="I47" s="115"/>
      <c r="J47" s="162"/>
    </row>
    <row r="48" spans="1:10" x14ac:dyDescent="0.25">
      <c r="A48" t="s">
        <v>758</v>
      </c>
      <c r="C48" s="117" t="s">
        <v>759</v>
      </c>
      <c r="D48" s="7">
        <v>0</v>
      </c>
      <c r="E48" s="24"/>
      <c r="F48" s="7">
        <v>-365</v>
      </c>
      <c r="G48" s="7"/>
      <c r="H48" s="115">
        <f t="shared" si="1"/>
        <v>-365</v>
      </c>
      <c r="I48" s="115"/>
      <c r="J48" s="162"/>
    </row>
    <row r="49" spans="1:10" x14ac:dyDescent="0.25">
      <c r="C49" s="117"/>
      <c r="D49" s="7"/>
      <c r="E49" s="24"/>
      <c r="F49" s="7"/>
      <c r="G49" s="7"/>
      <c r="H49" s="115" t="s">
        <v>1</v>
      </c>
      <c r="I49" s="115"/>
      <c r="J49" s="162"/>
    </row>
    <row r="50" spans="1:10" ht="15.75" thickBot="1" x14ac:dyDescent="0.3">
      <c r="A50" t="s">
        <v>760</v>
      </c>
      <c r="C50" s="117" t="s">
        <v>761</v>
      </c>
      <c r="D50" s="7">
        <v>0</v>
      </c>
      <c r="E50" s="24"/>
      <c r="F50" s="7">
        <v>-1185</v>
      </c>
      <c r="G50" s="7"/>
      <c r="H50" s="115">
        <f t="shared" si="1"/>
        <v>-1185</v>
      </c>
      <c r="I50" s="115"/>
      <c r="J50" s="163"/>
    </row>
    <row r="51" spans="1:10" x14ac:dyDescent="0.25">
      <c r="C51" s="117"/>
      <c r="D51" s="7" t="s">
        <v>1</v>
      </c>
      <c r="E51" s="24"/>
      <c r="F51" s="7"/>
      <c r="G51" s="7"/>
      <c r="H51" s="115" t="s">
        <v>1</v>
      </c>
      <c r="I51" s="115"/>
    </row>
    <row r="52" spans="1:10" x14ac:dyDescent="0.25">
      <c r="A52" t="s">
        <v>215</v>
      </c>
      <c r="C52" s="117" t="s">
        <v>216</v>
      </c>
      <c r="D52" s="7">
        <v>-38000</v>
      </c>
      <c r="E52" s="24"/>
      <c r="F52" s="7">
        <v>-36043.17</v>
      </c>
      <c r="G52" s="7"/>
      <c r="H52" s="115">
        <f t="shared" si="1"/>
        <v>1956.8300000000017</v>
      </c>
      <c r="I52" s="115"/>
    </row>
    <row r="53" spans="1:10" x14ac:dyDescent="0.25">
      <c r="C53" s="117"/>
      <c r="D53" s="7" t="s">
        <v>1</v>
      </c>
      <c r="E53" s="24"/>
      <c r="F53" s="7"/>
      <c r="G53" s="7"/>
      <c r="H53" s="115" t="s">
        <v>1</v>
      </c>
      <c r="I53" s="115"/>
    </row>
    <row r="54" spans="1:10" x14ac:dyDescent="0.25">
      <c r="A54" t="s">
        <v>217</v>
      </c>
      <c r="C54" s="117" t="s">
        <v>218</v>
      </c>
      <c r="D54" s="7">
        <v>0</v>
      </c>
      <c r="E54" s="24"/>
      <c r="F54" s="7"/>
      <c r="G54" s="7"/>
      <c r="H54" s="115">
        <f t="shared" si="1"/>
        <v>0</v>
      </c>
      <c r="I54" s="115"/>
    </row>
    <row r="55" spans="1:10" x14ac:dyDescent="0.25">
      <c r="C55" s="117"/>
      <c r="D55" s="7" t="s">
        <v>1</v>
      </c>
      <c r="E55" s="24"/>
      <c r="F55" s="7"/>
      <c r="G55" s="7"/>
      <c r="H55" s="115" t="s">
        <v>1</v>
      </c>
      <c r="I55" s="115"/>
    </row>
    <row r="56" spans="1:10" x14ac:dyDescent="0.25">
      <c r="A56" t="s">
        <v>219</v>
      </c>
      <c r="C56" s="117" t="s">
        <v>220</v>
      </c>
      <c r="D56" s="7">
        <v>0</v>
      </c>
      <c r="E56" s="24"/>
      <c r="F56" s="7">
        <v>0</v>
      </c>
      <c r="G56" s="7"/>
      <c r="H56" s="115">
        <f t="shared" si="1"/>
        <v>0</v>
      </c>
      <c r="I56" s="115"/>
    </row>
    <row r="57" spans="1:10" x14ac:dyDescent="0.25">
      <c r="C57" s="117"/>
      <c r="D57" s="7"/>
      <c r="E57" s="24"/>
      <c r="F57" s="7"/>
      <c r="G57" s="7"/>
      <c r="H57" s="115" t="s">
        <v>1</v>
      </c>
      <c r="I57" s="115"/>
    </row>
    <row r="58" spans="1:10" x14ac:dyDescent="0.25">
      <c r="C58" s="117"/>
      <c r="D58" s="7" t="s">
        <v>1</v>
      </c>
      <c r="E58" s="24"/>
      <c r="F58" s="7"/>
      <c r="G58" s="7"/>
      <c r="H58" s="115" t="s">
        <v>1</v>
      </c>
      <c r="I58" s="115"/>
    </row>
    <row r="59" spans="1:10" x14ac:dyDescent="0.25">
      <c r="A59" s="154" t="s">
        <v>221</v>
      </c>
      <c r="C59" s="117" t="s">
        <v>563</v>
      </c>
      <c r="D59" s="11">
        <v>-30000</v>
      </c>
      <c r="E59" s="137"/>
      <c r="F59" s="7">
        <v>-46331.85</v>
      </c>
      <c r="G59" s="7"/>
      <c r="H59" s="115">
        <f t="shared" si="1"/>
        <v>-16331.849999999999</v>
      </c>
      <c r="I59" s="115"/>
      <c r="J59" s="38" t="s">
        <v>923</v>
      </c>
    </row>
    <row r="60" spans="1:10" x14ac:dyDescent="0.25">
      <c r="A60" s="1" t="s">
        <v>894</v>
      </c>
      <c r="C60" s="117"/>
      <c r="D60" s="11"/>
      <c r="E60" s="137"/>
      <c r="F60" s="7"/>
      <c r="G60" s="7"/>
      <c r="H60" s="115" t="s">
        <v>1</v>
      </c>
      <c r="I60" s="115"/>
      <c r="J60" s="38" t="s">
        <v>924</v>
      </c>
    </row>
    <row r="61" spans="1:10" x14ac:dyDescent="0.25">
      <c r="A61" s="1"/>
      <c r="C61" s="117"/>
      <c r="D61" s="11"/>
      <c r="E61" s="137"/>
      <c r="F61" s="7"/>
      <c r="G61" s="7"/>
      <c r="H61" s="115" t="s">
        <v>1</v>
      </c>
      <c r="I61" s="115"/>
    </row>
    <row r="62" spans="1:10" x14ac:dyDescent="0.25">
      <c r="C62" s="117"/>
      <c r="D62" s="7" t="s">
        <v>1</v>
      </c>
      <c r="E62" s="24"/>
      <c r="F62" s="7"/>
      <c r="G62" s="7"/>
      <c r="H62" s="115" t="s">
        <v>1</v>
      </c>
      <c r="I62" s="115"/>
    </row>
    <row r="63" spans="1:10" x14ac:dyDescent="0.25">
      <c r="A63" t="s">
        <v>561</v>
      </c>
      <c r="C63" s="117" t="s">
        <v>562</v>
      </c>
      <c r="D63" s="11">
        <v>-11500</v>
      </c>
      <c r="E63" s="137"/>
      <c r="F63" s="7">
        <v>-5444.16</v>
      </c>
      <c r="G63" s="160"/>
      <c r="H63" s="115">
        <f t="shared" si="1"/>
        <v>6055.84</v>
      </c>
      <c r="I63" s="115"/>
      <c r="J63" s="38" t="s">
        <v>920</v>
      </c>
    </row>
    <row r="64" spans="1:10" x14ac:dyDescent="0.25">
      <c r="C64" s="117"/>
      <c r="D64" s="7" t="s">
        <v>1</v>
      </c>
      <c r="E64" s="24"/>
      <c r="F64" s="7"/>
      <c r="G64" s="22"/>
      <c r="H64" s="115" t="s">
        <v>1</v>
      </c>
      <c r="I64" s="115"/>
      <c r="J64" s="38" t="s">
        <v>921</v>
      </c>
    </row>
    <row r="65" spans="1:10" x14ac:dyDescent="0.25">
      <c r="A65" t="s">
        <v>644</v>
      </c>
      <c r="C65" s="117" t="s">
        <v>225</v>
      </c>
      <c r="D65" s="11">
        <v>0</v>
      </c>
      <c r="E65" s="137"/>
      <c r="F65" s="7">
        <v>0</v>
      </c>
      <c r="G65" s="7"/>
      <c r="H65" s="115">
        <f t="shared" si="1"/>
        <v>0</v>
      </c>
      <c r="I65" s="115"/>
      <c r="J65" s="38" t="s">
        <v>922</v>
      </c>
    </row>
    <row r="66" spans="1:10" x14ac:dyDescent="0.25">
      <c r="A66" s="7">
        <f>SUM(D6:D66)</f>
        <v>-4047200</v>
      </c>
      <c r="C66" s="117"/>
      <c r="D66" s="11">
        <f>SUM(D6:D65)</f>
        <v>-2023600</v>
      </c>
      <c r="E66" s="137"/>
      <c r="F66" s="11">
        <f>SUM(F6:F65)</f>
        <v>-1869190.12</v>
      </c>
      <c r="G66" s="7"/>
      <c r="H66" s="115"/>
      <c r="I66" s="115"/>
    </row>
    <row r="67" spans="1:10" x14ac:dyDescent="0.25">
      <c r="C67" s="117"/>
      <c r="D67" s="11"/>
      <c r="E67" s="137"/>
      <c r="F67" s="7"/>
      <c r="G67" s="7"/>
      <c r="H67" s="115"/>
      <c r="I67" s="115"/>
    </row>
    <row r="68" spans="1:10" ht="15.75" customHeight="1" x14ac:dyDescent="0.25">
      <c r="A68" t="s">
        <v>0</v>
      </c>
      <c r="D68" s="113" t="s">
        <v>946</v>
      </c>
      <c r="E68" s="73"/>
      <c r="I68" s="115"/>
    </row>
    <row r="69" spans="1:10" x14ac:dyDescent="0.25">
      <c r="A69" s="1" t="s">
        <v>1</v>
      </c>
      <c r="I69" s="115"/>
    </row>
    <row r="70" spans="1:10" x14ac:dyDescent="0.25">
      <c r="A70" s="1" t="s">
        <v>885</v>
      </c>
      <c r="D70" s="71"/>
      <c r="I70" s="115"/>
    </row>
    <row r="71" spans="1:10" x14ac:dyDescent="0.25">
      <c r="D71" s="34" t="s">
        <v>728</v>
      </c>
      <c r="E71" s="134"/>
      <c r="F71" s="2" t="s">
        <v>362</v>
      </c>
      <c r="G71" s="2"/>
      <c r="H71" s="73" t="s">
        <v>4</v>
      </c>
      <c r="I71" s="115"/>
    </row>
    <row r="72" spans="1:10" x14ac:dyDescent="0.25">
      <c r="A72" s="1" t="s">
        <v>5</v>
      </c>
      <c r="B72" s="1"/>
      <c r="C72" s="116" t="s">
        <v>6</v>
      </c>
      <c r="D72" s="3">
        <v>2020</v>
      </c>
      <c r="E72" s="135"/>
      <c r="F72" s="2" t="s">
        <v>886</v>
      </c>
      <c r="G72" s="2"/>
      <c r="H72" s="73" t="s">
        <v>1</v>
      </c>
      <c r="I72" s="115"/>
    </row>
    <row r="73" spans="1:10" x14ac:dyDescent="0.25">
      <c r="C73" s="117"/>
      <c r="D73" s="11"/>
      <c r="E73" s="137"/>
      <c r="F73" s="7"/>
      <c r="G73" s="7"/>
      <c r="H73" s="115" t="s">
        <v>1</v>
      </c>
      <c r="I73" s="115"/>
    </row>
    <row r="74" spans="1:10" x14ac:dyDescent="0.25">
      <c r="A74" t="s">
        <v>226</v>
      </c>
      <c r="B74" s="65"/>
      <c r="C74" s="117" t="s">
        <v>227</v>
      </c>
      <c r="D74" s="7">
        <v>280000</v>
      </c>
      <c r="E74" s="24"/>
      <c r="F74" s="7">
        <v>277719.39</v>
      </c>
      <c r="G74" s="7"/>
      <c r="H74" s="115">
        <f t="shared" si="1"/>
        <v>-2280.609999999986</v>
      </c>
      <c r="I74" s="115"/>
    </row>
    <row r="75" spans="1:10" x14ac:dyDescent="0.25">
      <c r="B75" s="65"/>
      <c r="C75" s="117"/>
      <c r="D75" s="7"/>
      <c r="E75" s="24"/>
      <c r="F75" s="7"/>
      <c r="G75" s="7"/>
      <c r="H75" s="115" t="s">
        <v>1</v>
      </c>
      <c r="I75" s="115"/>
    </row>
    <row r="76" spans="1:10" x14ac:dyDescent="0.25">
      <c r="A76" t="s">
        <v>228</v>
      </c>
      <c r="B76" s="65"/>
      <c r="C76" s="117" t="s">
        <v>229</v>
      </c>
      <c r="D76" s="7">
        <v>0</v>
      </c>
      <c r="E76" s="24"/>
      <c r="F76" s="7">
        <v>-14846.1</v>
      </c>
      <c r="G76" s="7"/>
      <c r="H76" s="115">
        <f t="shared" si="1"/>
        <v>-14846.1</v>
      </c>
      <c r="I76" s="115"/>
    </row>
    <row r="77" spans="1:10" x14ac:dyDescent="0.25">
      <c r="B77" s="65"/>
      <c r="C77" s="117"/>
      <c r="D77" s="7" t="s">
        <v>1</v>
      </c>
      <c r="E77" s="24"/>
      <c r="F77" s="7"/>
      <c r="G77" s="7"/>
      <c r="H77" s="115" t="s">
        <v>1</v>
      </c>
      <c r="I77" s="115"/>
    </row>
    <row r="78" spans="1:10" x14ac:dyDescent="0.25">
      <c r="C78" s="117"/>
      <c r="D78" s="7" t="s">
        <v>1</v>
      </c>
      <c r="E78" s="24"/>
      <c r="F78" s="7"/>
      <c r="G78" s="7"/>
      <c r="H78" s="115" t="s">
        <v>1</v>
      </c>
      <c r="I78" s="115"/>
    </row>
    <row r="79" spans="1:10" x14ac:dyDescent="0.25">
      <c r="C79" s="117"/>
      <c r="D79" s="7" t="s">
        <v>1</v>
      </c>
      <c r="E79" s="24"/>
      <c r="F79" s="7"/>
      <c r="G79" s="7"/>
      <c r="H79" s="115" t="s">
        <v>1</v>
      </c>
      <c r="I79" s="115"/>
    </row>
    <row r="80" spans="1:10" x14ac:dyDescent="0.25">
      <c r="A80" t="s">
        <v>230</v>
      </c>
      <c r="C80" s="117" t="s">
        <v>231</v>
      </c>
      <c r="D80" s="7">
        <v>214999</v>
      </c>
      <c r="E80" s="24"/>
      <c r="F80" s="7">
        <v>218082.81</v>
      </c>
      <c r="G80" s="7"/>
      <c r="H80" s="115">
        <f t="shared" si="1"/>
        <v>3083.8099999999977</v>
      </c>
      <c r="I80" s="115"/>
      <c r="J80" s="38" t="s">
        <v>1</v>
      </c>
    </row>
    <row r="81" spans="1:10" x14ac:dyDescent="0.25">
      <c r="C81" s="117"/>
      <c r="D81" s="7" t="s">
        <v>1</v>
      </c>
      <c r="E81" s="24"/>
      <c r="F81" s="7"/>
      <c r="G81" s="7"/>
      <c r="H81" s="115" t="s">
        <v>1</v>
      </c>
      <c r="I81" s="115"/>
    </row>
    <row r="82" spans="1:10" x14ac:dyDescent="0.25">
      <c r="C82" s="117"/>
      <c r="D82" s="7" t="s">
        <v>1</v>
      </c>
      <c r="E82" s="24"/>
      <c r="F82" s="7"/>
      <c r="G82" s="7"/>
      <c r="H82" s="115" t="s">
        <v>1</v>
      </c>
      <c r="I82" s="115"/>
    </row>
    <row r="83" spans="1:10" x14ac:dyDescent="0.25">
      <c r="C83" s="117"/>
      <c r="D83" s="7" t="s">
        <v>1</v>
      </c>
      <c r="E83" s="24"/>
      <c r="F83" s="7"/>
      <c r="G83" s="7"/>
      <c r="H83" s="115" t="s">
        <v>1</v>
      </c>
      <c r="I83" s="115"/>
    </row>
    <row r="84" spans="1:10" x14ac:dyDescent="0.25">
      <c r="A84" t="s">
        <v>232</v>
      </c>
      <c r="C84" s="117" t="s">
        <v>233</v>
      </c>
      <c r="D84" s="7">
        <v>16200</v>
      </c>
      <c r="E84" s="24"/>
      <c r="F84" s="7">
        <v>16050</v>
      </c>
      <c r="G84" s="7"/>
      <c r="H84" s="115">
        <f t="shared" si="1"/>
        <v>-150</v>
      </c>
      <c r="I84" s="115"/>
    </row>
    <row r="85" spans="1:10" x14ac:dyDescent="0.25">
      <c r="C85" s="117"/>
      <c r="D85" s="7" t="s">
        <v>1</v>
      </c>
      <c r="E85" s="24"/>
      <c r="F85" s="7"/>
      <c r="G85" s="7"/>
      <c r="H85" s="115" t="s">
        <v>1</v>
      </c>
      <c r="I85" s="115"/>
    </row>
    <row r="86" spans="1:10" x14ac:dyDescent="0.25">
      <c r="A86" s="50" t="s">
        <v>234</v>
      </c>
      <c r="C86" s="117" t="s">
        <v>235</v>
      </c>
      <c r="D86" s="7">
        <v>105000</v>
      </c>
      <c r="E86" s="24"/>
      <c r="F86" s="7">
        <v>105218.61</v>
      </c>
      <c r="G86" s="7"/>
      <c r="H86" s="115">
        <f t="shared" ref="H86:H146" si="2">F86-D86</f>
        <v>218.61000000000058</v>
      </c>
      <c r="I86" s="115"/>
    </row>
    <row r="87" spans="1:10" x14ac:dyDescent="0.25">
      <c r="A87" s="73"/>
      <c r="C87" s="117"/>
      <c r="D87" s="7"/>
      <c r="E87" s="24"/>
      <c r="F87" s="7"/>
      <c r="G87" s="7"/>
      <c r="H87" s="115" t="s">
        <v>1</v>
      </c>
      <c r="I87" s="115"/>
    </row>
    <row r="88" spans="1:10" ht="15.75" thickBot="1" x14ac:dyDescent="0.3">
      <c r="A88" s="73"/>
      <c r="C88" s="117"/>
      <c r="D88" s="7"/>
      <c r="E88" s="24"/>
      <c r="F88" s="7"/>
      <c r="G88" s="7"/>
      <c r="H88" s="115" t="s">
        <v>1</v>
      </c>
      <c r="I88" s="115"/>
    </row>
    <row r="89" spans="1:10" ht="15.75" thickBot="1" x14ac:dyDescent="0.3">
      <c r="A89" s="77"/>
      <c r="B89" s="78"/>
      <c r="C89" s="119"/>
      <c r="D89" s="79" t="s">
        <v>1</v>
      </c>
      <c r="E89" s="139"/>
      <c r="F89" s="79"/>
      <c r="G89" s="79"/>
      <c r="H89" s="115" t="s">
        <v>1</v>
      </c>
      <c r="I89" s="115"/>
    </row>
    <row r="90" spans="1:10" x14ac:dyDescent="0.25">
      <c r="A90" s="85" t="s">
        <v>547</v>
      </c>
      <c r="B90" s="86"/>
      <c r="C90" s="120" t="s">
        <v>239</v>
      </c>
      <c r="D90" s="88">
        <v>0</v>
      </c>
      <c r="E90" s="136"/>
      <c r="F90" s="88"/>
      <c r="G90" s="88"/>
      <c r="H90" s="115">
        <f t="shared" si="2"/>
        <v>0</v>
      </c>
      <c r="I90" s="115"/>
      <c r="J90" s="161" t="s">
        <v>917</v>
      </c>
    </row>
    <row r="91" spans="1:10" x14ac:dyDescent="0.25">
      <c r="A91" s="95"/>
      <c r="B91" s="86"/>
      <c r="C91" s="120"/>
      <c r="D91" s="88"/>
      <c r="E91" s="136"/>
      <c r="F91" s="88"/>
      <c r="G91" s="88"/>
      <c r="H91" s="115" t="s">
        <v>1</v>
      </c>
      <c r="I91" s="115"/>
      <c r="J91" s="162" t="s">
        <v>918</v>
      </c>
    </row>
    <row r="92" spans="1:10" x14ac:dyDescent="0.25">
      <c r="A92" s="95"/>
      <c r="B92" s="86"/>
      <c r="C92" s="120"/>
      <c r="D92" s="88"/>
      <c r="E92" s="136"/>
      <c r="F92" s="88"/>
      <c r="G92" s="88"/>
      <c r="H92" s="115" t="s">
        <v>1</v>
      </c>
      <c r="I92" s="115"/>
      <c r="J92" s="162"/>
    </row>
    <row r="93" spans="1:10" x14ac:dyDescent="0.25">
      <c r="A93" s="95"/>
      <c r="B93" s="86"/>
      <c r="C93" s="120"/>
      <c r="D93" s="88"/>
      <c r="E93" s="136"/>
      <c r="F93" s="88"/>
      <c r="G93" s="88"/>
      <c r="H93" s="115" t="s">
        <v>1</v>
      </c>
      <c r="I93" s="115"/>
      <c r="J93" s="162"/>
    </row>
    <row r="94" spans="1:10" ht="15.75" thickBot="1" x14ac:dyDescent="0.3">
      <c r="A94" s="98"/>
      <c r="B94" s="99"/>
      <c r="C94" s="121"/>
      <c r="D94" s="100"/>
      <c r="E94" s="140"/>
      <c r="F94" s="100"/>
      <c r="G94" s="100"/>
      <c r="H94" s="115" t="s">
        <v>1</v>
      </c>
      <c r="I94" s="115"/>
      <c r="J94" s="162"/>
    </row>
    <row r="95" spans="1:10" x14ac:dyDescent="0.25">
      <c r="A95" s="111"/>
      <c r="B95" s="86"/>
      <c r="C95" s="120"/>
      <c r="D95" s="88"/>
      <c r="E95" s="136"/>
      <c r="F95" s="88"/>
      <c r="G95" s="88"/>
      <c r="H95" s="115" t="s">
        <v>1</v>
      </c>
      <c r="I95" s="115"/>
      <c r="J95" s="162"/>
    </row>
    <row r="96" spans="1:10" x14ac:dyDescent="0.25">
      <c r="A96" s="73"/>
      <c r="C96" s="117"/>
      <c r="D96" s="7"/>
      <c r="E96" s="24"/>
      <c r="F96" s="7"/>
      <c r="G96" s="7"/>
      <c r="H96" s="115" t="s">
        <v>1</v>
      </c>
      <c r="I96" s="115"/>
      <c r="J96" s="162"/>
    </row>
    <row r="97" spans="1:10" ht="15.75" thickBot="1" x14ac:dyDescent="0.3">
      <c r="A97" s="73"/>
      <c r="C97" s="117"/>
      <c r="D97" s="7"/>
      <c r="E97" s="24"/>
      <c r="F97" s="7"/>
      <c r="G97" s="7"/>
      <c r="H97" s="115" t="s">
        <v>1</v>
      </c>
      <c r="I97" s="115"/>
      <c r="J97" s="162"/>
    </row>
    <row r="98" spans="1:10" ht="15.75" thickBot="1" x14ac:dyDescent="0.3">
      <c r="A98" s="108"/>
      <c r="B98" s="78"/>
      <c r="C98" s="119"/>
      <c r="D98" s="79"/>
      <c r="E98" s="139"/>
      <c r="F98" s="79"/>
      <c r="G98" s="79"/>
      <c r="H98" s="115" t="s">
        <v>1</v>
      </c>
      <c r="I98" s="115"/>
      <c r="J98" s="162"/>
    </row>
    <row r="99" spans="1:10" x14ac:dyDescent="0.25">
      <c r="A99" s="109" t="s">
        <v>659</v>
      </c>
      <c r="B99" s="86"/>
      <c r="C99" s="120" t="s">
        <v>742</v>
      </c>
      <c r="D99" s="88">
        <v>0</v>
      </c>
      <c r="E99" s="136"/>
      <c r="F99" s="88"/>
      <c r="G99" s="88"/>
      <c r="H99" s="115">
        <f t="shared" si="2"/>
        <v>0</v>
      </c>
      <c r="I99" s="115"/>
      <c r="J99" s="161" t="s">
        <v>917</v>
      </c>
    </row>
    <row r="100" spans="1:10" x14ac:dyDescent="0.25">
      <c r="A100" s="95"/>
      <c r="B100" s="86"/>
      <c r="C100" s="120"/>
      <c r="D100" s="88"/>
      <c r="E100" s="136"/>
      <c r="F100" s="88"/>
      <c r="G100" s="88"/>
      <c r="H100" s="115" t="s">
        <v>1</v>
      </c>
      <c r="I100" s="115"/>
      <c r="J100" s="162" t="s">
        <v>918</v>
      </c>
    </row>
    <row r="101" spans="1:10" x14ac:dyDescent="0.25">
      <c r="A101" s="95"/>
      <c r="B101" s="86"/>
      <c r="C101" s="120"/>
      <c r="D101" s="88"/>
      <c r="E101" s="136"/>
      <c r="F101" s="88"/>
      <c r="G101" s="88"/>
      <c r="H101" s="115" t="s">
        <v>1</v>
      </c>
      <c r="I101" s="115"/>
      <c r="J101" s="162"/>
    </row>
    <row r="102" spans="1:10" x14ac:dyDescent="0.25">
      <c r="A102" s="95"/>
      <c r="B102" s="86"/>
      <c r="C102" s="120"/>
      <c r="D102" s="88"/>
      <c r="E102" s="136"/>
      <c r="F102" s="88"/>
      <c r="G102" s="88"/>
      <c r="H102" s="115" t="s">
        <v>1</v>
      </c>
      <c r="I102" s="115"/>
      <c r="J102" s="162"/>
    </row>
    <row r="103" spans="1:10" x14ac:dyDescent="0.25">
      <c r="A103" s="95"/>
      <c r="B103" s="86"/>
      <c r="C103" s="120"/>
      <c r="D103" s="88"/>
      <c r="E103" s="136"/>
      <c r="F103" s="88"/>
      <c r="G103" s="88"/>
      <c r="H103" s="115" t="s">
        <v>1</v>
      </c>
      <c r="I103" s="115"/>
      <c r="J103" s="162" t="s">
        <v>1</v>
      </c>
    </row>
    <row r="104" spans="1:10" ht="15.75" thickBot="1" x14ac:dyDescent="0.3">
      <c r="A104" s="98"/>
      <c r="B104" s="99"/>
      <c r="C104" s="121"/>
      <c r="D104" s="100"/>
      <c r="E104" s="140"/>
      <c r="F104" s="100"/>
      <c r="G104" s="100"/>
      <c r="H104" s="115" t="s">
        <v>1</v>
      </c>
      <c r="I104" s="115"/>
      <c r="J104" s="163" t="s">
        <v>1</v>
      </c>
    </row>
    <row r="105" spans="1:10" x14ac:dyDescent="0.25">
      <c r="A105" s="73"/>
      <c r="C105" s="117"/>
      <c r="D105" s="7"/>
      <c r="E105" s="24"/>
      <c r="F105" s="7"/>
      <c r="G105" s="7"/>
      <c r="H105" s="115" t="s">
        <v>1</v>
      </c>
      <c r="I105" s="115"/>
    </row>
    <row r="106" spans="1:10" x14ac:dyDescent="0.25">
      <c r="A106" s="73"/>
      <c r="C106" s="117"/>
      <c r="D106" s="7"/>
      <c r="E106" s="24"/>
      <c r="F106" s="7"/>
      <c r="G106" s="7"/>
      <c r="H106" s="115" t="s">
        <v>1</v>
      </c>
      <c r="I106" s="115"/>
    </row>
    <row r="107" spans="1:10" x14ac:dyDescent="0.25">
      <c r="C107" s="117"/>
      <c r="D107" s="7" t="s">
        <v>1</v>
      </c>
      <c r="E107" s="24"/>
      <c r="F107" s="7"/>
      <c r="G107" s="7"/>
      <c r="H107" s="115" t="s">
        <v>1</v>
      </c>
      <c r="I107" s="115"/>
    </row>
    <row r="108" spans="1:10" x14ac:dyDescent="0.25">
      <c r="A108" t="s">
        <v>238</v>
      </c>
      <c r="C108" s="117" t="s">
        <v>239</v>
      </c>
      <c r="D108" s="7">
        <v>61000</v>
      </c>
      <c r="E108" s="24"/>
      <c r="F108" s="7">
        <v>66635.570000000007</v>
      </c>
      <c r="G108" s="7"/>
      <c r="H108" s="115">
        <f t="shared" si="2"/>
        <v>5635.570000000007</v>
      </c>
      <c r="I108" s="115"/>
    </row>
    <row r="109" spans="1:10" x14ac:dyDescent="0.25">
      <c r="C109" s="117"/>
      <c r="D109" s="7"/>
      <c r="E109" s="24"/>
      <c r="F109" s="7"/>
      <c r="G109" s="7"/>
      <c r="H109" s="115" t="s">
        <v>1</v>
      </c>
      <c r="I109" s="115"/>
    </row>
    <row r="110" spans="1:10" x14ac:dyDescent="0.25">
      <c r="A110" t="s">
        <v>889</v>
      </c>
      <c r="C110" s="117" t="s">
        <v>890</v>
      </c>
      <c r="D110" s="7">
        <v>0</v>
      </c>
      <c r="E110" s="24"/>
      <c r="F110" s="7">
        <v>25.75</v>
      </c>
      <c r="G110" s="7"/>
      <c r="H110" s="115">
        <f t="shared" si="2"/>
        <v>25.75</v>
      </c>
      <c r="I110" s="115"/>
    </row>
    <row r="111" spans="1:10" x14ac:dyDescent="0.25">
      <c r="C111" s="117"/>
      <c r="D111" s="7" t="s">
        <v>1</v>
      </c>
      <c r="E111" s="24"/>
      <c r="F111" s="7"/>
      <c r="G111" s="7"/>
      <c r="H111" s="115" t="s">
        <v>1</v>
      </c>
      <c r="I111" s="115"/>
    </row>
    <row r="112" spans="1:10" x14ac:dyDescent="0.25">
      <c r="A112" t="s">
        <v>240</v>
      </c>
      <c r="C112" s="117" t="s">
        <v>241</v>
      </c>
      <c r="D112" s="7">
        <v>20000</v>
      </c>
      <c r="E112" s="24"/>
      <c r="F112" s="7">
        <v>20809.14</v>
      </c>
      <c r="G112" s="7"/>
      <c r="H112" s="115">
        <f t="shared" si="2"/>
        <v>809.13999999999942</v>
      </c>
      <c r="I112" s="115"/>
    </row>
    <row r="113" spans="1:10" x14ac:dyDescent="0.25">
      <c r="C113" s="117"/>
      <c r="D113" s="7" t="s">
        <v>1</v>
      </c>
      <c r="E113" s="24"/>
      <c r="F113" s="7"/>
      <c r="G113" s="7"/>
      <c r="H113" s="115" t="s">
        <v>1</v>
      </c>
      <c r="I113" s="115"/>
    </row>
    <row r="114" spans="1:10" x14ac:dyDescent="0.25">
      <c r="A114" t="s">
        <v>349</v>
      </c>
      <c r="C114" s="117" t="s">
        <v>350</v>
      </c>
      <c r="D114" s="7">
        <v>0</v>
      </c>
      <c r="E114" s="24"/>
      <c r="F114" s="7"/>
      <c r="G114" s="7"/>
      <c r="H114" s="115">
        <f t="shared" si="2"/>
        <v>0</v>
      </c>
      <c r="I114" s="115"/>
    </row>
    <row r="115" spans="1:10" x14ac:dyDescent="0.25">
      <c r="C115" s="117"/>
      <c r="D115" s="7" t="s">
        <v>1</v>
      </c>
      <c r="E115" s="24"/>
      <c r="F115" s="7"/>
      <c r="G115" s="7"/>
      <c r="H115" s="115" t="s">
        <v>1</v>
      </c>
      <c r="I115" s="115"/>
    </row>
    <row r="116" spans="1:10" x14ac:dyDescent="0.25">
      <c r="A116" t="s">
        <v>242</v>
      </c>
      <c r="C116" s="117" t="s">
        <v>243</v>
      </c>
      <c r="D116" s="7">
        <v>20000</v>
      </c>
      <c r="E116" s="24"/>
      <c r="F116" s="7">
        <v>17765.599999999999</v>
      </c>
      <c r="G116" s="7"/>
      <c r="H116" s="115">
        <f t="shared" si="2"/>
        <v>-2234.4000000000015</v>
      </c>
      <c r="I116" s="115"/>
    </row>
    <row r="117" spans="1:10" x14ac:dyDescent="0.25">
      <c r="C117" s="117"/>
      <c r="D117" s="7" t="s">
        <v>1</v>
      </c>
      <c r="E117" s="24"/>
      <c r="F117" s="7"/>
      <c r="G117" s="7"/>
      <c r="H117" s="115" t="s">
        <v>1</v>
      </c>
      <c r="I117" s="115"/>
    </row>
    <row r="118" spans="1:10" x14ac:dyDescent="0.25">
      <c r="A118" t="s">
        <v>244</v>
      </c>
      <c r="C118" s="117" t="s">
        <v>245</v>
      </c>
      <c r="D118" s="7">
        <v>0</v>
      </c>
      <c r="E118" s="24"/>
      <c r="F118" s="7">
        <v>1875.5</v>
      </c>
      <c r="G118" s="7"/>
      <c r="H118" s="115">
        <f t="shared" si="2"/>
        <v>1875.5</v>
      </c>
      <c r="I118" s="115"/>
    </row>
    <row r="119" spans="1:10" x14ac:dyDescent="0.25">
      <c r="C119" s="117"/>
      <c r="D119" s="7"/>
      <c r="E119" s="24"/>
      <c r="F119" s="7"/>
      <c r="G119" s="7"/>
      <c r="H119" s="115" t="s">
        <v>1</v>
      </c>
      <c r="I119" s="115"/>
    </row>
    <row r="120" spans="1:10" x14ac:dyDescent="0.25">
      <c r="A120" t="s">
        <v>309</v>
      </c>
      <c r="C120" s="117" t="s">
        <v>462</v>
      </c>
      <c r="D120" s="7">
        <v>0</v>
      </c>
      <c r="E120" s="24"/>
      <c r="F120" s="7">
        <v>185</v>
      </c>
      <c r="G120" s="7"/>
      <c r="H120" s="115">
        <f t="shared" si="2"/>
        <v>185</v>
      </c>
      <c r="I120" s="115"/>
    </row>
    <row r="121" spans="1:10" x14ac:dyDescent="0.25">
      <c r="C121" s="117"/>
      <c r="D121" s="7" t="s">
        <v>1</v>
      </c>
      <c r="E121" s="24"/>
      <c r="F121" s="7"/>
      <c r="G121" s="7"/>
      <c r="H121" s="115" t="s">
        <v>1</v>
      </c>
      <c r="I121" s="115"/>
    </row>
    <row r="122" spans="1:10" x14ac:dyDescent="0.25">
      <c r="A122" t="s">
        <v>246</v>
      </c>
      <c r="C122" s="117" t="s">
        <v>247</v>
      </c>
      <c r="D122" s="7">
        <v>6000</v>
      </c>
      <c r="E122" s="24"/>
      <c r="F122" s="7">
        <v>5009.96</v>
      </c>
      <c r="G122" s="7"/>
      <c r="H122" s="115">
        <f t="shared" si="2"/>
        <v>-990.04</v>
      </c>
      <c r="I122" s="115"/>
    </row>
    <row r="123" spans="1:10" x14ac:dyDescent="0.25">
      <c r="C123" s="117"/>
      <c r="D123" s="7" t="s">
        <v>1</v>
      </c>
      <c r="E123" s="24"/>
      <c r="F123" s="7"/>
      <c r="G123" s="7"/>
      <c r="H123" s="115" t="s">
        <v>1</v>
      </c>
      <c r="I123" s="115"/>
    </row>
    <row r="124" spans="1:10" x14ac:dyDescent="0.25">
      <c r="C124" s="117"/>
      <c r="D124" s="7" t="s">
        <v>1</v>
      </c>
      <c r="E124" s="24"/>
      <c r="F124" s="7"/>
      <c r="G124" s="7"/>
      <c r="H124" s="115" t="s">
        <v>1</v>
      </c>
      <c r="I124" s="115"/>
    </row>
    <row r="125" spans="1:10" x14ac:dyDescent="0.25">
      <c r="A125" t="s">
        <v>248</v>
      </c>
      <c r="C125" s="117" t="s">
        <v>249</v>
      </c>
      <c r="D125" s="7">
        <v>160000</v>
      </c>
      <c r="E125" s="24"/>
      <c r="F125" s="7">
        <v>161575.43</v>
      </c>
      <c r="G125" s="7"/>
      <c r="H125" s="115">
        <f t="shared" si="2"/>
        <v>1575.429999999993</v>
      </c>
      <c r="I125" s="115"/>
      <c r="J125" s="38" t="s">
        <v>1</v>
      </c>
    </row>
    <row r="126" spans="1:10" x14ac:dyDescent="0.25">
      <c r="C126" s="117"/>
      <c r="D126" s="7" t="s">
        <v>1</v>
      </c>
      <c r="E126" s="24"/>
      <c r="F126" s="7"/>
      <c r="G126" s="7"/>
      <c r="H126" s="115" t="s">
        <v>1</v>
      </c>
      <c r="I126" s="115"/>
    </row>
    <row r="127" spans="1:10" x14ac:dyDescent="0.25">
      <c r="A127" t="s">
        <v>461</v>
      </c>
      <c r="C127" s="117" t="s">
        <v>460</v>
      </c>
      <c r="D127" s="7">
        <v>1000</v>
      </c>
      <c r="E127" s="24"/>
      <c r="F127" s="7">
        <v>1438.1</v>
      </c>
      <c r="G127" s="7"/>
      <c r="H127" s="115">
        <f t="shared" si="2"/>
        <v>438.09999999999991</v>
      </c>
      <c r="I127" s="115"/>
    </row>
    <row r="128" spans="1:10" x14ac:dyDescent="0.25">
      <c r="C128" s="117"/>
      <c r="D128" s="7" t="s">
        <v>1</v>
      </c>
      <c r="E128" s="24"/>
      <c r="F128" s="7"/>
      <c r="G128" s="7"/>
      <c r="H128" s="115" t="s">
        <v>1</v>
      </c>
      <c r="I128" s="115"/>
    </row>
    <row r="129" spans="1:10" x14ac:dyDescent="0.25">
      <c r="A129" t="s">
        <v>250</v>
      </c>
      <c r="C129" s="117" t="s">
        <v>251</v>
      </c>
      <c r="D129" s="7">
        <v>4500</v>
      </c>
      <c r="E129" s="24"/>
      <c r="F129" s="7">
        <v>4053.6</v>
      </c>
      <c r="G129" s="7"/>
      <c r="H129" s="115">
        <f t="shared" si="2"/>
        <v>-446.40000000000009</v>
      </c>
      <c r="I129" s="115"/>
    </row>
    <row r="130" spans="1:10" x14ac:dyDescent="0.25">
      <c r="C130" s="117"/>
      <c r="D130" s="7" t="s">
        <v>1</v>
      </c>
      <c r="E130" s="24"/>
      <c r="F130" s="7"/>
      <c r="G130" s="7"/>
      <c r="H130" s="115" t="s">
        <v>1</v>
      </c>
      <c r="I130" s="115"/>
    </row>
    <row r="131" spans="1:10" x14ac:dyDescent="0.25">
      <c r="A131" t="s">
        <v>252</v>
      </c>
      <c r="C131" s="117" t="s">
        <v>253</v>
      </c>
      <c r="D131" s="7">
        <v>1000</v>
      </c>
      <c r="E131" s="24"/>
      <c r="F131" s="7">
        <v>528.65</v>
      </c>
      <c r="G131" s="7"/>
      <c r="H131" s="115">
        <f t="shared" si="2"/>
        <v>-471.35</v>
      </c>
      <c r="I131" s="115"/>
    </row>
    <row r="132" spans="1:10" x14ac:dyDescent="0.25">
      <c r="C132" s="117"/>
      <c r="D132" s="7" t="s">
        <v>1</v>
      </c>
      <c r="E132" s="24"/>
      <c r="F132" s="7"/>
      <c r="G132" s="7"/>
      <c r="H132" s="115" t="s">
        <v>1</v>
      </c>
      <c r="I132" s="115"/>
    </row>
    <row r="133" spans="1:10" x14ac:dyDescent="0.25">
      <c r="A133" t="s">
        <v>463</v>
      </c>
      <c r="C133" s="117" t="s">
        <v>464</v>
      </c>
      <c r="D133" s="7">
        <v>0</v>
      </c>
      <c r="E133" s="24"/>
      <c r="F133" s="7"/>
      <c r="G133" s="7"/>
      <c r="H133" s="115">
        <f t="shared" si="2"/>
        <v>0</v>
      </c>
      <c r="I133" s="115"/>
    </row>
    <row r="134" spans="1:10" x14ac:dyDescent="0.25">
      <c r="C134" s="117"/>
      <c r="D134" s="7"/>
      <c r="E134" s="24"/>
      <c r="F134" s="7"/>
      <c r="G134" s="7"/>
      <c r="H134" s="115" t="s">
        <v>1</v>
      </c>
      <c r="I134" s="115"/>
    </row>
    <row r="135" spans="1:10" x14ac:dyDescent="0.25">
      <c r="A135" t="s">
        <v>762</v>
      </c>
      <c r="C135" s="117" t="s">
        <v>254</v>
      </c>
      <c r="D135" s="7">
        <v>2500</v>
      </c>
      <c r="E135" s="24"/>
      <c r="F135" s="7">
        <v>522.17999999999995</v>
      </c>
      <c r="G135" s="7"/>
      <c r="H135" s="115">
        <f t="shared" si="2"/>
        <v>-1977.8200000000002</v>
      </c>
      <c r="I135" s="115"/>
    </row>
    <row r="136" spans="1:10" x14ac:dyDescent="0.25">
      <c r="C136" s="117"/>
      <c r="D136" s="7" t="s">
        <v>1</v>
      </c>
      <c r="E136" s="24"/>
      <c r="F136" s="7"/>
      <c r="G136" s="7"/>
      <c r="H136" s="115" t="s">
        <v>1</v>
      </c>
      <c r="I136" s="115"/>
    </row>
    <row r="137" spans="1:10" x14ac:dyDescent="0.25">
      <c r="A137" t="s">
        <v>255</v>
      </c>
      <c r="C137" s="117" t="s">
        <v>256</v>
      </c>
      <c r="D137" s="7">
        <v>0</v>
      </c>
      <c r="E137" s="24"/>
      <c r="F137" s="7">
        <v>0</v>
      </c>
      <c r="G137" s="7"/>
      <c r="H137" s="115">
        <f t="shared" si="2"/>
        <v>0</v>
      </c>
      <c r="I137" s="115"/>
    </row>
    <row r="138" spans="1:10" x14ac:dyDescent="0.25">
      <c r="C138" s="122"/>
      <c r="D138" s="7" t="s">
        <v>1</v>
      </c>
      <c r="E138" s="24"/>
      <c r="F138" s="7"/>
      <c r="G138" s="7"/>
      <c r="H138" s="115" t="s">
        <v>1</v>
      </c>
      <c r="I138" s="115"/>
    </row>
    <row r="139" spans="1:10" x14ac:dyDescent="0.25">
      <c r="A139" t="s">
        <v>257</v>
      </c>
      <c r="C139" s="123" t="s">
        <v>423</v>
      </c>
      <c r="D139" s="7">
        <v>0</v>
      </c>
      <c r="E139" s="24"/>
      <c r="F139" s="7"/>
      <c r="G139" s="7"/>
      <c r="H139" s="115">
        <f t="shared" si="2"/>
        <v>0</v>
      </c>
      <c r="I139" s="115"/>
    </row>
    <row r="140" spans="1:10" x14ac:dyDescent="0.25">
      <c r="C140" s="117"/>
      <c r="D140" s="7" t="s">
        <v>1</v>
      </c>
      <c r="E140" s="24"/>
      <c r="F140" s="7"/>
      <c r="G140" s="7"/>
      <c r="H140" s="115" t="s">
        <v>1</v>
      </c>
      <c r="I140" s="115"/>
    </row>
    <row r="141" spans="1:10" x14ac:dyDescent="0.25">
      <c r="A141" t="s">
        <v>261</v>
      </c>
      <c r="C141" s="117" t="s">
        <v>262</v>
      </c>
      <c r="D141" s="7">
        <v>8000</v>
      </c>
      <c r="E141" s="24"/>
      <c r="F141" s="7">
        <v>8134.1</v>
      </c>
      <c r="G141" s="7"/>
      <c r="H141" s="115">
        <f t="shared" si="2"/>
        <v>134.10000000000036</v>
      </c>
      <c r="I141" s="115"/>
    </row>
    <row r="142" spans="1:10" x14ac:dyDescent="0.25">
      <c r="C142" s="117"/>
      <c r="D142" s="7" t="s">
        <v>1</v>
      </c>
      <c r="E142" s="24"/>
      <c r="F142" s="7"/>
      <c r="G142" s="7"/>
      <c r="H142" s="115" t="s">
        <v>1</v>
      </c>
      <c r="I142" s="115"/>
    </row>
    <row r="143" spans="1:10" x14ac:dyDescent="0.25">
      <c r="C143" s="117"/>
      <c r="D143" s="7" t="s">
        <v>1</v>
      </c>
      <c r="E143" s="24"/>
      <c r="F143" s="7"/>
      <c r="G143" s="7"/>
      <c r="H143" s="115" t="s">
        <v>1</v>
      </c>
      <c r="I143" s="115"/>
    </row>
    <row r="144" spans="1:10" x14ac:dyDescent="0.25">
      <c r="A144" t="s">
        <v>564</v>
      </c>
      <c r="C144" s="117" t="s">
        <v>264</v>
      </c>
      <c r="D144" s="7">
        <v>232000</v>
      </c>
      <c r="E144" s="24"/>
      <c r="F144" s="7">
        <v>10439.51</v>
      </c>
      <c r="G144" s="7"/>
      <c r="H144" s="115">
        <f t="shared" si="2"/>
        <v>-221560.49</v>
      </c>
      <c r="I144" s="115"/>
      <c r="J144" s="38" t="s">
        <v>948</v>
      </c>
    </row>
    <row r="145" spans="1:10" x14ac:dyDescent="0.25">
      <c r="C145" s="117"/>
      <c r="D145" s="7"/>
      <c r="E145" s="24"/>
      <c r="F145" s="7"/>
      <c r="G145" s="7"/>
      <c r="H145" s="115" t="s">
        <v>1</v>
      </c>
      <c r="I145" s="115"/>
    </row>
    <row r="146" spans="1:10" x14ac:dyDescent="0.25">
      <c r="A146" t="s">
        <v>566</v>
      </c>
      <c r="C146" s="117" t="s">
        <v>565</v>
      </c>
      <c r="D146" s="7">
        <v>0</v>
      </c>
      <c r="E146" s="24"/>
      <c r="F146" s="7"/>
      <c r="G146" s="7"/>
      <c r="H146" s="115">
        <f t="shared" si="2"/>
        <v>0</v>
      </c>
      <c r="I146" s="115"/>
    </row>
    <row r="147" spans="1:10" x14ac:dyDescent="0.25">
      <c r="C147" s="117"/>
      <c r="D147" s="7" t="s">
        <v>1</v>
      </c>
      <c r="E147" s="24"/>
      <c r="F147" s="7"/>
      <c r="G147" s="7"/>
      <c r="H147" s="115" t="s">
        <v>1</v>
      </c>
      <c r="I147" s="115"/>
    </row>
    <row r="148" spans="1:10" x14ac:dyDescent="0.25">
      <c r="A148" t="s">
        <v>422</v>
      </c>
      <c r="C148" s="117" t="s">
        <v>423</v>
      </c>
      <c r="D148" s="7">
        <v>0</v>
      </c>
      <c r="E148" s="24"/>
      <c r="F148" s="7"/>
      <c r="G148" s="7"/>
      <c r="H148" s="115">
        <f t="shared" ref="H148:H210" si="3">F148-D148</f>
        <v>0</v>
      </c>
      <c r="I148" s="115"/>
    </row>
    <row r="149" spans="1:10" x14ac:dyDescent="0.25">
      <c r="C149" s="117" t="s">
        <v>1</v>
      </c>
      <c r="D149" s="7" t="s">
        <v>1</v>
      </c>
      <c r="E149" s="24"/>
      <c r="F149" s="7"/>
      <c r="G149" s="7"/>
      <c r="H149" s="115" t="s">
        <v>1</v>
      </c>
      <c r="I149" s="115"/>
    </row>
    <row r="150" spans="1:10" x14ac:dyDescent="0.25">
      <c r="A150" t="s">
        <v>265</v>
      </c>
      <c r="C150" s="117" t="s">
        <v>266</v>
      </c>
      <c r="D150" s="7">
        <v>0</v>
      </c>
      <c r="E150" s="24"/>
      <c r="F150" s="7">
        <v>14165.56</v>
      </c>
      <c r="G150" s="7"/>
      <c r="H150" s="115">
        <f t="shared" si="3"/>
        <v>14165.56</v>
      </c>
      <c r="I150" s="115"/>
    </row>
    <row r="151" spans="1:10" x14ac:dyDescent="0.25">
      <c r="C151" s="117"/>
      <c r="D151" s="7" t="s">
        <v>1</v>
      </c>
      <c r="E151" s="24"/>
      <c r="F151" s="7"/>
      <c r="G151" s="7"/>
      <c r="H151" s="115" t="s">
        <v>1</v>
      </c>
      <c r="I151" s="115"/>
    </row>
    <row r="152" spans="1:10" x14ac:dyDescent="0.25">
      <c r="C152" s="117"/>
      <c r="D152" s="7" t="s">
        <v>1</v>
      </c>
      <c r="E152" s="24"/>
      <c r="F152" s="7"/>
      <c r="G152" s="7"/>
      <c r="H152" s="115" t="s">
        <v>1</v>
      </c>
      <c r="I152" s="115"/>
    </row>
    <row r="153" spans="1:10" x14ac:dyDescent="0.25">
      <c r="A153" t="s">
        <v>267</v>
      </c>
      <c r="C153" s="117" t="s">
        <v>268</v>
      </c>
      <c r="D153" s="7">
        <v>0</v>
      </c>
      <c r="E153" s="24"/>
      <c r="F153" s="7">
        <v>15218.21</v>
      </c>
      <c r="G153" s="7"/>
      <c r="H153" s="115">
        <f t="shared" si="3"/>
        <v>15218.21</v>
      </c>
      <c r="I153" s="115"/>
      <c r="J153" s="38" t="s">
        <v>949</v>
      </c>
    </row>
    <row r="154" spans="1:10" x14ac:dyDescent="0.25">
      <c r="C154" s="117"/>
      <c r="D154" s="7" t="s">
        <v>1</v>
      </c>
      <c r="E154" s="24"/>
      <c r="F154" s="7"/>
      <c r="G154" s="7"/>
      <c r="H154" s="115" t="s">
        <v>1</v>
      </c>
      <c r="I154" s="115"/>
    </row>
    <row r="155" spans="1:10" x14ac:dyDescent="0.25">
      <c r="C155" s="117"/>
      <c r="D155" s="7" t="s">
        <v>1</v>
      </c>
      <c r="E155" s="24"/>
      <c r="F155" s="7"/>
      <c r="G155" s="7"/>
      <c r="H155" s="115" t="s">
        <v>1</v>
      </c>
      <c r="I155" s="115"/>
    </row>
    <row r="156" spans="1:10" x14ac:dyDescent="0.25">
      <c r="A156" t="s">
        <v>269</v>
      </c>
      <c r="C156" s="117" t="s">
        <v>270</v>
      </c>
      <c r="D156" s="7">
        <v>0</v>
      </c>
      <c r="E156" s="24"/>
      <c r="F156" s="21">
        <v>12141.02</v>
      </c>
      <c r="G156" s="7"/>
      <c r="H156" s="115">
        <f t="shared" si="3"/>
        <v>12141.02</v>
      </c>
      <c r="I156" s="115"/>
      <c r="J156" s="38" t="s">
        <v>914</v>
      </c>
    </row>
    <row r="157" spans="1:10" x14ac:dyDescent="0.25">
      <c r="C157" s="117"/>
      <c r="D157" s="7"/>
      <c r="E157" s="24"/>
      <c r="F157" s="7"/>
      <c r="G157" s="7"/>
      <c r="H157" s="115" t="s">
        <v>1</v>
      </c>
      <c r="I157" s="115"/>
    </row>
    <row r="158" spans="1:10" x14ac:dyDescent="0.25">
      <c r="A158" t="s">
        <v>424</v>
      </c>
      <c r="C158" s="117" t="s">
        <v>425</v>
      </c>
      <c r="D158" s="7">
        <v>0</v>
      </c>
      <c r="E158" s="24"/>
      <c r="F158" s="7">
        <v>2322.71</v>
      </c>
      <c r="G158" s="7"/>
      <c r="H158" s="115">
        <f t="shared" si="3"/>
        <v>2322.71</v>
      </c>
      <c r="I158" s="115"/>
    </row>
    <row r="159" spans="1:10" x14ac:dyDescent="0.25">
      <c r="C159" s="117"/>
      <c r="D159" s="7"/>
      <c r="E159" s="24"/>
      <c r="F159" s="7"/>
      <c r="G159" s="7"/>
      <c r="H159" s="115" t="s">
        <v>1</v>
      </c>
      <c r="I159" s="115"/>
    </row>
    <row r="160" spans="1:10" x14ac:dyDescent="0.25">
      <c r="C160" s="117"/>
      <c r="D160" s="7" t="s">
        <v>1</v>
      </c>
      <c r="E160" s="24"/>
      <c r="F160" s="7"/>
      <c r="G160" s="7"/>
      <c r="H160" s="115" t="s">
        <v>1</v>
      </c>
      <c r="I160" s="115"/>
    </row>
    <row r="161" spans="1:10" x14ac:dyDescent="0.25">
      <c r="A161" t="s">
        <v>567</v>
      </c>
      <c r="C161" s="117" t="s">
        <v>272</v>
      </c>
      <c r="D161" s="7">
        <v>0</v>
      </c>
      <c r="E161" s="24"/>
      <c r="F161" s="47">
        <v>98180</v>
      </c>
      <c r="G161" s="7"/>
      <c r="H161" s="115">
        <f t="shared" si="3"/>
        <v>98180</v>
      </c>
      <c r="I161" s="115"/>
      <c r="J161" s="38" t="s">
        <v>948</v>
      </c>
    </row>
    <row r="162" spans="1:10" x14ac:dyDescent="0.25">
      <c r="C162" s="117"/>
      <c r="D162" s="7" t="s">
        <v>1</v>
      </c>
      <c r="E162" s="24"/>
      <c r="F162" s="7"/>
      <c r="G162" s="7"/>
      <c r="H162" s="115" t="s">
        <v>1</v>
      </c>
      <c r="I162" s="115"/>
    </row>
    <row r="163" spans="1:10" x14ac:dyDescent="0.25">
      <c r="C163" s="117"/>
      <c r="D163" s="7"/>
      <c r="E163" s="24"/>
      <c r="F163" s="7"/>
      <c r="G163" s="7"/>
      <c r="H163" s="115" t="s">
        <v>1</v>
      </c>
      <c r="I163" s="115"/>
    </row>
    <row r="164" spans="1:10" x14ac:dyDescent="0.25">
      <c r="C164" s="117"/>
      <c r="D164" s="7"/>
      <c r="E164" s="24"/>
      <c r="F164" s="7"/>
      <c r="G164" s="7"/>
      <c r="H164" s="115" t="s">
        <v>1</v>
      </c>
      <c r="I164" s="115"/>
    </row>
    <row r="165" spans="1:10" x14ac:dyDescent="0.25">
      <c r="A165" t="s">
        <v>273</v>
      </c>
      <c r="C165" s="117" t="s">
        <v>274</v>
      </c>
      <c r="D165" s="7">
        <v>0</v>
      </c>
      <c r="E165" s="24"/>
      <c r="F165" s="7">
        <v>10115.01</v>
      </c>
      <c r="G165" s="7"/>
      <c r="H165" s="115">
        <f t="shared" si="3"/>
        <v>10115.01</v>
      </c>
      <c r="I165" s="115"/>
    </row>
    <row r="166" spans="1:10" x14ac:dyDescent="0.25">
      <c r="C166" s="117"/>
      <c r="D166" s="7" t="s">
        <v>1</v>
      </c>
      <c r="E166" s="24"/>
      <c r="F166" s="7"/>
      <c r="G166" s="7"/>
      <c r="H166" s="115" t="s">
        <v>1</v>
      </c>
      <c r="I166" s="115"/>
    </row>
    <row r="167" spans="1:10" x14ac:dyDescent="0.25">
      <c r="A167" t="s">
        <v>275</v>
      </c>
      <c r="C167" s="117" t="s">
        <v>276</v>
      </c>
      <c r="D167" s="7">
        <v>4000</v>
      </c>
      <c r="E167" s="24"/>
      <c r="F167" s="7">
        <v>0</v>
      </c>
      <c r="G167" s="7"/>
      <c r="H167" s="115">
        <f t="shared" si="3"/>
        <v>-4000</v>
      </c>
      <c r="I167" s="115"/>
    </row>
    <row r="168" spans="1:10" x14ac:dyDescent="0.25">
      <c r="C168" s="117"/>
      <c r="D168" s="7"/>
      <c r="E168" s="24"/>
      <c r="F168" s="7"/>
      <c r="G168" s="7"/>
      <c r="H168" s="115" t="s">
        <v>1</v>
      </c>
      <c r="I168" s="115"/>
    </row>
    <row r="169" spans="1:10" x14ac:dyDescent="0.25">
      <c r="A169" t="s">
        <v>278</v>
      </c>
      <c r="C169" s="117" t="s">
        <v>279</v>
      </c>
      <c r="D169" s="7">
        <v>15000</v>
      </c>
      <c r="E169" s="24"/>
      <c r="F169" s="7">
        <v>13220</v>
      </c>
      <c r="G169" s="7"/>
      <c r="H169" s="115">
        <f t="shared" si="3"/>
        <v>-1780</v>
      </c>
      <c r="I169" s="115"/>
    </row>
    <row r="170" spans="1:10" x14ac:dyDescent="0.25">
      <c r="C170" s="117"/>
      <c r="D170" s="7" t="s">
        <v>1</v>
      </c>
      <c r="E170" s="24"/>
      <c r="F170" s="7"/>
      <c r="G170" s="7"/>
      <c r="H170" s="115" t="s">
        <v>1</v>
      </c>
      <c r="I170" s="115"/>
    </row>
    <row r="171" spans="1:10" x14ac:dyDescent="0.25">
      <c r="A171" t="s">
        <v>569</v>
      </c>
      <c r="C171" s="117" t="s">
        <v>281</v>
      </c>
      <c r="D171" s="7">
        <v>0</v>
      </c>
      <c r="E171" s="24"/>
      <c r="F171" s="7">
        <v>1290</v>
      </c>
      <c r="G171" s="7"/>
      <c r="H171" s="115">
        <f t="shared" si="3"/>
        <v>1290</v>
      </c>
      <c r="I171" s="115"/>
    </row>
    <row r="172" spans="1:10" x14ac:dyDescent="0.25">
      <c r="C172" s="117"/>
      <c r="D172" s="7"/>
      <c r="E172" s="24"/>
      <c r="F172" s="7"/>
      <c r="G172" s="7"/>
      <c r="H172" s="115" t="s">
        <v>1</v>
      </c>
      <c r="I172" s="115"/>
    </row>
    <row r="173" spans="1:10" x14ac:dyDescent="0.25">
      <c r="A173" t="s">
        <v>570</v>
      </c>
      <c r="C173" s="117" t="s">
        <v>571</v>
      </c>
      <c r="D173" s="7">
        <v>0</v>
      </c>
      <c r="E173" s="24"/>
      <c r="F173" s="7"/>
      <c r="G173" s="7"/>
      <c r="H173" s="115">
        <f t="shared" si="3"/>
        <v>0</v>
      </c>
      <c r="I173" s="115"/>
    </row>
    <row r="174" spans="1:10" x14ac:dyDescent="0.25">
      <c r="C174" s="117"/>
      <c r="D174" s="7" t="s">
        <v>1</v>
      </c>
      <c r="E174" s="24"/>
      <c r="F174" s="7"/>
      <c r="G174" s="7"/>
      <c r="H174" s="115" t="s">
        <v>1</v>
      </c>
      <c r="I174" s="115"/>
    </row>
    <row r="175" spans="1:10" x14ac:dyDescent="0.25">
      <c r="A175" t="s">
        <v>426</v>
      </c>
      <c r="C175" s="117" t="s">
        <v>427</v>
      </c>
      <c r="D175" s="7">
        <v>0</v>
      </c>
      <c r="E175" s="24"/>
      <c r="F175" s="7"/>
      <c r="G175" s="7"/>
      <c r="H175" s="115">
        <f t="shared" si="3"/>
        <v>0</v>
      </c>
      <c r="I175" s="115"/>
    </row>
    <row r="176" spans="1:10" x14ac:dyDescent="0.25">
      <c r="C176" s="117"/>
      <c r="D176" s="7"/>
      <c r="E176" s="24"/>
      <c r="F176" s="7"/>
      <c r="G176" s="7"/>
      <c r="H176" s="115" t="s">
        <v>1</v>
      </c>
      <c r="I176" s="115"/>
    </row>
    <row r="177" spans="1:10" x14ac:dyDescent="0.25">
      <c r="C177" s="117"/>
      <c r="D177" s="7" t="s">
        <v>1</v>
      </c>
      <c r="E177" s="24"/>
      <c r="F177" s="7"/>
      <c r="G177" s="7"/>
      <c r="H177" s="115" t="s">
        <v>1</v>
      </c>
      <c r="I177" s="115"/>
    </row>
    <row r="178" spans="1:10" x14ac:dyDescent="0.25">
      <c r="A178" t="s">
        <v>282</v>
      </c>
      <c r="C178" s="117" t="s">
        <v>283</v>
      </c>
      <c r="D178" s="7">
        <v>2000</v>
      </c>
      <c r="E178" s="24"/>
      <c r="F178" s="7">
        <v>3193</v>
      </c>
      <c r="G178" s="7"/>
      <c r="H178" s="115">
        <f t="shared" si="3"/>
        <v>1193</v>
      </c>
      <c r="I178" s="115"/>
    </row>
    <row r="179" spans="1:10" x14ac:dyDescent="0.25">
      <c r="C179" s="117"/>
      <c r="D179" s="7" t="s">
        <v>1</v>
      </c>
      <c r="E179" s="24"/>
      <c r="F179" s="7"/>
      <c r="G179" s="7"/>
      <c r="H179" s="115" t="s">
        <v>1</v>
      </c>
      <c r="I179" s="115"/>
    </row>
    <row r="180" spans="1:10" x14ac:dyDescent="0.25">
      <c r="C180" s="117"/>
      <c r="D180" s="7" t="s">
        <v>1</v>
      </c>
      <c r="E180" s="24"/>
      <c r="F180" s="11"/>
      <c r="G180" s="7"/>
      <c r="H180" s="115" t="s">
        <v>1</v>
      </c>
      <c r="I180" s="115"/>
    </row>
    <row r="181" spans="1:10" x14ac:dyDescent="0.25">
      <c r="A181" t="s">
        <v>284</v>
      </c>
      <c r="C181" s="117" t="s">
        <v>285</v>
      </c>
      <c r="D181" s="7">
        <v>6501</v>
      </c>
      <c r="E181" s="24"/>
      <c r="F181" s="21">
        <v>-7068.07</v>
      </c>
      <c r="G181" s="7"/>
      <c r="H181" s="115">
        <f t="shared" si="3"/>
        <v>-13569.07</v>
      </c>
      <c r="I181" s="115"/>
      <c r="J181" s="38" t="s">
        <v>1</v>
      </c>
    </row>
    <row r="182" spans="1:10" ht="15.75" thickBot="1" x14ac:dyDescent="0.3">
      <c r="C182" s="117"/>
      <c r="D182" s="7" t="s">
        <v>1</v>
      </c>
      <c r="E182" s="24"/>
      <c r="F182" s="7"/>
      <c r="G182" s="7"/>
      <c r="H182" s="115" t="s">
        <v>1</v>
      </c>
      <c r="I182" s="115"/>
      <c r="J182" s="38" t="s">
        <v>1</v>
      </c>
    </row>
    <row r="183" spans="1:10" ht="15.75" thickBot="1" x14ac:dyDescent="0.3">
      <c r="A183" s="1" t="s">
        <v>286</v>
      </c>
      <c r="C183" s="124"/>
      <c r="D183" s="7">
        <v>0</v>
      </c>
      <c r="E183" s="24"/>
      <c r="F183" s="7">
        <v>0</v>
      </c>
      <c r="G183" s="7"/>
      <c r="H183" s="115">
        <f t="shared" si="3"/>
        <v>0</v>
      </c>
      <c r="I183" s="115"/>
    </row>
    <row r="184" spans="1:10" x14ac:dyDescent="0.25">
      <c r="C184" s="117"/>
      <c r="D184" s="7" t="s">
        <v>1</v>
      </c>
      <c r="E184" s="24"/>
      <c r="F184" s="7"/>
      <c r="G184" s="7"/>
      <c r="H184" s="115" t="s">
        <v>1</v>
      </c>
      <c r="I184" s="115"/>
    </row>
    <row r="185" spans="1:10" x14ac:dyDescent="0.25">
      <c r="C185" s="117"/>
      <c r="D185" s="7" t="s">
        <v>1</v>
      </c>
      <c r="E185" s="24"/>
      <c r="F185" s="7"/>
      <c r="G185" s="7"/>
      <c r="H185" s="115" t="s">
        <v>1</v>
      </c>
      <c r="I185" s="115"/>
    </row>
    <row r="186" spans="1:10" x14ac:dyDescent="0.25">
      <c r="A186" t="s">
        <v>287</v>
      </c>
      <c r="C186" s="117" t="s">
        <v>288</v>
      </c>
      <c r="D186" s="7">
        <v>38000</v>
      </c>
      <c r="E186" s="24"/>
      <c r="F186" s="7">
        <v>11197</v>
      </c>
      <c r="G186" s="7"/>
      <c r="H186" s="115">
        <f t="shared" si="3"/>
        <v>-26803</v>
      </c>
      <c r="I186" s="115"/>
    </row>
    <row r="187" spans="1:10" x14ac:dyDescent="0.25">
      <c r="C187" s="117"/>
      <c r="D187" s="7"/>
      <c r="E187" s="24"/>
      <c r="F187" s="7"/>
      <c r="G187" s="7"/>
      <c r="H187" s="115" t="s">
        <v>1</v>
      </c>
      <c r="I187" s="115"/>
    </row>
    <row r="188" spans="1:10" x14ac:dyDescent="0.25">
      <c r="A188" t="s">
        <v>572</v>
      </c>
      <c r="C188" s="117" t="s">
        <v>737</v>
      </c>
      <c r="D188" s="7">
        <v>0</v>
      </c>
      <c r="E188" s="24"/>
      <c r="F188" s="7">
        <v>0</v>
      </c>
      <c r="G188" s="7"/>
      <c r="H188" s="115">
        <f t="shared" si="3"/>
        <v>0</v>
      </c>
      <c r="I188" s="115"/>
    </row>
    <row r="189" spans="1:10" x14ac:dyDescent="0.25">
      <c r="C189" s="117"/>
      <c r="D189" s="7"/>
      <c r="E189" s="24"/>
      <c r="F189" s="7"/>
      <c r="G189" s="7"/>
      <c r="H189" s="115" t="s">
        <v>1</v>
      </c>
      <c r="I189" s="115"/>
    </row>
    <row r="190" spans="1:10" x14ac:dyDescent="0.25">
      <c r="A190" t="s">
        <v>895</v>
      </c>
      <c r="C190" s="117" t="s">
        <v>896</v>
      </c>
      <c r="D190" s="7">
        <v>0</v>
      </c>
      <c r="E190" s="24"/>
      <c r="F190" s="7">
        <v>3380.6</v>
      </c>
      <c r="G190" s="7"/>
      <c r="H190" s="115">
        <f t="shared" si="3"/>
        <v>3380.6</v>
      </c>
      <c r="I190" s="115"/>
    </row>
    <row r="191" spans="1:10" x14ac:dyDescent="0.25">
      <c r="C191" s="117"/>
      <c r="D191" s="7"/>
      <c r="E191" s="24"/>
      <c r="F191" s="7"/>
      <c r="G191" s="7"/>
      <c r="H191" s="115" t="s">
        <v>1</v>
      </c>
      <c r="I191" s="115"/>
    </row>
    <row r="192" spans="1:10" x14ac:dyDescent="0.25">
      <c r="A192" t="s">
        <v>897</v>
      </c>
      <c r="C192" s="117" t="s">
        <v>898</v>
      </c>
      <c r="D192" s="7">
        <v>0</v>
      </c>
      <c r="E192" s="24"/>
      <c r="F192" s="7">
        <v>2770.5</v>
      </c>
      <c r="G192" s="7"/>
      <c r="H192" s="115">
        <f t="shared" si="3"/>
        <v>2770.5</v>
      </c>
      <c r="I192" s="115"/>
    </row>
    <row r="193" spans="1:10" x14ac:dyDescent="0.25">
      <c r="C193" s="117"/>
      <c r="D193" s="7" t="s">
        <v>1</v>
      </c>
      <c r="E193" s="24"/>
      <c r="F193" s="7"/>
      <c r="G193" s="7"/>
      <c r="H193" s="115" t="s">
        <v>1</v>
      </c>
      <c r="I193" s="115"/>
    </row>
    <row r="194" spans="1:10" x14ac:dyDescent="0.25">
      <c r="A194" t="s">
        <v>289</v>
      </c>
      <c r="C194" s="117" t="s">
        <v>290</v>
      </c>
      <c r="D194" s="7">
        <v>0</v>
      </c>
      <c r="E194" s="24"/>
      <c r="F194" s="7">
        <v>240</v>
      </c>
      <c r="G194" s="7"/>
      <c r="H194" s="115">
        <f t="shared" si="3"/>
        <v>240</v>
      </c>
      <c r="I194" s="115"/>
    </row>
    <row r="195" spans="1:10" x14ac:dyDescent="0.25">
      <c r="C195" s="117"/>
      <c r="D195" s="7" t="s">
        <v>1</v>
      </c>
      <c r="E195" s="24"/>
      <c r="F195" s="7"/>
      <c r="G195" s="7"/>
      <c r="H195" s="115" t="s">
        <v>1</v>
      </c>
      <c r="I195" s="115"/>
    </row>
    <row r="196" spans="1:10" x14ac:dyDescent="0.25">
      <c r="A196" t="s">
        <v>573</v>
      </c>
      <c r="C196" s="117" t="s">
        <v>292</v>
      </c>
      <c r="D196" s="7">
        <v>0</v>
      </c>
      <c r="E196" s="24"/>
      <c r="F196" s="7">
        <v>4930</v>
      </c>
      <c r="G196" s="115"/>
      <c r="H196" s="115">
        <f t="shared" si="3"/>
        <v>4930</v>
      </c>
      <c r="I196" s="115"/>
    </row>
    <row r="197" spans="1:10" x14ac:dyDescent="0.25">
      <c r="C197" s="117"/>
      <c r="D197" s="7" t="s">
        <v>1</v>
      </c>
      <c r="E197" s="24"/>
      <c r="F197" s="7"/>
      <c r="G197" s="7"/>
      <c r="H197" s="115" t="s">
        <v>1</v>
      </c>
      <c r="I197" s="115"/>
    </row>
    <row r="198" spans="1:10" x14ac:dyDescent="0.25">
      <c r="A198" t="s">
        <v>428</v>
      </c>
      <c r="C198" s="117" t="s">
        <v>293</v>
      </c>
      <c r="D198" s="7">
        <v>0</v>
      </c>
      <c r="E198" s="24"/>
      <c r="F198" s="7">
        <v>1936.87</v>
      </c>
      <c r="G198" s="7"/>
      <c r="H198" s="115">
        <f t="shared" si="3"/>
        <v>1936.87</v>
      </c>
      <c r="I198" s="115"/>
    </row>
    <row r="199" spans="1:10" x14ac:dyDescent="0.25">
      <c r="C199" s="117"/>
      <c r="D199" s="7" t="s">
        <v>1</v>
      </c>
      <c r="E199" s="24"/>
      <c r="F199" s="7"/>
      <c r="G199" s="7"/>
      <c r="H199" s="115" t="s">
        <v>1</v>
      </c>
      <c r="I199" s="115"/>
    </row>
    <row r="200" spans="1:10" x14ac:dyDescent="0.25">
      <c r="A200" t="s">
        <v>294</v>
      </c>
      <c r="C200" s="117" t="s">
        <v>295</v>
      </c>
      <c r="D200" s="7">
        <v>2100</v>
      </c>
      <c r="E200" s="24"/>
      <c r="F200" s="7">
        <v>4668.1000000000004</v>
      </c>
      <c r="G200" s="7"/>
      <c r="H200" s="115">
        <f t="shared" si="3"/>
        <v>2568.1000000000004</v>
      </c>
      <c r="I200" s="115"/>
    </row>
    <row r="201" spans="1:10" x14ac:dyDescent="0.25">
      <c r="C201" s="117"/>
      <c r="D201" s="7" t="s">
        <v>1</v>
      </c>
      <c r="E201" s="24"/>
      <c r="F201" s="7"/>
      <c r="G201" s="7"/>
      <c r="H201" s="115" t="s">
        <v>1</v>
      </c>
      <c r="I201" s="115"/>
    </row>
    <row r="202" spans="1:10" x14ac:dyDescent="0.25">
      <c r="A202" t="s">
        <v>388</v>
      </c>
      <c r="C202" s="117" t="s">
        <v>296</v>
      </c>
      <c r="D202" s="7">
        <v>0</v>
      </c>
      <c r="E202" s="24"/>
      <c r="F202" s="7"/>
      <c r="G202" s="7"/>
      <c r="H202" s="115">
        <f t="shared" si="3"/>
        <v>0</v>
      </c>
      <c r="I202" s="115"/>
      <c r="J202" s="38" t="s">
        <v>913</v>
      </c>
    </row>
    <row r="203" spans="1:10" x14ac:dyDescent="0.25">
      <c r="C203" s="117"/>
      <c r="D203" s="7"/>
      <c r="E203" s="24"/>
      <c r="F203" s="7"/>
      <c r="G203" s="7"/>
      <c r="H203" s="115" t="s">
        <v>1</v>
      </c>
      <c r="I203" s="115"/>
    </row>
    <row r="204" spans="1:10" x14ac:dyDescent="0.25">
      <c r="A204" t="s">
        <v>297</v>
      </c>
      <c r="C204" s="117" t="s">
        <v>298</v>
      </c>
      <c r="D204" s="7">
        <v>0</v>
      </c>
      <c r="E204" s="24"/>
      <c r="F204" s="7">
        <v>1945.78</v>
      </c>
      <c r="G204" s="7"/>
      <c r="H204" s="115">
        <f t="shared" si="3"/>
        <v>1945.78</v>
      </c>
      <c r="I204" s="115"/>
    </row>
    <row r="205" spans="1:10" x14ac:dyDescent="0.25">
      <c r="C205" s="117"/>
      <c r="D205" s="7"/>
      <c r="E205" s="24"/>
      <c r="F205" s="7"/>
      <c r="G205" s="7"/>
      <c r="H205" s="115" t="s">
        <v>1</v>
      </c>
      <c r="I205" s="115"/>
    </row>
    <row r="206" spans="1:10" x14ac:dyDescent="0.25">
      <c r="A206" t="s">
        <v>574</v>
      </c>
      <c r="C206" s="117" t="s">
        <v>466</v>
      </c>
      <c r="D206" s="7">
        <v>25600</v>
      </c>
      <c r="E206" s="24"/>
      <c r="F206" s="7">
        <v>17868.38</v>
      </c>
      <c r="G206" s="7"/>
      <c r="H206" s="115">
        <f t="shared" si="3"/>
        <v>-7731.619999999999</v>
      </c>
      <c r="I206" s="115"/>
    </row>
    <row r="207" spans="1:10" x14ac:dyDescent="0.25">
      <c r="C207" s="117"/>
      <c r="D207" s="7"/>
      <c r="E207" s="24"/>
      <c r="F207" s="7"/>
      <c r="G207" s="7"/>
      <c r="H207" s="115" t="s">
        <v>1</v>
      </c>
      <c r="I207" s="115"/>
    </row>
    <row r="208" spans="1:10" x14ac:dyDescent="0.25">
      <c r="A208" t="s">
        <v>575</v>
      </c>
      <c r="C208" s="117" t="s">
        <v>576</v>
      </c>
      <c r="D208" s="7">
        <v>0</v>
      </c>
      <c r="E208" s="24"/>
      <c r="F208" s="7">
        <v>1974.37</v>
      </c>
      <c r="G208" s="7"/>
      <c r="H208" s="115">
        <f t="shared" si="3"/>
        <v>1974.37</v>
      </c>
      <c r="I208" s="115"/>
    </row>
    <row r="209" spans="1:10" x14ac:dyDescent="0.25">
      <c r="C209" s="117"/>
      <c r="D209" s="7" t="s">
        <v>1</v>
      </c>
      <c r="E209" s="24"/>
      <c r="F209" s="7"/>
      <c r="G209" s="7"/>
      <c r="H209" s="115" t="s">
        <v>1</v>
      </c>
      <c r="I209" s="115"/>
    </row>
    <row r="210" spans="1:10" x14ac:dyDescent="0.25">
      <c r="A210" t="s">
        <v>577</v>
      </c>
      <c r="C210" s="117" t="s">
        <v>578</v>
      </c>
      <c r="D210" s="7">
        <v>0</v>
      </c>
      <c r="E210" s="24"/>
      <c r="F210" s="7"/>
      <c r="G210" s="7"/>
      <c r="H210" s="115">
        <f t="shared" si="3"/>
        <v>0</v>
      </c>
      <c r="I210" s="115"/>
    </row>
    <row r="211" spans="1:10" x14ac:dyDescent="0.25">
      <c r="C211" s="117"/>
      <c r="D211" s="7" t="s">
        <v>1</v>
      </c>
      <c r="E211" s="24"/>
      <c r="F211" s="7"/>
      <c r="G211" s="7"/>
      <c r="H211" s="115" t="s">
        <v>1</v>
      </c>
      <c r="I211" s="115"/>
    </row>
    <row r="212" spans="1:10" x14ac:dyDescent="0.25">
      <c r="A212" t="s">
        <v>299</v>
      </c>
      <c r="C212" s="117" t="s">
        <v>300</v>
      </c>
      <c r="D212" s="7">
        <v>0</v>
      </c>
      <c r="E212" s="24"/>
      <c r="F212" s="7">
        <v>1275.4100000000001</v>
      </c>
      <c r="G212" s="7"/>
      <c r="H212" s="115">
        <f t="shared" ref="H212:H264" si="4">F212-D212</f>
        <v>1275.4100000000001</v>
      </c>
      <c r="I212" s="115"/>
    </row>
    <row r="213" spans="1:10" x14ac:dyDescent="0.25">
      <c r="C213" s="117"/>
      <c r="D213" s="7" t="s">
        <v>1</v>
      </c>
      <c r="E213" s="24"/>
      <c r="F213" s="7"/>
      <c r="G213" s="7"/>
      <c r="H213" s="115" t="s">
        <v>1</v>
      </c>
      <c r="I213" s="115"/>
    </row>
    <row r="214" spans="1:10" x14ac:dyDescent="0.25">
      <c r="A214" t="s">
        <v>301</v>
      </c>
      <c r="C214" s="117" t="s">
        <v>302</v>
      </c>
      <c r="D214" s="7">
        <v>32000</v>
      </c>
      <c r="E214" s="24"/>
      <c r="F214" s="47">
        <v>37547.21</v>
      </c>
      <c r="G214" s="7"/>
      <c r="H214" s="115">
        <f t="shared" si="4"/>
        <v>5547.2099999999991</v>
      </c>
      <c r="I214" s="115"/>
      <c r="J214" s="38" t="s">
        <v>913</v>
      </c>
    </row>
    <row r="215" spans="1:10" x14ac:dyDescent="0.25">
      <c r="C215" s="117"/>
      <c r="D215" s="7" t="s">
        <v>1</v>
      </c>
      <c r="E215" s="24"/>
      <c r="F215" s="7"/>
      <c r="G215" s="7"/>
      <c r="H215" s="115" t="s">
        <v>1</v>
      </c>
      <c r="I215" s="115"/>
    </row>
    <row r="216" spans="1:10" x14ac:dyDescent="0.25">
      <c r="A216" t="s">
        <v>303</v>
      </c>
      <c r="C216" s="117" t="s">
        <v>304</v>
      </c>
      <c r="D216" s="7">
        <v>3000</v>
      </c>
      <c r="E216" s="24"/>
      <c r="F216" s="47">
        <v>4323.84</v>
      </c>
      <c r="G216" s="7"/>
      <c r="H216" s="115">
        <f t="shared" si="4"/>
        <v>1323.8400000000001</v>
      </c>
      <c r="I216" s="115"/>
      <c r="J216" s="38" t="s">
        <v>913</v>
      </c>
    </row>
    <row r="217" spans="1:10" x14ac:dyDescent="0.25">
      <c r="C217" s="117"/>
      <c r="D217" s="7" t="s">
        <v>1</v>
      </c>
      <c r="E217" s="24"/>
      <c r="F217" s="7"/>
      <c r="G217" s="7"/>
      <c r="H217" s="115" t="s">
        <v>1</v>
      </c>
      <c r="I217" s="115"/>
    </row>
    <row r="218" spans="1:10" x14ac:dyDescent="0.25">
      <c r="A218" t="s">
        <v>305</v>
      </c>
      <c r="C218" s="117" t="s">
        <v>306</v>
      </c>
      <c r="D218" s="7">
        <v>1500</v>
      </c>
      <c r="E218" s="24"/>
      <c r="F218" s="7">
        <v>2175.96</v>
      </c>
      <c r="G218" s="7"/>
      <c r="H218" s="115">
        <f t="shared" si="4"/>
        <v>675.96</v>
      </c>
      <c r="I218" s="115"/>
    </row>
    <row r="219" spans="1:10" x14ac:dyDescent="0.25">
      <c r="C219" s="117"/>
      <c r="D219" s="7" t="s">
        <v>1</v>
      </c>
      <c r="E219" s="24"/>
      <c r="F219" s="7"/>
      <c r="G219" s="7"/>
      <c r="H219" s="115" t="s">
        <v>1</v>
      </c>
      <c r="I219" s="115"/>
    </row>
    <row r="220" spans="1:10" x14ac:dyDescent="0.25">
      <c r="A220" t="s">
        <v>307</v>
      </c>
      <c r="C220" s="117" t="s">
        <v>308</v>
      </c>
      <c r="D220" s="7">
        <v>1100</v>
      </c>
      <c r="E220" s="24"/>
      <c r="F220" s="7">
        <v>0</v>
      </c>
      <c r="G220" s="7"/>
      <c r="H220" s="115">
        <f t="shared" si="4"/>
        <v>-1100</v>
      </c>
      <c r="I220" s="115"/>
    </row>
    <row r="221" spans="1:10" x14ac:dyDescent="0.25">
      <c r="C221" s="117"/>
      <c r="D221" s="7" t="s">
        <v>1</v>
      </c>
      <c r="E221" s="24"/>
      <c r="F221" s="7"/>
      <c r="G221" s="7"/>
      <c r="H221" s="115" t="s">
        <v>1</v>
      </c>
      <c r="I221" s="115"/>
    </row>
    <row r="222" spans="1:10" x14ac:dyDescent="0.25">
      <c r="A222" t="s">
        <v>309</v>
      </c>
      <c r="C222" s="117" t="s">
        <v>310</v>
      </c>
      <c r="D222" s="7">
        <v>0</v>
      </c>
      <c r="E222" s="24"/>
      <c r="F222" s="7">
        <v>0</v>
      </c>
      <c r="G222" s="7"/>
      <c r="H222" s="115">
        <f t="shared" si="4"/>
        <v>0</v>
      </c>
      <c r="I222" s="115"/>
    </row>
    <row r="223" spans="1:10" x14ac:dyDescent="0.25">
      <c r="C223" s="117"/>
      <c r="D223" s="7" t="s">
        <v>1</v>
      </c>
      <c r="E223" s="24"/>
      <c r="F223" s="7"/>
      <c r="G223" s="7"/>
      <c r="H223" s="115" t="s">
        <v>1</v>
      </c>
      <c r="I223" s="115"/>
    </row>
    <row r="224" spans="1:10" x14ac:dyDescent="0.25">
      <c r="A224" t="s">
        <v>311</v>
      </c>
      <c r="C224" s="117" t="s">
        <v>560</v>
      </c>
      <c r="D224" s="7">
        <v>5000</v>
      </c>
      <c r="E224" s="24"/>
      <c r="F224" s="7">
        <v>3663.25</v>
      </c>
      <c r="G224" s="7"/>
      <c r="H224" s="115">
        <f t="shared" si="4"/>
        <v>-1336.75</v>
      </c>
      <c r="I224" s="115"/>
    </row>
    <row r="225" spans="1:10" x14ac:dyDescent="0.25">
      <c r="C225" s="117"/>
      <c r="D225" s="7"/>
      <c r="E225" s="24"/>
      <c r="F225" s="7"/>
      <c r="G225" s="7"/>
      <c r="H225" s="115" t="s">
        <v>1</v>
      </c>
      <c r="I225" s="115"/>
    </row>
    <row r="226" spans="1:10" x14ac:dyDescent="0.25">
      <c r="A226" t="s">
        <v>756</v>
      </c>
      <c r="C226" s="117" t="s">
        <v>757</v>
      </c>
      <c r="D226" s="7">
        <v>0</v>
      </c>
      <c r="E226" s="24"/>
      <c r="F226" s="7"/>
      <c r="G226" s="7"/>
      <c r="H226" s="115">
        <f t="shared" si="4"/>
        <v>0</v>
      </c>
      <c r="I226" s="115"/>
    </row>
    <row r="227" spans="1:10" x14ac:dyDescent="0.25">
      <c r="C227" s="117"/>
      <c r="D227" s="7" t="s">
        <v>1</v>
      </c>
      <c r="E227" s="24"/>
      <c r="F227" s="11"/>
      <c r="G227" s="7"/>
      <c r="H227" s="115" t="s">
        <v>1</v>
      </c>
      <c r="I227" s="115"/>
    </row>
    <row r="228" spans="1:10" x14ac:dyDescent="0.25">
      <c r="A228" t="s">
        <v>312</v>
      </c>
      <c r="C228" s="117" t="s">
        <v>313</v>
      </c>
      <c r="D228" s="7">
        <v>40000</v>
      </c>
      <c r="E228" s="24"/>
      <c r="F228" s="7">
        <v>-50</v>
      </c>
      <c r="G228" s="7"/>
      <c r="H228" s="115">
        <f t="shared" si="4"/>
        <v>-40050</v>
      </c>
      <c r="I228" s="115"/>
      <c r="J228" s="38" t="s">
        <v>950</v>
      </c>
    </row>
    <row r="229" spans="1:10" x14ac:dyDescent="0.25">
      <c r="C229" s="117"/>
      <c r="D229" s="7"/>
      <c r="E229" s="24"/>
      <c r="F229" s="7"/>
      <c r="G229" s="7"/>
      <c r="H229" s="115" t="s">
        <v>1</v>
      </c>
      <c r="I229" s="115"/>
      <c r="J229" s="38" t="s">
        <v>951</v>
      </c>
    </row>
    <row r="230" spans="1:10" x14ac:dyDescent="0.25">
      <c r="A230" t="s">
        <v>343</v>
      </c>
      <c r="C230" s="117" t="s">
        <v>344</v>
      </c>
      <c r="D230" s="7">
        <v>0</v>
      </c>
      <c r="E230" s="24"/>
      <c r="F230" s="7">
        <v>918.8</v>
      </c>
      <c r="G230" s="7"/>
      <c r="H230" s="115">
        <f t="shared" si="4"/>
        <v>918.8</v>
      </c>
      <c r="I230" s="115"/>
    </row>
    <row r="231" spans="1:10" x14ac:dyDescent="0.25">
      <c r="C231" s="117"/>
      <c r="D231" s="7"/>
      <c r="E231" s="24"/>
      <c r="F231" s="7"/>
      <c r="G231" s="7"/>
      <c r="H231" s="115" t="s">
        <v>1</v>
      </c>
      <c r="I231" s="115"/>
    </row>
    <row r="232" spans="1:10" x14ac:dyDescent="0.25">
      <c r="A232" t="s">
        <v>579</v>
      </c>
      <c r="C232" s="117" t="s">
        <v>580</v>
      </c>
      <c r="D232" s="7">
        <v>0</v>
      </c>
      <c r="E232" s="24"/>
      <c r="F232" s="7"/>
      <c r="G232" s="7"/>
      <c r="H232" s="115">
        <f t="shared" si="4"/>
        <v>0</v>
      </c>
      <c r="I232" s="115"/>
    </row>
    <row r="233" spans="1:10" x14ac:dyDescent="0.25">
      <c r="C233" s="117"/>
      <c r="D233" s="7" t="s">
        <v>1</v>
      </c>
      <c r="E233" s="24"/>
      <c r="F233" s="7"/>
      <c r="G233" s="7"/>
      <c r="H233" s="115" t="s">
        <v>1</v>
      </c>
      <c r="I233" s="115"/>
    </row>
    <row r="234" spans="1:10" x14ac:dyDescent="0.25">
      <c r="A234" t="s">
        <v>314</v>
      </c>
      <c r="C234" s="117" t="s">
        <v>315</v>
      </c>
      <c r="D234" s="7">
        <v>0</v>
      </c>
      <c r="E234" s="24"/>
      <c r="F234" s="7">
        <v>10280.91</v>
      </c>
      <c r="G234" s="7"/>
      <c r="H234" s="115">
        <f t="shared" si="4"/>
        <v>10280.91</v>
      </c>
      <c r="I234" s="115"/>
    </row>
    <row r="235" spans="1:10" x14ac:dyDescent="0.25">
      <c r="C235" s="117"/>
      <c r="D235" s="7" t="s">
        <v>1</v>
      </c>
      <c r="E235" s="24"/>
      <c r="F235" s="7"/>
      <c r="G235" s="7"/>
      <c r="H235" s="115" t="s">
        <v>1</v>
      </c>
      <c r="I235" s="115"/>
    </row>
    <row r="236" spans="1:10" x14ac:dyDescent="0.25">
      <c r="A236" t="s">
        <v>316</v>
      </c>
      <c r="C236" s="117" t="s">
        <v>317</v>
      </c>
      <c r="D236" s="7">
        <v>0</v>
      </c>
      <c r="E236" s="24"/>
      <c r="F236" s="7">
        <v>1940.99</v>
      </c>
      <c r="G236" s="7"/>
      <c r="H236" s="115">
        <f t="shared" si="4"/>
        <v>1940.99</v>
      </c>
      <c r="I236" s="115"/>
    </row>
    <row r="237" spans="1:10" x14ac:dyDescent="0.25">
      <c r="C237" s="117"/>
      <c r="D237" s="7" t="s">
        <v>1</v>
      </c>
      <c r="E237" s="24"/>
      <c r="F237" s="7"/>
      <c r="G237" s="7"/>
      <c r="H237" s="115" t="s">
        <v>1</v>
      </c>
      <c r="I237" s="115"/>
    </row>
    <row r="238" spans="1:10" x14ac:dyDescent="0.25">
      <c r="A238" t="s">
        <v>318</v>
      </c>
      <c r="C238" s="117" t="s">
        <v>319</v>
      </c>
      <c r="D238" s="7">
        <v>0</v>
      </c>
      <c r="E238" s="24"/>
      <c r="F238" s="7">
        <v>8613.4699999999993</v>
      </c>
      <c r="G238" s="7"/>
      <c r="H238" s="115">
        <f t="shared" si="4"/>
        <v>8613.4699999999993</v>
      </c>
      <c r="I238" s="115"/>
    </row>
    <row r="239" spans="1:10" x14ac:dyDescent="0.25">
      <c r="C239" s="117"/>
      <c r="D239" s="7" t="s">
        <v>1</v>
      </c>
      <c r="E239" s="24"/>
      <c r="F239" s="7"/>
      <c r="G239" s="7"/>
      <c r="H239" s="115" t="s">
        <v>1</v>
      </c>
      <c r="I239" s="115"/>
    </row>
    <row r="240" spans="1:10" x14ac:dyDescent="0.25">
      <c r="C240" s="117"/>
      <c r="D240" s="7" t="s">
        <v>1</v>
      </c>
      <c r="E240" s="24"/>
      <c r="F240" s="7"/>
      <c r="G240" s="7"/>
      <c r="H240" s="115" t="s">
        <v>1</v>
      </c>
      <c r="I240" s="115"/>
    </row>
    <row r="241" spans="1:10" x14ac:dyDescent="0.25">
      <c r="A241" t="s">
        <v>320</v>
      </c>
      <c r="C241" s="117" t="s">
        <v>321</v>
      </c>
      <c r="D241" s="7">
        <v>0</v>
      </c>
      <c r="E241" s="24"/>
      <c r="F241" s="115">
        <v>13718.08</v>
      </c>
      <c r="G241" s="7"/>
      <c r="H241" s="115">
        <f t="shared" si="4"/>
        <v>13718.08</v>
      </c>
      <c r="I241" s="115"/>
    </row>
    <row r="242" spans="1:10" x14ac:dyDescent="0.25">
      <c r="C242" s="117"/>
      <c r="D242" s="7" t="s">
        <v>1</v>
      </c>
      <c r="E242" s="24"/>
      <c r="F242" s="7"/>
      <c r="G242" s="7"/>
      <c r="H242" s="115" t="s">
        <v>1</v>
      </c>
      <c r="I242" s="115"/>
    </row>
    <row r="243" spans="1:10" x14ac:dyDescent="0.25">
      <c r="C243" s="117"/>
      <c r="D243" s="7" t="s">
        <v>1</v>
      </c>
      <c r="E243" s="24"/>
      <c r="F243" s="7"/>
      <c r="G243" s="7"/>
      <c r="H243" s="115" t="s">
        <v>1</v>
      </c>
      <c r="I243" s="115"/>
    </row>
    <row r="244" spans="1:10" x14ac:dyDescent="0.25">
      <c r="A244" t="s">
        <v>322</v>
      </c>
      <c r="C244" s="117" t="s">
        <v>323</v>
      </c>
      <c r="D244" s="7">
        <v>0</v>
      </c>
      <c r="E244" s="24"/>
      <c r="F244" s="7">
        <v>234.95</v>
      </c>
      <c r="G244" s="7"/>
      <c r="H244" s="115">
        <f t="shared" si="4"/>
        <v>234.95</v>
      </c>
      <c r="I244" s="115"/>
    </row>
    <row r="245" spans="1:10" x14ac:dyDescent="0.25">
      <c r="C245" s="117"/>
      <c r="D245" s="7" t="s">
        <v>1</v>
      </c>
      <c r="E245" s="24"/>
      <c r="F245" s="7"/>
      <c r="G245" s="7"/>
      <c r="H245" s="115" t="s">
        <v>1</v>
      </c>
      <c r="I245" s="115"/>
    </row>
    <row r="246" spans="1:10" x14ac:dyDescent="0.25">
      <c r="A246" t="s">
        <v>324</v>
      </c>
      <c r="C246" s="117" t="s">
        <v>325</v>
      </c>
      <c r="D246" s="7">
        <v>0</v>
      </c>
      <c r="E246" s="24"/>
      <c r="F246" s="7"/>
      <c r="G246" s="7"/>
      <c r="H246" s="115">
        <f t="shared" si="4"/>
        <v>0</v>
      </c>
      <c r="I246" s="115"/>
    </row>
    <row r="247" spans="1:10" x14ac:dyDescent="0.25">
      <c r="C247" s="117"/>
      <c r="D247" s="7" t="s">
        <v>1</v>
      </c>
      <c r="E247" s="24"/>
      <c r="F247" s="7"/>
      <c r="G247" s="7"/>
      <c r="H247" s="115" t="s">
        <v>1</v>
      </c>
      <c r="I247" s="115"/>
    </row>
    <row r="248" spans="1:10" x14ac:dyDescent="0.25">
      <c r="A248" t="s">
        <v>326</v>
      </c>
      <c r="C248" s="117" t="s">
        <v>327</v>
      </c>
      <c r="D248" s="7">
        <v>0</v>
      </c>
      <c r="E248" s="24"/>
      <c r="F248" s="7">
        <v>5363.57</v>
      </c>
      <c r="G248" s="7"/>
      <c r="H248" s="115">
        <f t="shared" si="4"/>
        <v>5363.57</v>
      </c>
      <c r="I248" s="115"/>
    </row>
    <row r="249" spans="1:10" x14ac:dyDescent="0.25">
      <c r="C249" s="117"/>
      <c r="D249" s="7"/>
      <c r="E249" s="24"/>
      <c r="F249" s="7"/>
      <c r="G249" s="7"/>
      <c r="H249" s="115" t="s">
        <v>1</v>
      </c>
      <c r="I249" s="115"/>
    </row>
    <row r="250" spans="1:10" x14ac:dyDescent="0.25">
      <c r="A250" t="s">
        <v>581</v>
      </c>
      <c r="C250" s="117" t="s">
        <v>582</v>
      </c>
      <c r="D250" s="7">
        <v>0</v>
      </c>
      <c r="E250" s="24"/>
      <c r="F250" s="7">
        <v>150</v>
      </c>
      <c r="G250" s="7"/>
      <c r="H250" s="115">
        <f t="shared" si="4"/>
        <v>150</v>
      </c>
      <c r="I250" s="115"/>
    </row>
    <row r="251" spans="1:10" x14ac:dyDescent="0.25">
      <c r="C251" s="117"/>
      <c r="D251" s="7" t="s">
        <v>1</v>
      </c>
      <c r="E251" s="24"/>
      <c r="F251" s="7"/>
      <c r="G251" s="7"/>
      <c r="H251" s="115" t="s">
        <v>1</v>
      </c>
      <c r="I251" s="115"/>
    </row>
    <row r="252" spans="1:10" x14ac:dyDescent="0.25">
      <c r="A252" t="s">
        <v>328</v>
      </c>
      <c r="C252" s="117" t="s">
        <v>329</v>
      </c>
      <c r="D252" s="7">
        <v>193500</v>
      </c>
      <c r="E252" s="24"/>
      <c r="F252" s="7">
        <v>285000</v>
      </c>
      <c r="G252" s="7"/>
      <c r="H252" s="115">
        <f t="shared" si="4"/>
        <v>91500</v>
      </c>
      <c r="I252" s="115"/>
      <c r="J252" s="38" t="s">
        <v>913</v>
      </c>
    </row>
    <row r="253" spans="1:10" x14ac:dyDescent="0.25">
      <c r="C253" s="117"/>
      <c r="D253" s="7" t="s">
        <v>1</v>
      </c>
      <c r="E253" s="24"/>
      <c r="F253" s="7"/>
      <c r="G253" s="7"/>
      <c r="H253" s="115" t="s">
        <v>1</v>
      </c>
      <c r="I253" s="115"/>
    </row>
    <row r="254" spans="1:10" x14ac:dyDescent="0.25">
      <c r="A254" t="s">
        <v>330</v>
      </c>
      <c r="C254" s="117" t="s">
        <v>331</v>
      </c>
      <c r="D254" s="7">
        <v>0</v>
      </c>
      <c r="E254" s="24"/>
      <c r="F254" s="7"/>
      <c r="G254" s="7"/>
      <c r="H254" s="115">
        <f t="shared" si="4"/>
        <v>0</v>
      </c>
      <c r="I254" s="115"/>
    </row>
    <row r="255" spans="1:10" x14ac:dyDescent="0.25">
      <c r="C255" s="117"/>
      <c r="D255" s="7" t="s">
        <v>1</v>
      </c>
      <c r="E255" s="24"/>
      <c r="F255" s="7"/>
      <c r="G255" s="7"/>
      <c r="H255" s="115" t="s">
        <v>1</v>
      </c>
      <c r="I255" s="115"/>
    </row>
    <row r="256" spans="1:10" x14ac:dyDescent="0.25">
      <c r="A256" t="s">
        <v>332</v>
      </c>
      <c r="C256" s="117" t="s">
        <v>333</v>
      </c>
      <c r="D256" s="7">
        <v>0</v>
      </c>
      <c r="E256" s="24"/>
      <c r="F256" s="7">
        <v>141.19999999999999</v>
      </c>
      <c r="G256" s="7"/>
      <c r="H256" s="115">
        <f t="shared" si="4"/>
        <v>141.19999999999999</v>
      </c>
      <c r="I256" s="115"/>
    </row>
    <row r="257" spans="1:10" x14ac:dyDescent="0.25">
      <c r="C257" s="117"/>
      <c r="D257" s="7" t="s">
        <v>1</v>
      </c>
      <c r="E257" s="24"/>
      <c r="F257" s="7"/>
      <c r="G257" s="7"/>
      <c r="H257" s="115" t="s">
        <v>1</v>
      </c>
      <c r="I257" s="115"/>
    </row>
    <row r="258" spans="1:10" x14ac:dyDescent="0.25">
      <c r="A258" t="s">
        <v>334</v>
      </c>
      <c r="C258" s="117" t="s">
        <v>335</v>
      </c>
      <c r="D258" s="7">
        <v>7000</v>
      </c>
      <c r="E258" s="24"/>
      <c r="F258" s="21">
        <v>7752</v>
      </c>
      <c r="G258" s="7"/>
      <c r="H258" s="115">
        <f t="shared" si="4"/>
        <v>752</v>
      </c>
      <c r="I258" s="115"/>
      <c r="J258" s="38" t="s">
        <v>912</v>
      </c>
    </row>
    <row r="259" spans="1:10" x14ac:dyDescent="0.25">
      <c r="C259" s="117"/>
      <c r="D259" s="7" t="s">
        <v>1</v>
      </c>
      <c r="E259" s="24"/>
      <c r="F259" s="7"/>
      <c r="G259" s="7"/>
      <c r="H259" s="115" t="s">
        <v>1</v>
      </c>
      <c r="I259" s="115"/>
    </row>
    <row r="260" spans="1:10" x14ac:dyDescent="0.25">
      <c r="A260" t="s">
        <v>336</v>
      </c>
      <c r="C260" s="117" t="s">
        <v>337</v>
      </c>
      <c r="D260" s="7">
        <v>470000</v>
      </c>
      <c r="E260" s="24"/>
      <c r="F260" s="7">
        <v>480396</v>
      </c>
      <c r="G260" s="7"/>
      <c r="H260" s="115">
        <f t="shared" si="4"/>
        <v>10396</v>
      </c>
      <c r="I260" s="115"/>
      <c r="J260" s="38" t="s">
        <v>911</v>
      </c>
    </row>
    <row r="261" spans="1:10" x14ac:dyDescent="0.25">
      <c r="C261" s="117"/>
      <c r="D261" s="7" t="s">
        <v>1</v>
      </c>
      <c r="E261" s="24"/>
      <c r="F261" s="7"/>
      <c r="G261" s="7"/>
      <c r="H261" s="115" t="s">
        <v>1</v>
      </c>
      <c r="I261" s="115"/>
    </row>
    <row r="262" spans="1:10" x14ac:dyDescent="0.25">
      <c r="A262" t="s">
        <v>339</v>
      </c>
      <c r="C262" s="117" t="s">
        <v>340</v>
      </c>
      <c r="D262" s="7">
        <v>3000</v>
      </c>
      <c r="E262" s="24"/>
      <c r="F262" s="7"/>
      <c r="G262" s="7"/>
      <c r="H262" s="115">
        <f t="shared" si="4"/>
        <v>-3000</v>
      </c>
      <c r="I262" s="115"/>
    </row>
    <row r="263" spans="1:10" x14ac:dyDescent="0.25">
      <c r="C263" s="117"/>
      <c r="D263" s="7" t="s">
        <v>1</v>
      </c>
      <c r="E263" s="24"/>
      <c r="F263" s="7"/>
      <c r="G263" s="7"/>
      <c r="H263" s="115" t="s">
        <v>1</v>
      </c>
      <c r="I263" s="115"/>
    </row>
    <row r="264" spans="1:10" x14ac:dyDescent="0.25">
      <c r="A264" t="s">
        <v>341</v>
      </c>
      <c r="C264" s="117" t="s">
        <v>342</v>
      </c>
      <c r="D264" s="7">
        <v>14000</v>
      </c>
      <c r="E264" s="24"/>
      <c r="F264" s="7"/>
      <c r="G264" s="7"/>
      <c r="H264" s="115">
        <f t="shared" si="4"/>
        <v>-14000</v>
      </c>
      <c r="I264" s="115"/>
      <c r="J264" s="38" t="s">
        <v>942</v>
      </c>
    </row>
    <row r="265" spans="1:10" x14ac:dyDescent="0.25">
      <c r="C265" s="117"/>
      <c r="D265" s="7" t="s">
        <v>1</v>
      </c>
      <c r="E265" s="24"/>
      <c r="F265" s="7"/>
      <c r="G265" s="7"/>
      <c r="H265" s="115"/>
      <c r="I265" s="115"/>
      <c r="J265" s="38" t="s">
        <v>943</v>
      </c>
    </row>
    <row r="266" spans="1:10" x14ac:dyDescent="0.25">
      <c r="A266" t="s">
        <v>800</v>
      </c>
      <c r="C266" s="117"/>
      <c r="D266" s="7">
        <v>0</v>
      </c>
      <c r="E266" s="24"/>
      <c r="F266" s="7"/>
      <c r="G266" s="7"/>
      <c r="H266" s="115"/>
      <c r="I266" s="115"/>
    </row>
    <row r="267" spans="1:10" x14ac:dyDescent="0.25">
      <c r="A267" s="7">
        <f>SUM(D73:D265)</f>
        <v>1995500</v>
      </c>
      <c r="C267" s="117"/>
      <c r="D267" s="7">
        <f>SUM(D74:D266)</f>
        <v>1995500</v>
      </c>
      <c r="E267" s="24"/>
      <c r="F267" s="7">
        <f>SUM(F74:F266)</f>
        <v>1978357.48</v>
      </c>
      <c r="G267" s="7"/>
      <c r="H267" s="115"/>
      <c r="I267" s="115"/>
      <c r="J267" s="38" t="s">
        <v>952</v>
      </c>
    </row>
    <row r="268" spans="1:10" x14ac:dyDescent="0.25">
      <c r="A268" t="s">
        <v>345</v>
      </c>
      <c r="D268" s="7"/>
      <c r="E268" s="24"/>
      <c r="F268" s="7"/>
      <c r="G268" s="7"/>
      <c r="H268" s="115" t="s">
        <v>1</v>
      </c>
      <c r="I268" s="115"/>
    </row>
    <row r="269" spans="1:10" x14ac:dyDescent="0.25">
      <c r="D269" s="7"/>
      <c r="E269" s="24"/>
      <c r="F269" s="7"/>
      <c r="G269" s="7"/>
      <c r="H269" s="115"/>
      <c r="I269" s="115"/>
    </row>
    <row r="270" spans="1:10" x14ac:dyDescent="0.25">
      <c r="D270" s="7">
        <f>SUM(D1:D269)</f>
        <v>-52160</v>
      </c>
      <c r="E270" s="24"/>
      <c r="F270" s="7">
        <f>SUM(F1:F269)</f>
        <v>218334.72000000067</v>
      </c>
      <c r="G270" s="7">
        <f>SUM(G1:G269)</f>
        <v>0</v>
      </c>
      <c r="H270" s="115" t="s">
        <v>1</v>
      </c>
      <c r="I270" s="115"/>
    </row>
    <row r="271" spans="1:10" x14ac:dyDescent="0.25">
      <c r="D271" s="7" t="s">
        <v>1</v>
      </c>
      <c r="E271" s="24"/>
      <c r="F271" s="7"/>
      <c r="G271" s="7">
        <f>F270+G270</f>
        <v>218334.72000000067</v>
      </c>
      <c r="H271" s="115"/>
      <c r="I271" s="115"/>
    </row>
    <row r="272" spans="1:10" x14ac:dyDescent="0.25">
      <c r="C272" s="122" t="s">
        <v>429</v>
      </c>
      <c r="D272" s="7" t="s">
        <v>1</v>
      </c>
      <c r="E272" s="24"/>
      <c r="F272" s="7"/>
      <c r="G272" s="7"/>
      <c r="H272" s="115"/>
      <c r="I272" s="115"/>
    </row>
    <row r="273" spans="3:9" x14ac:dyDescent="0.25">
      <c r="C273" s="122" t="s">
        <v>454</v>
      </c>
      <c r="D273" s="7">
        <v>107306.7</v>
      </c>
      <c r="E273" s="24"/>
      <c r="F273" s="7"/>
      <c r="G273" s="7" t="s">
        <v>1</v>
      </c>
      <c r="H273" s="115"/>
      <c r="I273" s="115"/>
    </row>
    <row r="274" spans="3:9" x14ac:dyDescent="0.25">
      <c r="D274" s="7" t="s">
        <v>1</v>
      </c>
      <c r="E274" s="24"/>
      <c r="F274" s="7"/>
      <c r="G274" s="7"/>
      <c r="H274" s="115"/>
      <c r="I274" s="115"/>
    </row>
    <row r="275" spans="3:9" x14ac:dyDescent="0.25">
      <c r="C275" s="122" t="s">
        <v>1</v>
      </c>
      <c r="D275" s="7"/>
      <c r="E275" s="24"/>
      <c r="H275" s="115"/>
      <c r="I275" s="115"/>
    </row>
    <row r="276" spans="3:9" x14ac:dyDescent="0.25">
      <c r="F276" s="7"/>
      <c r="G276" s="7"/>
      <c r="H276" s="115"/>
      <c r="I276" s="115"/>
    </row>
    <row r="277" spans="3:9" x14ac:dyDescent="0.25">
      <c r="F277" s="7"/>
      <c r="G277" s="7"/>
      <c r="H277" s="115"/>
      <c r="I277" s="115"/>
    </row>
    <row r="278" spans="3:9" x14ac:dyDescent="0.25">
      <c r="D278" s="7"/>
      <c r="E278" s="24"/>
      <c r="F278" s="7"/>
      <c r="G278" s="7"/>
      <c r="H278" s="115"/>
      <c r="I278" s="115"/>
    </row>
    <row r="279" spans="3:9" x14ac:dyDescent="0.25">
      <c r="F279" s="7"/>
      <c r="G279" s="7"/>
      <c r="H279" s="115"/>
      <c r="I279" s="115"/>
    </row>
    <row r="280" spans="3:9" x14ac:dyDescent="0.25">
      <c r="D280" s="7"/>
      <c r="E280" s="24"/>
      <c r="F280" s="7"/>
      <c r="G280" s="7"/>
      <c r="H280" s="115"/>
      <c r="I280" s="115"/>
    </row>
    <row r="281" spans="3:9" x14ac:dyDescent="0.25">
      <c r="D281" s="7"/>
      <c r="E281" s="24"/>
      <c r="F281" s="7"/>
      <c r="G281" s="7"/>
      <c r="H281" s="115"/>
      <c r="I281" s="115"/>
    </row>
    <row r="282" spans="3:9" x14ac:dyDescent="0.25">
      <c r="D282" s="7"/>
      <c r="E282" s="24"/>
      <c r="F282" s="7"/>
      <c r="G282" s="7"/>
      <c r="H282" s="115"/>
      <c r="I282" s="115"/>
    </row>
  </sheetData>
  <printOptions gridLines="1"/>
  <pageMargins left="0.2" right="0.2" top="0.5" bottom="0.5" header="0.3" footer="0.3"/>
  <pageSetup paperSize="5" scale="70" orientation="portrait" r:id="rId1"/>
  <headerFooter>
    <oddHeader>Page &amp;P of &amp;N</oddHeader>
    <oddFooter>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85969-135B-4008-8821-259A9F272F10}">
  <dimension ref="A1:J215"/>
  <sheetViews>
    <sheetView workbookViewId="0"/>
  </sheetViews>
  <sheetFormatPr defaultRowHeight="15" x14ac:dyDescent="0.25"/>
  <cols>
    <col min="1" max="1" width="31.85546875" customWidth="1"/>
    <col min="4" max="4" width="15.85546875" customWidth="1"/>
    <col min="5" max="5" width="1.7109375" customWidth="1"/>
    <col min="6" max="6" width="13.42578125" customWidth="1"/>
    <col min="7" max="7" width="15.28515625" customWidth="1"/>
    <col min="8" max="8" width="39" customWidth="1"/>
    <col min="9" max="9" width="14.28515625" customWidth="1"/>
  </cols>
  <sheetData>
    <row r="1" spans="1:10" x14ac:dyDescent="0.25">
      <c r="A1" t="s">
        <v>0</v>
      </c>
    </row>
    <row r="2" spans="1:10" x14ac:dyDescent="0.25">
      <c r="A2" s="1" t="s">
        <v>1</v>
      </c>
    </row>
    <row r="3" spans="1:10" x14ac:dyDescent="0.25">
      <c r="A3" s="1" t="s">
        <v>751</v>
      </c>
    </row>
    <row r="5" spans="1:10" x14ac:dyDescent="0.25">
      <c r="D5" s="34" t="s">
        <v>728</v>
      </c>
      <c r="F5" s="2" t="s">
        <v>362</v>
      </c>
      <c r="G5" s="2"/>
      <c r="H5" s="2"/>
      <c r="I5" s="2"/>
      <c r="J5" s="2"/>
    </row>
    <row r="6" spans="1:10" x14ac:dyDescent="0.25">
      <c r="A6" s="1" t="s">
        <v>5</v>
      </c>
      <c r="B6" s="1"/>
      <c r="C6" s="39" t="s">
        <v>6</v>
      </c>
      <c r="D6" s="3">
        <v>2019</v>
      </c>
      <c r="F6" s="2" t="s">
        <v>752</v>
      </c>
      <c r="G6" s="2"/>
      <c r="H6" s="2"/>
      <c r="I6" s="3" t="s">
        <v>468</v>
      </c>
      <c r="J6" s="2"/>
    </row>
    <row r="7" spans="1:10" x14ac:dyDescent="0.25">
      <c r="C7" s="40"/>
      <c r="D7" s="7"/>
      <c r="E7" s="36"/>
      <c r="F7" s="7"/>
      <c r="G7" s="7"/>
      <c r="H7" s="29"/>
      <c r="I7" s="29" t="s">
        <v>613</v>
      </c>
      <c r="J7" s="9"/>
    </row>
    <row r="8" spans="1:10" x14ac:dyDescent="0.25">
      <c r="A8" t="s">
        <v>179</v>
      </c>
      <c r="C8" s="40" t="s">
        <v>180</v>
      </c>
      <c r="D8" s="11">
        <v>-1020000</v>
      </c>
      <c r="E8" s="54"/>
      <c r="G8" s="7">
        <v>-1034235.98</v>
      </c>
      <c r="H8" s="29"/>
      <c r="I8" s="7">
        <f t="shared" ref="I8:I36" si="0">G8-D8</f>
        <v>-14235.979999999981</v>
      </c>
      <c r="J8" s="7"/>
    </row>
    <row r="9" spans="1:10" x14ac:dyDescent="0.25">
      <c r="C9" s="40"/>
      <c r="D9" s="7"/>
      <c r="E9" s="36"/>
      <c r="G9" s="7"/>
      <c r="H9" s="29"/>
      <c r="I9" s="7" t="s">
        <v>1</v>
      </c>
      <c r="J9" s="7"/>
    </row>
    <row r="10" spans="1:10" x14ac:dyDescent="0.25">
      <c r="A10" t="s">
        <v>182</v>
      </c>
      <c r="C10" s="40"/>
      <c r="D10" s="7">
        <v>0</v>
      </c>
      <c r="E10" s="36"/>
      <c r="G10" s="7"/>
      <c r="H10" s="29"/>
      <c r="I10" s="7">
        <f t="shared" si="0"/>
        <v>0</v>
      </c>
      <c r="J10" s="7"/>
    </row>
    <row r="11" spans="1:10" x14ac:dyDescent="0.25">
      <c r="C11" s="40"/>
      <c r="D11" s="7" t="s">
        <v>1</v>
      </c>
      <c r="E11" s="36"/>
      <c r="G11" s="7"/>
      <c r="H11" s="29"/>
      <c r="I11" s="7" t="s">
        <v>1</v>
      </c>
      <c r="J11" s="7"/>
    </row>
    <row r="12" spans="1:10" x14ac:dyDescent="0.25">
      <c r="A12" t="s">
        <v>183</v>
      </c>
      <c r="C12" s="40" t="s">
        <v>184</v>
      </c>
      <c r="D12" s="7">
        <v>-300000</v>
      </c>
      <c r="E12" s="54"/>
      <c r="G12" s="7">
        <v>-272894.21999999997</v>
      </c>
      <c r="H12" s="29"/>
      <c r="I12" s="7">
        <f t="shared" si="0"/>
        <v>27105.780000000028</v>
      </c>
      <c r="J12" s="7"/>
    </row>
    <row r="13" spans="1:10" x14ac:dyDescent="0.25">
      <c r="C13" s="40"/>
      <c r="D13" s="7" t="s">
        <v>1</v>
      </c>
      <c r="E13" s="36"/>
      <c r="G13" s="7"/>
      <c r="H13" s="29"/>
      <c r="I13" s="7" t="s">
        <v>1</v>
      </c>
    </row>
    <row r="14" spans="1:10" x14ac:dyDescent="0.25">
      <c r="A14" t="s">
        <v>185</v>
      </c>
      <c r="C14" s="40" t="s">
        <v>186</v>
      </c>
      <c r="D14" s="7">
        <v>-400000</v>
      </c>
      <c r="E14" s="54"/>
      <c r="G14" s="7">
        <v>-301810.03999999998</v>
      </c>
      <c r="H14" s="29"/>
      <c r="I14" s="7">
        <f t="shared" si="0"/>
        <v>98189.960000000021</v>
      </c>
    </row>
    <row r="15" spans="1:10" x14ac:dyDescent="0.25">
      <c r="C15" s="40"/>
      <c r="D15" s="7" t="s">
        <v>1</v>
      </c>
      <c r="E15" s="36"/>
      <c r="G15" s="7"/>
      <c r="H15" s="29"/>
      <c r="I15" s="7" t="s">
        <v>1</v>
      </c>
      <c r="J15" s="9"/>
    </row>
    <row r="16" spans="1:10" x14ac:dyDescent="0.25">
      <c r="A16" t="s">
        <v>187</v>
      </c>
      <c r="C16" s="40" t="s">
        <v>188</v>
      </c>
      <c r="D16" s="7">
        <v>-20000</v>
      </c>
      <c r="E16" s="54"/>
      <c r="G16" s="7">
        <v>-17725.88</v>
      </c>
      <c r="H16" s="29"/>
      <c r="I16" s="7">
        <f t="shared" si="0"/>
        <v>2274.119999999999</v>
      </c>
      <c r="J16" s="7"/>
    </row>
    <row r="17" spans="1:10" x14ac:dyDescent="0.25">
      <c r="C17" s="40"/>
      <c r="D17" s="7" t="s">
        <v>1</v>
      </c>
      <c r="E17" s="36"/>
      <c r="G17" s="7"/>
      <c r="H17" s="29"/>
      <c r="I17" s="7" t="s">
        <v>1</v>
      </c>
      <c r="J17" s="7"/>
    </row>
    <row r="18" spans="1:10" x14ac:dyDescent="0.25">
      <c r="A18" t="s">
        <v>189</v>
      </c>
      <c r="C18" s="40" t="s">
        <v>190</v>
      </c>
      <c r="D18" s="7">
        <v>-30000</v>
      </c>
      <c r="E18" s="54"/>
      <c r="G18" s="7">
        <v>-23273.42</v>
      </c>
      <c r="H18" s="29"/>
      <c r="I18" s="7">
        <f t="shared" si="0"/>
        <v>6726.5800000000017</v>
      </c>
      <c r="J18" s="7"/>
    </row>
    <row r="19" spans="1:10" x14ac:dyDescent="0.25">
      <c r="C19" s="40"/>
      <c r="D19" s="7" t="s">
        <v>1</v>
      </c>
      <c r="E19" s="36"/>
      <c r="G19" s="7"/>
      <c r="H19" s="29"/>
      <c r="I19" s="7" t="s">
        <v>1</v>
      </c>
      <c r="J19" s="7"/>
    </row>
    <row r="20" spans="1:10" x14ac:dyDescent="0.25">
      <c r="A20" t="s">
        <v>191</v>
      </c>
      <c r="C20" s="40" t="s">
        <v>192</v>
      </c>
      <c r="D20" s="7">
        <v>-60000</v>
      </c>
      <c r="E20" s="54"/>
      <c r="G20" s="7">
        <v>-48159.46</v>
      </c>
      <c r="H20" s="29"/>
      <c r="I20" s="7">
        <f t="shared" si="0"/>
        <v>11840.54</v>
      </c>
      <c r="J20" s="9"/>
    </row>
    <row r="21" spans="1:10" x14ac:dyDescent="0.25">
      <c r="C21" s="40"/>
      <c r="D21" s="7" t="s">
        <v>1</v>
      </c>
      <c r="E21" s="36"/>
      <c r="F21" s="7"/>
      <c r="G21" s="7"/>
      <c r="H21" s="29"/>
      <c r="I21" s="7" t="s">
        <v>1</v>
      </c>
      <c r="J21" s="7"/>
    </row>
    <row r="22" spans="1:10" x14ac:dyDescent="0.25">
      <c r="A22" t="s">
        <v>193</v>
      </c>
      <c r="C22" s="40" t="s">
        <v>194</v>
      </c>
      <c r="D22" s="7">
        <v>0</v>
      </c>
      <c r="E22" s="36"/>
      <c r="F22" s="7"/>
      <c r="G22" s="7"/>
      <c r="H22" s="29"/>
      <c r="I22" s="7">
        <f t="shared" si="0"/>
        <v>0</v>
      </c>
      <c r="J22" s="7"/>
    </row>
    <row r="23" spans="1:10" x14ac:dyDescent="0.25">
      <c r="C23" s="40"/>
      <c r="D23" s="7" t="s">
        <v>1</v>
      </c>
      <c r="E23" s="36"/>
      <c r="F23" s="7"/>
      <c r="G23" s="7"/>
      <c r="H23" s="29"/>
      <c r="I23" s="7" t="s">
        <v>1</v>
      </c>
      <c r="J23" s="7"/>
    </row>
    <row r="24" spans="1:10" x14ac:dyDescent="0.25">
      <c r="A24" t="s">
        <v>195</v>
      </c>
      <c r="C24" s="40" t="s">
        <v>196</v>
      </c>
      <c r="D24" s="19">
        <v>-200</v>
      </c>
      <c r="E24" s="54"/>
      <c r="F24" s="7"/>
      <c r="G24" s="7"/>
      <c r="H24" s="29"/>
      <c r="I24" s="7">
        <f t="shared" si="0"/>
        <v>200</v>
      </c>
      <c r="J24" s="7"/>
    </row>
    <row r="25" spans="1:10" x14ac:dyDescent="0.25">
      <c r="C25" s="40"/>
      <c r="D25" s="7" t="s">
        <v>1</v>
      </c>
      <c r="E25" s="36"/>
      <c r="F25" s="7"/>
      <c r="G25" s="7"/>
      <c r="H25" s="9" t="s">
        <v>1</v>
      </c>
      <c r="I25" s="7" t="s">
        <v>1</v>
      </c>
      <c r="J25" s="7"/>
    </row>
    <row r="26" spans="1:10" x14ac:dyDescent="0.25">
      <c r="A26" t="s">
        <v>197</v>
      </c>
      <c r="C26" s="40" t="s">
        <v>198</v>
      </c>
      <c r="D26" s="11">
        <v>-100</v>
      </c>
      <c r="E26" s="54"/>
      <c r="F26" s="7"/>
      <c r="G26" s="7">
        <v>-447.25</v>
      </c>
      <c r="H26" s="29"/>
      <c r="I26" s="7">
        <f t="shared" si="0"/>
        <v>-347.25</v>
      </c>
      <c r="J26" s="7"/>
    </row>
    <row r="27" spans="1:10" x14ac:dyDescent="0.25">
      <c r="C27" s="40"/>
      <c r="D27" s="7" t="s">
        <v>1</v>
      </c>
      <c r="E27" s="36"/>
      <c r="F27" s="7" t="s">
        <v>1</v>
      </c>
      <c r="G27" s="7"/>
      <c r="H27" s="29"/>
      <c r="I27" s="7" t="s">
        <v>1</v>
      </c>
      <c r="J27" s="7"/>
    </row>
    <row r="28" spans="1:10" x14ac:dyDescent="0.25">
      <c r="A28" t="s">
        <v>199</v>
      </c>
      <c r="C28" s="40" t="s">
        <v>184</v>
      </c>
      <c r="D28" s="11">
        <v>0</v>
      </c>
      <c r="E28" s="36"/>
      <c r="F28" s="7"/>
      <c r="G28" s="7"/>
      <c r="H28" s="29"/>
      <c r="I28" s="7">
        <f t="shared" si="0"/>
        <v>0</v>
      </c>
      <c r="J28" s="7"/>
    </row>
    <row r="29" spans="1:10" x14ac:dyDescent="0.25">
      <c r="C29" s="40"/>
      <c r="D29" s="7" t="s">
        <v>1</v>
      </c>
      <c r="E29" s="36"/>
      <c r="F29" s="7"/>
      <c r="G29" s="7"/>
      <c r="H29" s="29"/>
      <c r="I29" s="7" t="s">
        <v>1</v>
      </c>
      <c r="J29" s="7"/>
    </row>
    <row r="30" spans="1:10" x14ac:dyDescent="0.25">
      <c r="A30" t="s">
        <v>200</v>
      </c>
      <c r="C30" s="40" t="s">
        <v>201</v>
      </c>
      <c r="D30" s="7">
        <v>0</v>
      </c>
      <c r="E30" s="36"/>
      <c r="F30" s="7"/>
      <c r="G30" s="7"/>
      <c r="H30" s="29"/>
      <c r="I30" s="7">
        <f t="shared" si="0"/>
        <v>0</v>
      </c>
      <c r="J30" s="7"/>
    </row>
    <row r="31" spans="1:10" x14ac:dyDescent="0.25">
      <c r="C31" s="40"/>
      <c r="D31" s="7" t="s">
        <v>1</v>
      </c>
      <c r="E31" s="36"/>
      <c r="F31" s="7"/>
      <c r="G31" s="7"/>
      <c r="H31" s="29"/>
      <c r="I31" s="7" t="s">
        <v>1</v>
      </c>
      <c r="J31" s="7"/>
    </row>
    <row r="32" spans="1:10" x14ac:dyDescent="0.25">
      <c r="A32" t="s">
        <v>204</v>
      </c>
      <c r="C32" s="40" t="s">
        <v>205</v>
      </c>
      <c r="D32" s="7">
        <v>-40000</v>
      </c>
      <c r="E32" s="54"/>
      <c r="G32" s="7">
        <v>-41722.400000000001</v>
      </c>
      <c r="H32" s="29"/>
      <c r="I32" s="7">
        <f t="shared" si="0"/>
        <v>-1722.4000000000015</v>
      </c>
      <c r="J32" s="7"/>
    </row>
    <row r="33" spans="1:10" x14ac:dyDescent="0.25">
      <c r="C33" s="40"/>
      <c r="D33" s="7" t="s">
        <v>1</v>
      </c>
      <c r="E33" s="36"/>
      <c r="F33" s="7"/>
      <c r="G33" s="7"/>
      <c r="H33" s="29"/>
      <c r="I33" s="7" t="s">
        <v>1</v>
      </c>
      <c r="J33" s="7"/>
    </row>
    <row r="34" spans="1:10" x14ac:dyDescent="0.25">
      <c r="A34" t="s">
        <v>206</v>
      </c>
      <c r="C34" s="40" t="s">
        <v>207</v>
      </c>
      <c r="D34" s="7">
        <v>-71200</v>
      </c>
      <c r="E34" s="54"/>
      <c r="G34" s="47">
        <v>-16548.7</v>
      </c>
      <c r="H34" s="29" t="s">
        <v>729</v>
      </c>
      <c r="I34" s="7">
        <f t="shared" si="0"/>
        <v>54651.3</v>
      </c>
      <c r="J34" s="7"/>
    </row>
    <row r="35" spans="1:10" x14ac:dyDescent="0.25">
      <c r="C35" s="40"/>
      <c r="D35" s="7" t="s">
        <v>1</v>
      </c>
      <c r="E35" s="36"/>
      <c r="F35" s="7"/>
      <c r="G35" s="7"/>
      <c r="H35" s="29"/>
      <c r="I35" s="7" t="s">
        <v>1</v>
      </c>
      <c r="J35" s="7"/>
    </row>
    <row r="36" spans="1:10" x14ac:dyDescent="0.25">
      <c r="A36" t="s">
        <v>208</v>
      </c>
      <c r="C36" s="39" t="s">
        <v>209</v>
      </c>
      <c r="D36" s="7">
        <v>-1000</v>
      </c>
      <c r="E36" s="54"/>
      <c r="F36" s="7"/>
      <c r="G36" s="7">
        <v>-9328.19</v>
      </c>
      <c r="H36" s="29"/>
      <c r="I36" s="7">
        <f t="shared" si="0"/>
        <v>-8328.19</v>
      </c>
      <c r="J36" s="7"/>
    </row>
    <row r="37" spans="1:10" x14ac:dyDescent="0.25">
      <c r="C37" s="40"/>
      <c r="D37" s="7" t="s">
        <v>1</v>
      </c>
      <c r="E37" s="36"/>
      <c r="F37" s="7"/>
      <c r="G37" s="7" t="s">
        <v>1</v>
      </c>
      <c r="H37" s="29"/>
      <c r="I37" s="7" t="s">
        <v>1</v>
      </c>
      <c r="J37" s="7"/>
    </row>
    <row r="38" spans="1:10" x14ac:dyDescent="0.25">
      <c r="A38" t="s">
        <v>211</v>
      </c>
      <c r="C38" s="40" t="s">
        <v>212</v>
      </c>
      <c r="D38" s="7">
        <v>0</v>
      </c>
      <c r="E38" s="54"/>
      <c r="G38" s="7">
        <v>-13120</v>
      </c>
      <c r="H38" s="29" t="s">
        <v>730</v>
      </c>
      <c r="I38" s="7">
        <f>G38-D38</f>
        <v>-13120</v>
      </c>
      <c r="J38" s="11"/>
    </row>
    <row r="39" spans="1:10" x14ac:dyDescent="0.25">
      <c r="C39" s="40"/>
      <c r="D39" s="7"/>
      <c r="E39" s="54"/>
      <c r="G39" s="7"/>
      <c r="H39" s="9" t="s">
        <v>1</v>
      </c>
      <c r="I39" s="7" t="s">
        <v>1</v>
      </c>
      <c r="J39" s="7"/>
    </row>
    <row r="40" spans="1:10" x14ac:dyDescent="0.25">
      <c r="A40" t="s">
        <v>551</v>
      </c>
      <c r="C40" s="40" t="s">
        <v>552</v>
      </c>
      <c r="D40" s="7">
        <v>0</v>
      </c>
      <c r="E40" s="54"/>
      <c r="G40" s="7">
        <v>-16040</v>
      </c>
      <c r="H40" s="29" t="s">
        <v>730</v>
      </c>
      <c r="I40" s="7">
        <f>G40-D40</f>
        <v>-16040</v>
      </c>
      <c r="J40" s="7"/>
    </row>
    <row r="41" spans="1:10" x14ac:dyDescent="0.25">
      <c r="C41" s="40"/>
      <c r="D41" s="7"/>
      <c r="E41" s="54"/>
      <c r="G41" s="7"/>
      <c r="H41" s="29"/>
      <c r="I41" s="7" t="s">
        <v>1</v>
      </c>
      <c r="J41" s="7"/>
    </row>
    <row r="42" spans="1:10" x14ac:dyDescent="0.25">
      <c r="A42" t="s">
        <v>553</v>
      </c>
      <c r="C42" s="40" t="s">
        <v>554</v>
      </c>
      <c r="D42" s="7">
        <v>0</v>
      </c>
      <c r="E42" s="54"/>
      <c r="G42" s="7">
        <v>-7490</v>
      </c>
      <c r="H42" s="29" t="s">
        <v>730</v>
      </c>
      <c r="I42" s="7">
        <f>G42-D42</f>
        <v>-7490</v>
      </c>
      <c r="J42" s="7"/>
    </row>
    <row r="43" spans="1:10" x14ac:dyDescent="0.25">
      <c r="C43" s="40"/>
      <c r="D43" s="7" t="s">
        <v>1</v>
      </c>
      <c r="E43" s="36"/>
      <c r="G43" s="7"/>
      <c r="H43" s="9"/>
      <c r="I43" s="7" t="s">
        <v>1</v>
      </c>
      <c r="J43" s="7"/>
    </row>
    <row r="44" spans="1:10" x14ac:dyDescent="0.25">
      <c r="A44" t="s">
        <v>213</v>
      </c>
      <c r="C44" s="40" t="s">
        <v>214</v>
      </c>
      <c r="D44" s="7">
        <v>0</v>
      </c>
      <c r="E44" s="54"/>
      <c r="F44" s="7">
        <v>2314.33</v>
      </c>
      <c r="G44" s="7" t="s">
        <v>1</v>
      </c>
      <c r="H44" s="29" t="s">
        <v>1</v>
      </c>
      <c r="I44" s="7">
        <f t="shared" ref="I44:I95" si="1">F44-D44</f>
        <v>2314.33</v>
      </c>
      <c r="J44" s="7"/>
    </row>
    <row r="45" spans="1:10" x14ac:dyDescent="0.25">
      <c r="C45" s="40"/>
      <c r="D45" s="7"/>
      <c r="E45" s="54"/>
      <c r="F45" s="7"/>
      <c r="G45" s="7"/>
      <c r="H45" s="29"/>
      <c r="I45" s="7"/>
      <c r="J45" s="7"/>
    </row>
    <row r="46" spans="1:10" x14ac:dyDescent="0.25">
      <c r="A46" t="s">
        <v>826</v>
      </c>
      <c r="C46" s="40" t="s">
        <v>759</v>
      </c>
      <c r="D46" s="7">
        <v>0</v>
      </c>
      <c r="E46" s="54"/>
      <c r="F46" s="7"/>
      <c r="G46" s="7">
        <v>-440</v>
      </c>
      <c r="H46" s="29" t="s">
        <v>730</v>
      </c>
      <c r="I46" s="7">
        <f t="shared" si="1"/>
        <v>0</v>
      </c>
      <c r="J46" s="7"/>
    </row>
    <row r="47" spans="1:10" x14ac:dyDescent="0.25">
      <c r="C47" s="40"/>
      <c r="D47" s="7"/>
      <c r="E47" s="54"/>
      <c r="F47" s="7"/>
      <c r="G47" s="7"/>
      <c r="H47" s="29"/>
      <c r="I47" s="7"/>
      <c r="J47" s="7"/>
    </row>
    <row r="48" spans="1:10" x14ac:dyDescent="0.25">
      <c r="A48" t="s">
        <v>827</v>
      </c>
      <c r="C48" s="40" t="s">
        <v>761</v>
      </c>
      <c r="D48" s="7">
        <v>0</v>
      </c>
      <c r="E48" s="54"/>
      <c r="F48" s="7"/>
      <c r="G48" s="7">
        <v>-2940</v>
      </c>
      <c r="H48" s="29" t="s">
        <v>730</v>
      </c>
      <c r="I48" s="7">
        <f t="shared" ref="I48" si="2">F48-D48</f>
        <v>0</v>
      </c>
      <c r="J48" s="7"/>
    </row>
    <row r="49" spans="1:10" x14ac:dyDescent="0.25">
      <c r="C49" s="40"/>
      <c r="D49" s="7" t="s">
        <v>1</v>
      </c>
      <c r="E49" s="36"/>
      <c r="G49" s="7"/>
      <c r="H49" s="29" t="s">
        <v>1</v>
      </c>
      <c r="I49" s="7" t="s">
        <v>1</v>
      </c>
      <c r="J49" s="9"/>
    </row>
    <row r="50" spans="1:10" x14ac:dyDescent="0.25">
      <c r="A50" t="s">
        <v>215</v>
      </c>
      <c r="C50" s="40" t="s">
        <v>216</v>
      </c>
      <c r="D50" s="7">
        <v>-20000</v>
      </c>
      <c r="E50" s="54"/>
      <c r="G50" s="7">
        <v>-28908.639999999999</v>
      </c>
      <c r="H50" s="29"/>
      <c r="I50" s="7">
        <f>G50-D50</f>
        <v>-8908.64</v>
      </c>
      <c r="J50" s="11"/>
    </row>
    <row r="51" spans="1:10" x14ac:dyDescent="0.25">
      <c r="C51" s="40"/>
      <c r="D51" s="7" t="s">
        <v>1</v>
      </c>
      <c r="E51" s="36"/>
      <c r="F51" s="7"/>
      <c r="G51" s="7"/>
      <c r="H51" s="29"/>
      <c r="I51" s="29" t="s">
        <v>1</v>
      </c>
      <c r="J51" s="7"/>
    </row>
    <row r="52" spans="1:10" x14ac:dyDescent="0.25">
      <c r="A52" t="s">
        <v>217</v>
      </c>
      <c r="C52" s="40" t="s">
        <v>218</v>
      </c>
      <c r="D52" s="7">
        <v>0</v>
      </c>
      <c r="E52" s="54"/>
      <c r="F52" s="7">
        <v>6.19</v>
      </c>
      <c r="G52" s="7" t="s">
        <v>1</v>
      </c>
      <c r="H52" s="9" t="s">
        <v>1</v>
      </c>
      <c r="I52" s="7">
        <f>F52-D52</f>
        <v>6.19</v>
      </c>
      <c r="J52" s="9"/>
    </row>
    <row r="53" spans="1:10" x14ac:dyDescent="0.25">
      <c r="C53" s="40"/>
      <c r="D53" s="7" t="s">
        <v>1</v>
      </c>
      <c r="E53" s="36"/>
      <c r="F53" s="7"/>
      <c r="G53" s="7" t="s">
        <v>1</v>
      </c>
      <c r="H53" s="29"/>
      <c r="I53" s="7" t="s">
        <v>1</v>
      </c>
      <c r="J53" s="7"/>
    </row>
    <row r="54" spans="1:10" x14ac:dyDescent="0.25">
      <c r="A54" t="s">
        <v>219</v>
      </c>
      <c r="C54" s="40" t="s">
        <v>220</v>
      </c>
      <c r="D54" s="7">
        <v>0</v>
      </c>
      <c r="E54" s="23"/>
      <c r="F54" s="7"/>
      <c r="G54" s="7"/>
      <c r="H54" s="29"/>
      <c r="I54" s="7">
        <f t="shared" si="1"/>
        <v>0</v>
      </c>
      <c r="J54" s="7"/>
    </row>
    <row r="55" spans="1:10" x14ac:dyDescent="0.25">
      <c r="C55" s="40"/>
      <c r="D55" s="7" t="s">
        <v>1</v>
      </c>
      <c r="E55" s="36"/>
      <c r="F55" s="7"/>
      <c r="G55" s="7" t="s">
        <v>1</v>
      </c>
      <c r="H55" s="29"/>
      <c r="I55" s="7" t="s">
        <v>1</v>
      </c>
      <c r="J55" s="7"/>
    </row>
    <row r="56" spans="1:10" x14ac:dyDescent="0.25">
      <c r="A56" s="1" t="s">
        <v>221</v>
      </c>
      <c r="C56" s="40" t="s">
        <v>563</v>
      </c>
      <c r="D56" s="11">
        <v>-15000</v>
      </c>
      <c r="E56" s="36"/>
      <c r="F56" s="7"/>
      <c r="G56" s="7">
        <v>-102139.11</v>
      </c>
      <c r="H56" s="29" t="s">
        <v>731</v>
      </c>
      <c r="I56" s="7">
        <f>G56-D56</f>
        <v>-87139.11</v>
      </c>
      <c r="J56" s="7"/>
    </row>
    <row r="57" spans="1:10" x14ac:dyDescent="0.25">
      <c r="C57" s="40"/>
      <c r="D57" s="7" t="s">
        <v>1</v>
      </c>
      <c r="E57" s="36"/>
      <c r="F57" s="7"/>
      <c r="G57" s="7" t="s">
        <v>1</v>
      </c>
      <c r="H57" s="29"/>
      <c r="I57" s="7" t="s">
        <v>1</v>
      </c>
      <c r="J57" s="7"/>
    </row>
    <row r="58" spans="1:10" x14ac:dyDescent="0.25">
      <c r="A58" t="s">
        <v>561</v>
      </c>
      <c r="C58" s="40" t="s">
        <v>562</v>
      </c>
      <c r="D58" s="11">
        <v>-11500</v>
      </c>
      <c r="E58" s="54"/>
      <c r="F58" s="7"/>
      <c r="G58" s="22">
        <v>-11097.53</v>
      </c>
      <c r="H58" s="29" t="s">
        <v>1</v>
      </c>
      <c r="I58" s="7">
        <f>G58-D58</f>
        <v>402.46999999999935</v>
      </c>
      <c r="J58" s="9"/>
    </row>
    <row r="59" spans="1:10" x14ac:dyDescent="0.25">
      <c r="C59" s="40"/>
      <c r="D59" s="7" t="s">
        <v>1</v>
      </c>
      <c r="E59" s="36"/>
      <c r="F59" s="7"/>
      <c r="G59" s="7"/>
      <c r="H59" s="29"/>
      <c r="I59" s="7" t="s">
        <v>1</v>
      </c>
      <c r="J59" s="7"/>
    </row>
    <row r="60" spans="1:10" x14ac:dyDescent="0.25">
      <c r="A60" t="s">
        <v>224</v>
      </c>
      <c r="C60" s="40" t="s">
        <v>225</v>
      </c>
      <c r="D60" s="11">
        <v>0</v>
      </c>
      <c r="E60" s="36"/>
      <c r="F60" s="7"/>
      <c r="G60" s="7"/>
      <c r="H60" s="29"/>
      <c r="I60" s="7">
        <f t="shared" si="1"/>
        <v>0</v>
      </c>
      <c r="J60" s="7"/>
    </row>
    <row r="61" spans="1:10" x14ac:dyDescent="0.25">
      <c r="C61" s="40"/>
      <c r="D61" s="7" t="s">
        <v>1</v>
      </c>
      <c r="E61" s="36"/>
      <c r="F61" s="7"/>
      <c r="G61" s="7"/>
      <c r="H61" s="29"/>
      <c r="I61" s="7"/>
      <c r="J61" s="7"/>
    </row>
    <row r="62" spans="1:10" x14ac:dyDescent="0.25">
      <c r="A62" t="s">
        <v>226</v>
      </c>
      <c r="C62" s="40" t="s">
        <v>227</v>
      </c>
      <c r="D62" s="7">
        <v>500000</v>
      </c>
      <c r="E62" s="54"/>
      <c r="F62" s="7">
        <v>226158.96</v>
      </c>
      <c r="G62" s="7"/>
      <c r="H62" s="29"/>
      <c r="I62" s="7">
        <f t="shared" si="1"/>
        <v>-273841.04000000004</v>
      </c>
      <c r="J62" s="63"/>
    </row>
    <row r="63" spans="1:10" x14ac:dyDescent="0.25">
      <c r="A63" t="s">
        <v>228</v>
      </c>
      <c r="C63" s="40" t="s">
        <v>229</v>
      </c>
      <c r="D63" s="7">
        <v>0</v>
      </c>
      <c r="E63" s="54"/>
      <c r="F63" s="7"/>
      <c r="G63" s="7"/>
      <c r="H63" s="29" t="s">
        <v>732</v>
      </c>
      <c r="I63" s="7">
        <f>G63-D63</f>
        <v>0</v>
      </c>
      <c r="J63" s="63"/>
    </row>
    <row r="64" spans="1:10" x14ac:dyDescent="0.25">
      <c r="C64" s="40"/>
      <c r="D64" s="7" t="s">
        <v>1</v>
      </c>
      <c r="E64" s="36"/>
      <c r="F64" s="7"/>
      <c r="G64" s="7" t="s">
        <v>1</v>
      </c>
      <c r="H64" s="29"/>
      <c r="I64" s="7" t="s">
        <v>1</v>
      </c>
      <c r="J64" s="63"/>
    </row>
    <row r="65" spans="1:10" x14ac:dyDescent="0.25">
      <c r="C65" s="40"/>
      <c r="D65" s="7" t="s">
        <v>1</v>
      </c>
      <c r="E65" s="36"/>
      <c r="F65" s="7"/>
      <c r="G65" s="7"/>
      <c r="H65" s="29"/>
      <c r="I65" s="7" t="s">
        <v>1</v>
      </c>
      <c r="J65" s="63"/>
    </row>
    <row r="66" spans="1:10" x14ac:dyDescent="0.25">
      <c r="A66" t="s">
        <v>230</v>
      </c>
      <c r="C66" s="40" t="s">
        <v>231</v>
      </c>
      <c r="D66" s="7">
        <v>0</v>
      </c>
      <c r="E66" s="54"/>
      <c r="F66" s="7">
        <v>232931.17</v>
      </c>
      <c r="G66" s="7"/>
      <c r="H66" s="29" t="s">
        <v>1</v>
      </c>
      <c r="I66" s="7">
        <f t="shared" si="1"/>
        <v>232931.17</v>
      </c>
      <c r="J66" s="148"/>
    </row>
    <row r="67" spans="1:10" x14ac:dyDescent="0.25">
      <c r="C67" s="40"/>
      <c r="D67" s="7" t="s">
        <v>1</v>
      </c>
      <c r="E67" s="36"/>
      <c r="F67" s="7"/>
      <c r="G67" s="7"/>
      <c r="H67" s="29" t="s">
        <v>1</v>
      </c>
      <c r="I67" s="7" t="s">
        <v>1</v>
      </c>
      <c r="J67" s="7"/>
    </row>
    <row r="68" spans="1:10" x14ac:dyDescent="0.25">
      <c r="A68" t="s">
        <v>232</v>
      </c>
      <c r="C68" s="40" t="s">
        <v>233</v>
      </c>
      <c r="D68" s="7">
        <v>16200</v>
      </c>
      <c r="E68" s="54"/>
      <c r="F68" s="7">
        <v>16050</v>
      </c>
      <c r="G68" s="22">
        <v>-11097.53</v>
      </c>
      <c r="H68" s="29"/>
      <c r="I68" s="7">
        <f t="shared" si="1"/>
        <v>-150</v>
      </c>
      <c r="J68" s="11"/>
    </row>
    <row r="69" spans="1:10" x14ac:dyDescent="0.25">
      <c r="C69" s="40"/>
      <c r="D69" s="7" t="s">
        <v>1</v>
      </c>
      <c r="E69" s="36"/>
      <c r="F69" s="7"/>
      <c r="G69" s="22"/>
      <c r="H69" s="29"/>
      <c r="I69" s="7" t="s">
        <v>1</v>
      </c>
      <c r="J69" s="18"/>
    </row>
    <row r="70" spans="1:10" x14ac:dyDescent="0.25">
      <c r="A70" s="50" t="s">
        <v>234</v>
      </c>
      <c r="C70" s="40" t="s">
        <v>235</v>
      </c>
      <c r="D70" s="7">
        <v>90000</v>
      </c>
      <c r="E70" s="54"/>
      <c r="F70" s="7">
        <v>83485.73</v>
      </c>
      <c r="G70" s="7">
        <v>-149732.39000000001</v>
      </c>
      <c r="H70" s="29" t="s">
        <v>782</v>
      </c>
      <c r="I70" s="7">
        <f t="shared" si="1"/>
        <v>-6514.2700000000041</v>
      </c>
      <c r="J70" s="9"/>
    </row>
    <row r="71" spans="1:10" x14ac:dyDescent="0.25">
      <c r="C71" s="40"/>
      <c r="D71" s="7" t="s">
        <v>1</v>
      </c>
      <c r="E71" s="36"/>
      <c r="F71" s="7"/>
      <c r="G71" s="7"/>
      <c r="H71" s="29" t="s">
        <v>1</v>
      </c>
      <c r="I71" s="7" t="s">
        <v>1</v>
      </c>
      <c r="J71" s="7"/>
    </row>
    <row r="72" spans="1:10" x14ac:dyDescent="0.25">
      <c r="A72" s="23" t="s">
        <v>547</v>
      </c>
      <c r="C72" s="40" t="s">
        <v>237</v>
      </c>
      <c r="D72" s="7">
        <v>0</v>
      </c>
      <c r="E72" s="36"/>
      <c r="F72" s="7"/>
      <c r="G72" s="7"/>
      <c r="H72" s="29" t="s">
        <v>1</v>
      </c>
      <c r="I72" s="7">
        <f t="shared" si="1"/>
        <v>0</v>
      </c>
      <c r="J72" s="9"/>
    </row>
    <row r="73" spans="1:10" x14ac:dyDescent="0.25">
      <c r="C73" s="40"/>
      <c r="D73" s="7" t="s">
        <v>1</v>
      </c>
      <c r="E73" s="36"/>
      <c r="F73" s="7"/>
      <c r="G73" s="7"/>
      <c r="H73" s="29"/>
      <c r="I73" s="7" t="s">
        <v>1</v>
      </c>
      <c r="J73" s="11"/>
    </row>
    <row r="74" spans="1:10" x14ac:dyDescent="0.25">
      <c r="A74" t="s">
        <v>238</v>
      </c>
      <c r="C74" s="40" t="s">
        <v>239</v>
      </c>
      <c r="D74" s="7">
        <v>66000</v>
      </c>
      <c r="E74" s="54"/>
      <c r="F74" s="7">
        <v>55796.95</v>
      </c>
      <c r="G74" s="7"/>
      <c r="H74" s="29" t="s">
        <v>1</v>
      </c>
      <c r="I74" s="7">
        <f t="shared" si="1"/>
        <v>-10203.050000000003</v>
      </c>
      <c r="J74" s="7"/>
    </row>
    <row r="75" spans="1:10" x14ac:dyDescent="0.25">
      <c r="C75" s="40"/>
      <c r="D75" s="7" t="s">
        <v>1</v>
      </c>
      <c r="E75" s="36"/>
      <c r="F75" s="7"/>
      <c r="G75" s="7"/>
      <c r="H75" s="29"/>
      <c r="I75" s="7" t="s">
        <v>1</v>
      </c>
      <c r="J75" s="7"/>
    </row>
    <row r="76" spans="1:10" x14ac:dyDescent="0.25">
      <c r="A76" t="s">
        <v>240</v>
      </c>
      <c r="C76" s="40" t="s">
        <v>241</v>
      </c>
      <c r="D76" s="7">
        <v>38000</v>
      </c>
      <c r="E76" s="54"/>
      <c r="F76" s="7">
        <v>17131.84</v>
      </c>
      <c r="G76" s="7"/>
      <c r="H76" s="29"/>
      <c r="I76" s="7">
        <f t="shared" si="1"/>
        <v>-20868.16</v>
      </c>
      <c r="J76" s="63"/>
    </row>
    <row r="77" spans="1:10" x14ac:dyDescent="0.25">
      <c r="C77" s="40"/>
      <c r="D77" s="7" t="s">
        <v>1</v>
      </c>
      <c r="E77" s="36"/>
      <c r="F77" s="7"/>
      <c r="G77" s="7"/>
      <c r="H77" s="29"/>
      <c r="I77" s="7" t="s">
        <v>1</v>
      </c>
      <c r="J77" s="63"/>
    </row>
    <row r="78" spans="1:10" x14ac:dyDescent="0.25">
      <c r="A78" t="s">
        <v>242</v>
      </c>
      <c r="C78" s="40" t="s">
        <v>243</v>
      </c>
      <c r="D78" s="7">
        <v>0</v>
      </c>
      <c r="E78" s="54"/>
      <c r="F78" s="7">
        <v>18974.259999999998</v>
      </c>
      <c r="G78" s="7"/>
      <c r="H78" s="29"/>
      <c r="I78" s="7">
        <f t="shared" si="1"/>
        <v>18974.259999999998</v>
      </c>
      <c r="J78" s="63"/>
    </row>
    <row r="79" spans="1:10" x14ac:dyDescent="0.25">
      <c r="C79" s="40"/>
      <c r="D79" s="7" t="s">
        <v>1</v>
      </c>
      <c r="E79" s="36"/>
      <c r="F79" s="7"/>
      <c r="G79" s="7"/>
      <c r="H79" s="29"/>
      <c r="I79" s="7" t="s">
        <v>1</v>
      </c>
      <c r="J79" s="7"/>
    </row>
    <row r="80" spans="1:10" x14ac:dyDescent="0.25">
      <c r="A80" t="s">
        <v>244</v>
      </c>
      <c r="C80" s="40" t="s">
        <v>245</v>
      </c>
      <c r="D80" s="7">
        <v>0</v>
      </c>
      <c r="E80" s="54"/>
      <c r="F80" s="7">
        <v>360.5</v>
      </c>
      <c r="G80" s="7"/>
      <c r="H80" s="29"/>
      <c r="I80" s="7">
        <f t="shared" si="1"/>
        <v>360.5</v>
      </c>
      <c r="J80" s="9"/>
    </row>
    <row r="81" spans="1:10" x14ac:dyDescent="0.25">
      <c r="C81" s="40"/>
      <c r="D81" s="7"/>
      <c r="E81" s="36"/>
      <c r="F81" s="7"/>
      <c r="G81" s="7"/>
      <c r="H81" s="29"/>
      <c r="I81" s="7" t="s">
        <v>1</v>
      </c>
      <c r="J81" s="11"/>
    </row>
    <row r="82" spans="1:10" x14ac:dyDescent="0.25">
      <c r="A82" t="s">
        <v>309</v>
      </c>
      <c r="C82" s="40" t="s">
        <v>462</v>
      </c>
      <c r="D82" s="7">
        <v>0</v>
      </c>
      <c r="E82" s="54"/>
      <c r="F82" s="7"/>
      <c r="G82" s="7"/>
      <c r="H82" s="29"/>
      <c r="I82" s="7">
        <f t="shared" si="1"/>
        <v>0</v>
      </c>
      <c r="J82" s="7"/>
    </row>
    <row r="83" spans="1:10" x14ac:dyDescent="0.25">
      <c r="C83" s="40"/>
      <c r="D83" s="7" t="s">
        <v>1</v>
      </c>
      <c r="E83" s="36"/>
      <c r="F83" s="7"/>
      <c r="G83" s="7"/>
      <c r="H83" s="29"/>
      <c r="I83" s="7" t="s">
        <v>1</v>
      </c>
      <c r="J83" s="7"/>
    </row>
    <row r="84" spans="1:10" x14ac:dyDescent="0.25">
      <c r="A84" t="s">
        <v>246</v>
      </c>
      <c r="C84" s="40" t="s">
        <v>247</v>
      </c>
      <c r="D84" s="7">
        <v>10000</v>
      </c>
      <c r="E84" s="54"/>
      <c r="F84" s="7">
        <v>12156.19</v>
      </c>
      <c r="G84" s="7"/>
      <c r="H84" s="29"/>
      <c r="I84" s="7">
        <f t="shared" si="1"/>
        <v>2156.1900000000005</v>
      </c>
      <c r="J84" s="7"/>
    </row>
    <row r="85" spans="1:10" x14ac:dyDescent="0.25">
      <c r="C85" s="40"/>
      <c r="D85" s="7" t="s">
        <v>1</v>
      </c>
      <c r="E85" s="36"/>
      <c r="F85" s="7"/>
      <c r="G85" s="7"/>
      <c r="H85" s="29"/>
      <c r="I85" s="7" t="s">
        <v>1</v>
      </c>
      <c r="J85" s="7"/>
    </row>
    <row r="86" spans="1:10" x14ac:dyDescent="0.25">
      <c r="C86" s="40"/>
      <c r="D86" s="7" t="s">
        <v>1</v>
      </c>
      <c r="E86" s="36"/>
      <c r="F86" s="7"/>
      <c r="G86" s="7"/>
      <c r="H86" s="29" t="s">
        <v>1</v>
      </c>
      <c r="I86" s="7" t="s">
        <v>1</v>
      </c>
      <c r="J86" s="7"/>
    </row>
    <row r="87" spans="1:10" x14ac:dyDescent="0.25">
      <c r="A87" t="s">
        <v>248</v>
      </c>
      <c r="C87" s="40" t="s">
        <v>249</v>
      </c>
      <c r="D87" s="7">
        <v>170000</v>
      </c>
      <c r="E87" s="54" t="s">
        <v>1</v>
      </c>
      <c r="F87" s="7">
        <v>159935.46</v>
      </c>
      <c r="G87" s="7"/>
      <c r="H87" s="29"/>
      <c r="I87" s="7">
        <f t="shared" si="1"/>
        <v>-10064.540000000008</v>
      </c>
      <c r="J87" s="7"/>
    </row>
    <row r="88" spans="1:10" x14ac:dyDescent="0.25">
      <c r="C88" s="40"/>
      <c r="D88" s="7" t="s">
        <v>1</v>
      </c>
      <c r="E88" s="36"/>
      <c r="F88" s="7"/>
      <c r="G88" s="7"/>
      <c r="H88" s="29" t="s">
        <v>1</v>
      </c>
      <c r="I88" s="7" t="s">
        <v>1</v>
      </c>
      <c r="J88" s="7"/>
    </row>
    <row r="89" spans="1:10" x14ac:dyDescent="0.25">
      <c r="A89" t="s">
        <v>461</v>
      </c>
      <c r="C89" s="40" t="s">
        <v>460</v>
      </c>
      <c r="D89" s="7">
        <v>0</v>
      </c>
      <c r="E89" s="54"/>
      <c r="F89" s="7">
        <v>750.7</v>
      </c>
      <c r="G89" s="7"/>
      <c r="H89" s="29"/>
      <c r="I89" s="7">
        <f t="shared" si="1"/>
        <v>750.7</v>
      </c>
      <c r="J89" s="7"/>
    </row>
    <row r="90" spans="1:10" x14ac:dyDescent="0.25">
      <c r="C90" s="40"/>
      <c r="D90" s="7" t="s">
        <v>1</v>
      </c>
      <c r="E90" s="36"/>
      <c r="F90" s="7"/>
      <c r="G90" s="7"/>
      <c r="H90" s="29"/>
      <c r="I90" s="7" t="s">
        <v>1</v>
      </c>
      <c r="J90" s="9"/>
    </row>
    <row r="91" spans="1:10" x14ac:dyDescent="0.25">
      <c r="A91" t="s">
        <v>250</v>
      </c>
      <c r="C91" s="40" t="s">
        <v>251</v>
      </c>
      <c r="D91" s="7">
        <v>1200</v>
      </c>
      <c r="E91" s="54"/>
      <c r="F91" s="7">
        <v>3743.56</v>
      </c>
      <c r="G91" s="7"/>
      <c r="H91" s="29" t="s">
        <v>1</v>
      </c>
      <c r="I91" s="7">
        <f t="shared" si="1"/>
        <v>2543.56</v>
      </c>
      <c r="J91" s="7"/>
    </row>
    <row r="92" spans="1:10" x14ac:dyDescent="0.25">
      <c r="C92" s="40"/>
      <c r="D92" s="7" t="s">
        <v>1</v>
      </c>
      <c r="E92" s="36"/>
      <c r="F92" s="7"/>
      <c r="G92" s="7"/>
      <c r="H92" s="29"/>
      <c r="I92" s="7" t="s">
        <v>1</v>
      </c>
      <c r="J92" s="7"/>
    </row>
    <row r="93" spans="1:10" x14ac:dyDescent="0.25">
      <c r="A93" t="s">
        <v>252</v>
      </c>
      <c r="C93" s="40" t="s">
        <v>253</v>
      </c>
      <c r="D93" s="7">
        <v>0</v>
      </c>
      <c r="E93" s="54"/>
      <c r="F93" s="7">
        <v>1703.34</v>
      </c>
      <c r="G93" s="7"/>
      <c r="H93" s="29"/>
      <c r="I93" s="7">
        <f t="shared" si="1"/>
        <v>1703.34</v>
      </c>
      <c r="J93" s="149"/>
    </row>
    <row r="94" spans="1:10" x14ac:dyDescent="0.25">
      <c r="C94" s="40"/>
      <c r="D94" s="7" t="s">
        <v>1</v>
      </c>
      <c r="E94" s="36"/>
      <c r="F94" s="7"/>
      <c r="G94" s="7"/>
      <c r="H94" s="29"/>
      <c r="I94" s="7" t="s">
        <v>1</v>
      </c>
      <c r="J94" s="148"/>
    </row>
    <row r="95" spans="1:10" x14ac:dyDescent="0.25">
      <c r="A95" t="s">
        <v>463</v>
      </c>
      <c r="C95" s="40" t="s">
        <v>464</v>
      </c>
      <c r="D95" s="7">
        <v>4300</v>
      </c>
      <c r="E95" s="54"/>
      <c r="F95" s="7"/>
      <c r="G95" s="7"/>
      <c r="H95" s="29"/>
      <c r="I95" s="7">
        <f t="shared" si="1"/>
        <v>-4300</v>
      </c>
      <c r="J95" s="63"/>
    </row>
    <row r="96" spans="1:10" x14ac:dyDescent="0.25">
      <c r="C96" s="40"/>
      <c r="D96" s="7" t="s">
        <v>1</v>
      </c>
      <c r="E96" s="36"/>
      <c r="F96" s="7"/>
      <c r="H96" s="29"/>
      <c r="I96" s="7" t="s">
        <v>1</v>
      </c>
      <c r="J96" s="9"/>
    </row>
    <row r="97" spans="1:10" x14ac:dyDescent="0.25">
      <c r="A97" t="s">
        <v>255</v>
      </c>
      <c r="C97" s="40" t="s">
        <v>256</v>
      </c>
      <c r="D97" s="7">
        <v>1000</v>
      </c>
      <c r="E97" s="54"/>
      <c r="F97" s="7">
        <v>1484</v>
      </c>
      <c r="G97" s="7"/>
      <c r="H97" s="29"/>
      <c r="I97" s="7">
        <f t="shared" ref="I97:I150" si="3">F97-D97</f>
        <v>484</v>
      </c>
      <c r="J97" s="11"/>
    </row>
    <row r="98" spans="1:10" x14ac:dyDescent="0.25">
      <c r="C98" s="38"/>
      <c r="D98" s="7" t="s">
        <v>1</v>
      </c>
      <c r="E98" s="36"/>
      <c r="F98" s="7"/>
      <c r="G98" s="7"/>
      <c r="H98" s="29"/>
      <c r="I98" s="7" t="s">
        <v>1</v>
      </c>
      <c r="J98" s="7"/>
    </row>
    <row r="99" spans="1:10" x14ac:dyDescent="0.25">
      <c r="A99" t="s">
        <v>257</v>
      </c>
      <c r="C99" s="6" t="s">
        <v>423</v>
      </c>
      <c r="D99" s="7">
        <v>0</v>
      </c>
      <c r="E99" s="36"/>
      <c r="F99" s="7">
        <v>464</v>
      </c>
      <c r="G99" s="7"/>
      <c r="H99" s="29"/>
      <c r="I99" s="7">
        <f t="shared" si="3"/>
        <v>464</v>
      </c>
      <c r="J99" s="11"/>
    </row>
    <row r="100" spans="1:10" x14ac:dyDescent="0.25">
      <c r="C100" s="40"/>
      <c r="D100" s="7" t="s">
        <v>1</v>
      </c>
      <c r="E100" s="36"/>
      <c r="F100" s="7"/>
      <c r="G100" s="7"/>
      <c r="H100" s="29"/>
      <c r="I100" s="7" t="s">
        <v>1</v>
      </c>
      <c r="J100" s="7"/>
    </row>
    <row r="101" spans="1:10" x14ac:dyDescent="0.25">
      <c r="A101" t="s">
        <v>259</v>
      </c>
      <c r="C101" s="40" t="s">
        <v>260</v>
      </c>
      <c r="D101" s="7">
        <v>0</v>
      </c>
      <c r="E101" s="23"/>
      <c r="F101" s="7">
        <v>156</v>
      </c>
      <c r="G101" s="7"/>
      <c r="H101" s="29"/>
      <c r="I101" s="7">
        <f t="shared" si="3"/>
        <v>156</v>
      </c>
      <c r="J101" s="7"/>
    </row>
    <row r="102" spans="1:10" x14ac:dyDescent="0.25">
      <c r="C102" s="40"/>
      <c r="D102" s="7" t="s">
        <v>1</v>
      </c>
      <c r="E102" s="36"/>
      <c r="F102" s="7"/>
      <c r="G102" s="7"/>
      <c r="H102" s="29"/>
      <c r="I102" s="7" t="s">
        <v>1</v>
      </c>
      <c r="J102" s="7"/>
    </row>
    <row r="103" spans="1:10" x14ac:dyDescent="0.25">
      <c r="A103" t="s">
        <v>261</v>
      </c>
      <c r="C103" s="40" t="s">
        <v>262</v>
      </c>
      <c r="D103" s="7">
        <v>10000</v>
      </c>
      <c r="E103" s="54"/>
      <c r="F103" s="7">
        <v>9012.0300000000007</v>
      </c>
      <c r="G103" s="7"/>
      <c r="H103" s="29" t="s">
        <v>1</v>
      </c>
      <c r="I103" s="7">
        <f t="shared" si="3"/>
        <v>-987.96999999999935</v>
      </c>
      <c r="J103" s="7"/>
    </row>
    <row r="104" spans="1:10" x14ac:dyDescent="0.25">
      <c r="C104" s="40"/>
      <c r="D104" s="7" t="s">
        <v>1</v>
      </c>
      <c r="E104" s="36"/>
      <c r="F104" s="7"/>
      <c r="G104" s="7"/>
      <c r="H104" s="29"/>
      <c r="I104" s="7" t="s">
        <v>1</v>
      </c>
      <c r="J104" s="9"/>
    </row>
    <row r="105" spans="1:10" x14ac:dyDescent="0.25">
      <c r="C105" s="40"/>
      <c r="D105" s="7" t="s">
        <v>1</v>
      </c>
      <c r="E105" s="36"/>
      <c r="F105" s="7"/>
      <c r="G105" s="7"/>
      <c r="H105" s="9"/>
      <c r="I105" s="7" t="s">
        <v>1</v>
      </c>
      <c r="J105" s="11"/>
    </row>
    <row r="106" spans="1:10" x14ac:dyDescent="0.25">
      <c r="A106" t="s">
        <v>564</v>
      </c>
      <c r="C106" s="40" t="s">
        <v>264</v>
      </c>
      <c r="D106" s="7">
        <v>0</v>
      </c>
      <c r="E106" s="54"/>
      <c r="F106" s="7">
        <v>13398</v>
      </c>
      <c r="G106" s="7"/>
      <c r="H106" s="29" t="s">
        <v>1</v>
      </c>
      <c r="I106" s="7">
        <f t="shared" si="3"/>
        <v>13398</v>
      </c>
      <c r="J106" s="9"/>
    </row>
    <row r="107" spans="1:10" x14ac:dyDescent="0.25">
      <c r="C107" s="40"/>
      <c r="D107" s="7"/>
      <c r="E107" s="54"/>
      <c r="F107" s="7"/>
      <c r="G107" s="7"/>
      <c r="H107" s="29" t="s">
        <v>1</v>
      </c>
      <c r="I107" s="7" t="s">
        <v>1</v>
      </c>
      <c r="J107" s="7"/>
    </row>
    <row r="108" spans="1:10" x14ac:dyDescent="0.25">
      <c r="A108" t="s">
        <v>566</v>
      </c>
      <c r="C108" s="40" t="s">
        <v>565</v>
      </c>
      <c r="D108" s="7">
        <v>0</v>
      </c>
      <c r="E108" s="54"/>
      <c r="F108" s="7">
        <v>14736.52</v>
      </c>
      <c r="G108" s="7"/>
      <c r="H108" s="29"/>
      <c r="I108" s="7">
        <f t="shared" si="3"/>
        <v>14736.52</v>
      </c>
      <c r="J108" s="9"/>
    </row>
    <row r="109" spans="1:10" x14ac:dyDescent="0.25">
      <c r="C109" s="40"/>
      <c r="D109" s="7" t="s">
        <v>1</v>
      </c>
      <c r="E109" s="36"/>
      <c r="F109" s="7"/>
      <c r="G109" s="7"/>
      <c r="H109" s="29"/>
      <c r="I109" s="7" t="s">
        <v>1</v>
      </c>
      <c r="J109" s="7"/>
    </row>
    <row r="110" spans="1:10" x14ac:dyDescent="0.25">
      <c r="A110" t="s">
        <v>422</v>
      </c>
      <c r="C110" s="40" t="s">
        <v>423</v>
      </c>
      <c r="D110" s="7">
        <v>0</v>
      </c>
      <c r="E110" s="36"/>
      <c r="F110" s="7"/>
      <c r="G110" s="7"/>
      <c r="H110" s="29"/>
      <c r="I110" s="7">
        <f t="shared" si="3"/>
        <v>0</v>
      </c>
      <c r="J110" s="7"/>
    </row>
    <row r="111" spans="1:10" x14ac:dyDescent="0.25">
      <c r="C111" s="40" t="s">
        <v>1</v>
      </c>
      <c r="D111" s="7" t="s">
        <v>1</v>
      </c>
      <c r="E111" s="36"/>
      <c r="F111" s="7"/>
      <c r="G111" s="7"/>
      <c r="H111" s="29"/>
      <c r="I111" s="7" t="s">
        <v>1</v>
      </c>
      <c r="J111" s="9"/>
    </row>
    <row r="112" spans="1:10" x14ac:dyDescent="0.25">
      <c r="A112" t="s">
        <v>265</v>
      </c>
      <c r="C112" s="40" t="s">
        <v>266</v>
      </c>
      <c r="D112" s="7">
        <v>0</v>
      </c>
      <c r="E112" s="36"/>
      <c r="F112" s="7"/>
      <c r="G112" s="7"/>
      <c r="H112" s="29"/>
      <c r="I112" s="7">
        <f t="shared" si="3"/>
        <v>0</v>
      </c>
      <c r="J112" s="11"/>
    </row>
    <row r="113" spans="1:10" x14ac:dyDescent="0.25">
      <c r="C113" s="40"/>
      <c r="D113" s="7" t="s">
        <v>1</v>
      </c>
      <c r="E113" s="36"/>
      <c r="F113" s="7"/>
      <c r="G113" s="7"/>
      <c r="H113" s="29"/>
      <c r="I113" s="7" t="s">
        <v>1</v>
      </c>
      <c r="J113" s="7"/>
    </row>
    <row r="114" spans="1:10" x14ac:dyDescent="0.25">
      <c r="C114" s="40"/>
      <c r="D114" s="7" t="s">
        <v>1</v>
      </c>
      <c r="E114" s="36"/>
      <c r="F114" s="7"/>
      <c r="G114" s="7"/>
      <c r="H114" s="29" t="s">
        <v>1</v>
      </c>
      <c r="I114" s="7" t="s">
        <v>1</v>
      </c>
      <c r="J114" s="7"/>
    </row>
    <row r="115" spans="1:10" x14ac:dyDescent="0.25">
      <c r="A115" t="s">
        <v>267</v>
      </c>
      <c r="C115" s="40" t="s">
        <v>268</v>
      </c>
      <c r="D115" s="7">
        <v>0</v>
      </c>
      <c r="E115" s="54"/>
      <c r="F115" s="7">
        <v>15861.34</v>
      </c>
      <c r="G115" s="7"/>
      <c r="H115" s="29"/>
      <c r="I115" s="7">
        <f t="shared" si="3"/>
        <v>15861.34</v>
      </c>
      <c r="J115" s="149"/>
    </row>
    <row r="116" spans="1:10" x14ac:dyDescent="0.25">
      <c r="C116" s="40"/>
      <c r="D116" s="7" t="s">
        <v>1</v>
      </c>
      <c r="E116" s="36"/>
      <c r="F116" s="7"/>
      <c r="G116" s="7"/>
      <c r="H116" s="29"/>
      <c r="I116" s="7" t="s">
        <v>1</v>
      </c>
      <c r="J116" s="7"/>
    </row>
    <row r="117" spans="1:10" x14ac:dyDescent="0.25">
      <c r="C117" s="40"/>
      <c r="D117" s="7" t="s">
        <v>1</v>
      </c>
      <c r="E117" s="36"/>
      <c r="F117" s="7"/>
      <c r="G117" s="7"/>
      <c r="H117" s="29"/>
      <c r="I117" s="7" t="s">
        <v>1</v>
      </c>
      <c r="J117" s="7"/>
    </row>
    <row r="118" spans="1:10" x14ac:dyDescent="0.25">
      <c r="A118" t="s">
        <v>269</v>
      </c>
      <c r="C118" s="40" t="s">
        <v>270</v>
      </c>
      <c r="D118" s="7">
        <v>0</v>
      </c>
      <c r="E118" s="54"/>
      <c r="F118" s="115">
        <v>27684.29</v>
      </c>
      <c r="G118" s="7"/>
      <c r="H118" s="29" t="s">
        <v>1</v>
      </c>
      <c r="I118" s="7">
        <f t="shared" si="3"/>
        <v>27684.29</v>
      </c>
      <c r="J118" s="9"/>
    </row>
    <row r="119" spans="1:10" x14ac:dyDescent="0.25">
      <c r="C119" s="40"/>
      <c r="D119" s="7"/>
      <c r="E119" s="36"/>
      <c r="F119" s="7"/>
      <c r="G119" s="7"/>
      <c r="H119" s="29"/>
      <c r="I119" s="7" t="s">
        <v>1</v>
      </c>
      <c r="J119" s="11"/>
    </row>
    <row r="120" spans="1:10" x14ac:dyDescent="0.25">
      <c r="A120" t="s">
        <v>424</v>
      </c>
      <c r="C120" s="40" t="s">
        <v>425</v>
      </c>
      <c r="D120" s="7">
        <v>0</v>
      </c>
      <c r="E120" s="23"/>
      <c r="F120" s="7">
        <v>13338</v>
      </c>
      <c r="G120" s="7"/>
      <c r="H120" s="29"/>
      <c r="I120" s="7">
        <f t="shared" si="3"/>
        <v>13338</v>
      </c>
      <c r="J120" s="7"/>
    </row>
    <row r="121" spans="1:10" x14ac:dyDescent="0.25">
      <c r="C121" s="40"/>
      <c r="D121" s="7"/>
      <c r="E121" s="23"/>
      <c r="F121" s="7"/>
      <c r="G121" s="7"/>
      <c r="H121" s="29"/>
      <c r="I121" s="7">
        <f t="shared" si="3"/>
        <v>0</v>
      </c>
      <c r="J121" s="9"/>
    </row>
    <row r="122" spans="1:10" x14ac:dyDescent="0.25">
      <c r="C122" s="40"/>
      <c r="D122" s="7" t="s">
        <v>1</v>
      </c>
      <c r="E122" s="36"/>
      <c r="F122" s="7"/>
      <c r="H122" s="29"/>
      <c r="I122" s="7" t="s">
        <v>1</v>
      </c>
      <c r="J122" s="11"/>
    </row>
    <row r="123" spans="1:10" x14ac:dyDescent="0.25">
      <c r="A123" t="s">
        <v>567</v>
      </c>
      <c r="C123" s="40" t="s">
        <v>272</v>
      </c>
      <c r="D123" s="7">
        <v>203500</v>
      </c>
      <c r="E123" s="54"/>
      <c r="F123" s="115">
        <v>176614.28</v>
      </c>
      <c r="H123" s="29" t="s">
        <v>583</v>
      </c>
      <c r="I123" s="7">
        <f t="shared" si="3"/>
        <v>-26885.72</v>
      </c>
      <c r="J123" s="11"/>
    </row>
    <row r="124" spans="1:10" x14ac:dyDescent="0.25">
      <c r="C124" s="40"/>
      <c r="D124" s="7" t="s">
        <v>1</v>
      </c>
      <c r="E124" s="36"/>
      <c r="F124" s="7"/>
      <c r="G124" s="7"/>
      <c r="H124" s="29"/>
      <c r="I124" s="7" t="s">
        <v>1</v>
      </c>
      <c r="J124" s="7"/>
    </row>
    <row r="125" spans="1:10" x14ac:dyDescent="0.25">
      <c r="C125" s="40"/>
      <c r="D125" s="7" t="s">
        <v>1</v>
      </c>
      <c r="E125" s="36"/>
      <c r="F125" s="29" t="s">
        <v>568</v>
      </c>
      <c r="G125" s="7"/>
      <c r="H125" s="29"/>
      <c r="I125" s="7" t="s">
        <v>1</v>
      </c>
      <c r="J125" s="9"/>
    </row>
    <row r="126" spans="1:10" x14ac:dyDescent="0.25">
      <c r="A126" t="s">
        <v>273</v>
      </c>
      <c r="C126" s="40" t="s">
        <v>274</v>
      </c>
      <c r="D126" s="7">
        <v>0</v>
      </c>
      <c r="E126" s="54"/>
      <c r="F126" s="7">
        <v>6750.64</v>
      </c>
      <c r="G126" s="7"/>
      <c r="H126" s="29"/>
      <c r="I126" s="7">
        <f t="shared" si="3"/>
        <v>6750.64</v>
      </c>
      <c r="J126" s="7"/>
    </row>
    <row r="127" spans="1:10" x14ac:dyDescent="0.25">
      <c r="C127" s="40"/>
      <c r="D127" s="7" t="s">
        <v>1</v>
      </c>
      <c r="E127" s="36"/>
      <c r="F127" s="7"/>
      <c r="G127" s="7"/>
      <c r="H127" s="29"/>
      <c r="I127" s="7" t="s">
        <v>1</v>
      </c>
      <c r="J127" s="7"/>
    </row>
    <row r="128" spans="1:10" x14ac:dyDescent="0.25">
      <c r="A128" t="s">
        <v>275</v>
      </c>
      <c r="C128" s="40" t="s">
        <v>276</v>
      </c>
      <c r="D128" s="7">
        <v>2300</v>
      </c>
      <c r="E128" s="23"/>
      <c r="F128" s="7"/>
      <c r="G128" s="7"/>
      <c r="H128" s="29"/>
      <c r="I128" s="7">
        <f t="shared" si="3"/>
        <v>-2300</v>
      </c>
      <c r="J128" s="7"/>
    </row>
    <row r="129" spans="1:10" x14ac:dyDescent="0.25">
      <c r="C129" s="40"/>
      <c r="D129" s="7"/>
      <c r="E129" s="23"/>
      <c r="F129" s="7"/>
      <c r="G129" s="7"/>
      <c r="H129" s="29"/>
      <c r="I129" s="7" t="s">
        <v>1</v>
      </c>
      <c r="J129" s="7"/>
    </row>
    <row r="130" spans="1:10" x14ac:dyDescent="0.25">
      <c r="A130" t="s">
        <v>278</v>
      </c>
      <c r="C130" s="40" t="s">
        <v>279</v>
      </c>
      <c r="D130" s="7">
        <v>15000</v>
      </c>
      <c r="E130" s="54"/>
      <c r="F130" s="7">
        <v>12125</v>
      </c>
      <c r="G130" s="7"/>
      <c r="H130" s="29"/>
      <c r="I130" s="7">
        <f t="shared" si="3"/>
        <v>-2875</v>
      </c>
      <c r="J130" s="7"/>
    </row>
    <row r="131" spans="1:10" x14ac:dyDescent="0.25">
      <c r="C131" s="40"/>
      <c r="D131" s="7" t="s">
        <v>1</v>
      </c>
      <c r="E131" s="36"/>
      <c r="F131" s="7"/>
      <c r="G131" s="7"/>
      <c r="H131" s="29"/>
      <c r="I131" s="7" t="s">
        <v>1</v>
      </c>
      <c r="J131" s="9"/>
    </row>
    <row r="132" spans="1:10" x14ac:dyDescent="0.25">
      <c r="A132" t="s">
        <v>569</v>
      </c>
      <c r="C132" s="40" t="s">
        <v>281</v>
      </c>
      <c r="D132" s="7">
        <v>0</v>
      </c>
      <c r="E132" s="54"/>
      <c r="F132" s="7">
        <v>1290</v>
      </c>
      <c r="G132" s="7"/>
      <c r="H132" s="29"/>
      <c r="I132" s="7">
        <f t="shared" si="3"/>
        <v>1290</v>
      </c>
      <c r="J132" s="7"/>
    </row>
    <row r="133" spans="1:10" x14ac:dyDescent="0.25">
      <c r="C133" s="40"/>
      <c r="D133" s="7"/>
      <c r="E133" s="54"/>
      <c r="F133" s="7"/>
      <c r="G133" s="7"/>
      <c r="H133" s="29"/>
      <c r="I133" s="7" t="s">
        <v>1</v>
      </c>
      <c r="J133" s="7"/>
    </row>
    <row r="134" spans="1:10" x14ac:dyDescent="0.25">
      <c r="A134" t="s">
        <v>570</v>
      </c>
      <c r="C134" s="40" t="s">
        <v>571</v>
      </c>
      <c r="D134" s="7"/>
      <c r="E134" s="54"/>
      <c r="F134" s="7">
        <v>500</v>
      </c>
      <c r="G134" s="7"/>
      <c r="H134" s="29"/>
      <c r="I134" s="7">
        <f t="shared" si="3"/>
        <v>500</v>
      </c>
      <c r="J134" s="7"/>
    </row>
    <row r="135" spans="1:10" x14ac:dyDescent="0.25">
      <c r="C135" s="40"/>
      <c r="D135" s="7" t="s">
        <v>1</v>
      </c>
      <c r="E135" s="36"/>
      <c r="F135" s="7"/>
      <c r="G135" s="7"/>
      <c r="H135" s="29"/>
      <c r="I135" s="7" t="s">
        <v>1</v>
      </c>
      <c r="J135" s="7"/>
    </row>
    <row r="136" spans="1:10" x14ac:dyDescent="0.25">
      <c r="A136" t="s">
        <v>426</v>
      </c>
      <c r="C136" s="40" t="s">
        <v>427</v>
      </c>
      <c r="D136" s="7">
        <v>0</v>
      </c>
      <c r="E136" s="23"/>
      <c r="F136" s="7"/>
      <c r="G136" s="7"/>
      <c r="H136" s="29"/>
      <c r="I136" s="7">
        <f t="shared" si="3"/>
        <v>0</v>
      </c>
      <c r="J136" s="9"/>
    </row>
    <row r="137" spans="1:10" x14ac:dyDescent="0.25">
      <c r="C137" s="40"/>
      <c r="D137" s="7"/>
      <c r="E137" s="36"/>
      <c r="F137" s="7"/>
      <c r="G137" s="7"/>
      <c r="H137" s="29"/>
      <c r="I137" s="7" t="s">
        <v>1</v>
      </c>
      <c r="J137" s="7"/>
    </row>
    <row r="138" spans="1:10" x14ac:dyDescent="0.25">
      <c r="A138" t="s">
        <v>282</v>
      </c>
      <c r="C138" s="40" t="s">
        <v>283</v>
      </c>
      <c r="D138" s="7">
        <v>1000</v>
      </c>
      <c r="E138" s="54"/>
      <c r="F138" s="7">
        <v>665</v>
      </c>
      <c r="G138" s="7"/>
      <c r="H138" s="29"/>
      <c r="I138" s="7">
        <f t="shared" si="3"/>
        <v>-335</v>
      </c>
      <c r="J138" s="9"/>
    </row>
    <row r="139" spans="1:10" x14ac:dyDescent="0.25">
      <c r="C139" s="40"/>
      <c r="D139" s="7" t="s">
        <v>1</v>
      </c>
      <c r="E139" s="36"/>
      <c r="F139" s="7"/>
      <c r="G139" s="7"/>
      <c r="H139" s="29"/>
      <c r="I139" s="7" t="s">
        <v>1</v>
      </c>
      <c r="J139" s="11"/>
    </row>
    <row r="140" spans="1:10" x14ac:dyDescent="0.25">
      <c r="A140" t="s">
        <v>284</v>
      </c>
      <c r="C140" s="40" t="s">
        <v>285</v>
      </c>
      <c r="D140" s="7">
        <v>7000</v>
      </c>
      <c r="E140" s="54"/>
      <c r="F140" s="7">
        <v>50690.26</v>
      </c>
      <c r="G140" s="7"/>
      <c r="H140" s="9"/>
      <c r="I140" s="7">
        <f t="shared" si="3"/>
        <v>43690.26</v>
      </c>
      <c r="J140" s="11"/>
    </row>
    <row r="141" spans="1:10" x14ac:dyDescent="0.25">
      <c r="C141" s="40"/>
      <c r="D141" s="7" t="s">
        <v>1</v>
      </c>
      <c r="E141" s="36"/>
      <c r="F141" s="7"/>
      <c r="G141" s="7" t="s">
        <v>1</v>
      </c>
      <c r="H141" s="29" t="s">
        <v>1</v>
      </c>
      <c r="I141" s="7"/>
      <c r="J141" s="7"/>
    </row>
    <row r="142" spans="1:10" x14ac:dyDescent="0.25">
      <c r="A142" t="s">
        <v>287</v>
      </c>
      <c r="C142" s="40" t="s">
        <v>288</v>
      </c>
      <c r="D142" s="7">
        <v>28000</v>
      </c>
      <c r="E142" s="54"/>
      <c r="F142" s="7">
        <v>6872</v>
      </c>
      <c r="G142" s="7"/>
      <c r="H142" s="29"/>
      <c r="I142" s="7">
        <f t="shared" si="3"/>
        <v>-21128</v>
      </c>
      <c r="J142" s="7"/>
    </row>
    <row r="143" spans="1:10" x14ac:dyDescent="0.25">
      <c r="C143" s="40"/>
      <c r="D143" s="7"/>
      <c r="E143" s="54"/>
      <c r="F143" s="7"/>
      <c r="G143" s="7"/>
      <c r="H143" s="29"/>
      <c r="I143" s="7" t="s">
        <v>1</v>
      </c>
      <c r="J143" s="7"/>
    </row>
    <row r="144" spans="1:10" x14ac:dyDescent="0.25">
      <c r="A144" t="s">
        <v>572</v>
      </c>
      <c r="C144" s="40" t="s">
        <v>288</v>
      </c>
      <c r="D144" s="7">
        <v>0</v>
      </c>
      <c r="E144" s="54"/>
      <c r="F144" s="7">
        <v>24878.48</v>
      </c>
      <c r="G144" s="7"/>
      <c r="H144" s="29" t="s">
        <v>733</v>
      </c>
      <c r="I144" s="7">
        <f t="shared" si="3"/>
        <v>24878.48</v>
      </c>
      <c r="J144" s="7"/>
    </row>
    <row r="145" spans="1:10" x14ac:dyDescent="0.25">
      <c r="C145" s="40"/>
      <c r="D145" s="7" t="s">
        <v>1</v>
      </c>
      <c r="E145" s="36"/>
      <c r="F145" s="7"/>
      <c r="G145" s="7"/>
      <c r="H145" s="29"/>
      <c r="I145" s="7" t="s">
        <v>1</v>
      </c>
      <c r="J145" s="9"/>
    </row>
    <row r="146" spans="1:10" x14ac:dyDescent="0.25">
      <c r="A146" t="s">
        <v>289</v>
      </c>
      <c r="C146" s="40" t="s">
        <v>290</v>
      </c>
      <c r="D146" s="7">
        <v>240</v>
      </c>
      <c r="E146" s="54"/>
      <c r="F146" s="7">
        <v>210</v>
      </c>
      <c r="G146" s="7"/>
      <c r="H146" s="29"/>
      <c r="I146" s="7">
        <f t="shared" si="3"/>
        <v>-30</v>
      </c>
      <c r="J146" s="7"/>
    </row>
    <row r="147" spans="1:10" x14ac:dyDescent="0.25">
      <c r="C147" s="40"/>
      <c r="D147" s="7" t="s">
        <v>1</v>
      </c>
      <c r="E147" s="36"/>
      <c r="F147" s="7"/>
      <c r="G147" s="7"/>
      <c r="H147" s="9"/>
      <c r="I147" s="7" t="s">
        <v>1</v>
      </c>
      <c r="J147" s="7"/>
    </row>
    <row r="148" spans="1:10" x14ac:dyDescent="0.25">
      <c r="A148" t="s">
        <v>573</v>
      </c>
      <c r="C148" s="40" t="s">
        <v>292</v>
      </c>
      <c r="D148" s="7">
        <v>0</v>
      </c>
      <c r="E148" s="54"/>
      <c r="F148" s="7">
        <v>4450</v>
      </c>
      <c r="G148" s="7"/>
      <c r="H148" s="29"/>
      <c r="I148" s="7">
        <f t="shared" si="3"/>
        <v>4450</v>
      </c>
      <c r="J148" s="7"/>
    </row>
    <row r="149" spans="1:10" x14ac:dyDescent="0.25">
      <c r="C149" s="40"/>
      <c r="D149" s="7" t="s">
        <v>1</v>
      </c>
      <c r="E149" s="36"/>
      <c r="F149" s="7"/>
      <c r="G149" s="7"/>
      <c r="H149" s="29"/>
      <c r="I149" s="7" t="s">
        <v>1</v>
      </c>
      <c r="J149" s="9"/>
    </row>
    <row r="150" spans="1:10" x14ac:dyDescent="0.25">
      <c r="A150" t="s">
        <v>428</v>
      </c>
      <c r="C150" s="40" t="s">
        <v>293</v>
      </c>
      <c r="D150" s="7">
        <v>0</v>
      </c>
      <c r="E150" s="54"/>
      <c r="F150" s="7">
        <v>1916.13</v>
      </c>
      <c r="G150" s="7"/>
      <c r="H150" s="29"/>
      <c r="I150" s="7">
        <f t="shared" si="3"/>
        <v>1916.13</v>
      </c>
      <c r="J150" s="11"/>
    </row>
    <row r="151" spans="1:10" x14ac:dyDescent="0.25">
      <c r="C151" s="40"/>
      <c r="D151" s="7" t="s">
        <v>1</v>
      </c>
      <c r="E151" s="36"/>
      <c r="F151" s="7"/>
      <c r="G151" s="7"/>
      <c r="H151" s="29"/>
      <c r="I151" s="7" t="s">
        <v>1</v>
      </c>
      <c r="J151" s="7"/>
    </row>
    <row r="152" spans="1:10" x14ac:dyDescent="0.25">
      <c r="A152" t="s">
        <v>294</v>
      </c>
      <c r="C152" s="40" t="s">
        <v>295</v>
      </c>
      <c r="D152" s="7">
        <v>2100</v>
      </c>
      <c r="E152" s="54"/>
      <c r="F152" s="7">
        <v>2204.4</v>
      </c>
      <c r="G152" s="7"/>
      <c r="H152" s="29"/>
      <c r="I152" s="7">
        <f t="shared" ref="I152:I210" si="4">F152-D152</f>
        <v>104.40000000000009</v>
      </c>
      <c r="J152" s="9"/>
    </row>
    <row r="153" spans="1:10" x14ac:dyDescent="0.25">
      <c r="C153" s="40"/>
      <c r="D153" s="7" t="s">
        <v>1</v>
      </c>
      <c r="E153" s="36"/>
      <c r="F153" s="7"/>
      <c r="G153" s="7"/>
      <c r="H153" s="29"/>
      <c r="I153" s="7" t="s">
        <v>1</v>
      </c>
      <c r="J153" s="11"/>
    </row>
    <row r="154" spans="1:10" x14ac:dyDescent="0.25">
      <c r="A154" t="s">
        <v>388</v>
      </c>
      <c r="C154" s="40" t="s">
        <v>296</v>
      </c>
      <c r="D154" s="7">
        <v>0</v>
      </c>
      <c r="E154" s="36"/>
      <c r="F154" s="7"/>
      <c r="G154" s="7"/>
      <c r="H154" s="29"/>
      <c r="I154" s="7">
        <f t="shared" si="4"/>
        <v>0</v>
      </c>
      <c r="J154" s="7"/>
    </row>
    <row r="155" spans="1:10" x14ac:dyDescent="0.25">
      <c r="C155" s="40"/>
      <c r="D155" s="7"/>
      <c r="E155" s="36"/>
      <c r="F155" s="7"/>
      <c r="G155" s="7"/>
      <c r="H155" s="29"/>
      <c r="I155" s="7" t="s">
        <v>1</v>
      </c>
      <c r="J155" s="7"/>
    </row>
    <row r="156" spans="1:10" x14ac:dyDescent="0.25">
      <c r="A156" t="s">
        <v>297</v>
      </c>
      <c r="C156" s="40" t="s">
        <v>298</v>
      </c>
      <c r="D156" s="7">
        <v>31200</v>
      </c>
      <c r="E156" s="54"/>
      <c r="F156" s="7">
        <v>17545.57</v>
      </c>
      <c r="G156" s="7"/>
      <c r="H156" s="29" t="s">
        <v>584</v>
      </c>
      <c r="I156" s="7">
        <f t="shared" si="4"/>
        <v>-13654.43</v>
      </c>
      <c r="J156" s="149"/>
    </row>
    <row r="157" spans="1:10" x14ac:dyDescent="0.25">
      <c r="C157" s="40"/>
      <c r="D157" s="7"/>
      <c r="E157" s="36"/>
      <c r="F157" s="7"/>
      <c r="G157" s="7"/>
      <c r="H157" s="29"/>
      <c r="I157" s="7" t="s">
        <v>1</v>
      </c>
      <c r="J157" s="63"/>
    </row>
    <row r="158" spans="1:10" x14ac:dyDescent="0.25">
      <c r="A158" t="s">
        <v>574</v>
      </c>
      <c r="C158" s="40" t="s">
        <v>466</v>
      </c>
      <c r="D158" s="7">
        <v>0</v>
      </c>
      <c r="E158" s="54"/>
      <c r="F158" s="7">
        <v>5608.8</v>
      </c>
      <c r="G158" s="7"/>
      <c r="H158" s="29" t="s">
        <v>584</v>
      </c>
      <c r="I158" s="7">
        <f t="shared" si="4"/>
        <v>5608.8</v>
      </c>
      <c r="J158" s="149"/>
    </row>
    <row r="159" spans="1:10" x14ac:dyDescent="0.25">
      <c r="C159" s="40"/>
      <c r="D159" s="7"/>
      <c r="E159" s="54"/>
      <c r="F159" s="7"/>
      <c r="G159" s="7"/>
      <c r="H159" s="29"/>
      <c r="I159" s="7" t="s">
        <v>1</v>
      </c>
      <c r="J159" s="63"/>
    </row>
    <row r="160" spans="1:10" x14ac:dyDescent="0.25">
      <c r="A160" t="s">
        <v>575</v>
      </c>
      <c r="C160" s="40" t="s">
        <v>576</v>
      </c>
      <c r="D160" s="7">
        <v>0</v>
      </c>
      <c r="E160" s="54"/>
      <c r="F160" s="7">
        <v>3612.67</v>
      </c>
      <c r="G160" s="7"/>
      <c r="H160" s="29" t="s">
        <v>584</v>
      </c>
      <c r="I160" s="7">
        <f t="shared" si="4"/>
        <v>3612.67</v>
      </c>
      <c r="J160" s="149"/>
    </row>
    <row r="161" spans="1:10" x14ac:dyDescent="0.25">
      <c r="C161" s="40"/>
      <c r="D161" s="7" t="s">
        <v>1</v>
      </c>
      <c r="E161" s="36"/>
      <c r="F161" s="7"/>
      <c r="G161" s="7"/>
      <c r="H161" s="29"/>
      <c r="I161" s="7" t="s">
        <v>1</v>
      </c>
      <c r="J161" s="63"/>
    </row>
    <row r="162" spans="1:10" x14ac:dyDescent="0.25">
      <c r="A162" t="s">
        <v>577</v>
      </c>
      <c r="C162" s="40" t="s">
        <v>578</v>
      </c>
      <c r="D162" s="7">
        <v>0</v>
      </c>
      <c r="E162" s="54"/>
      <c r="F162" s="7">
        <v>2246.4</v>
      </c>
      <c r="G162" s="7"/>
      <c r="H162" s="29" t="s">
        <v>584</v>
      </c>
      <c r="I162" s="7">
        <f t="shared" si="4"/>
        <v>2246.4</v>
      </c>
      <c r="J162" s="149"/>
    </row>
    <row r="163" spans="1:10" x14ac:dyDescent="0.25">
      <c r="C163" s="40"/>
      <c r="D163" s="7" t="s">
        <v>1</v>
      </c>
      <c r="E163" s="36"/>
      <c r="F163" s="7"/>
      <c r="G163" s="7"/>
      <c r="H163" s="29"/>
      <c r="I163" s="7" t="s">
        <v>1</v>
      </c>
      <c r="J163" s="148"/>
    </row>
    <row r="164" spans="1:10" x14ac:dyDescent="0.25">
      <c r="A164" t="s">
        <v>299</v>
      </c>
      <c r="C164" s="40" t="s">
        <v>300</v>
      </c>
      <c r="D164" s="7">
        <v>0</v>
      </c>
      <c r="E164" s="54"/>
      <c r="F164" s="7">
        <v>1123.8399999999999</v>
      </c>
      <c r="G164" s="7"/>
      <c r="H164" s="29"/>
      <c r="I164" s="7">
        <f t="shared" si="4"/>
        <v>1123.8399999999999</v>
      </c>
      <c r="J164" s="63"/>
    </row>
    <row r="165" spans="1:10" x14ac:dyDescent="0.25">
      <c r="C165" s="40"/>
      <c r="D165" s="7" t="s">
        <v>1</v>
      </c>
      <c r="E165" s="36"/>
      <c r="F165" s="7"/>
      <c r="G165" s="7"/>
      <c r="H165" s="29"/>
      <c r="I165" s="7" t="s">
        <v>1</v>
      </c>
      <c r="J165" s="7"/>
    </row>
    <row r="166" spans="1:10" x14ac:dyDescent="0.25">
      <c r="A166" t="s">
        <v>301</v>
      </c>
      <c r="C166" s="40" t="s">
        <v>302</v>
      </c>
      <c r="D166" s="7">
        <v>36000</v>
      </c>
      <c r="E166" s="54"/>
      <c r="F166" s="115">
        <v>38713.949999999997</v>
      </c>
      <c r="G166" s="7"/>
      <c r="H166" s="29" t="s">
        <v>1</v>
      </c>
      <c r="I166" s="7">
        <f t="shared" si="4"/>
        <v>2713.9499999999971</v>
      </c>
      <c r="J166" s="7"/>
    </row>
    <row r="167" spans="1:10" x14ac:dyDescent="0.25">
      <c r="C167" s="40"/>
      <c r="D167" s="7" t="s">
        <v>1</v>
      </c>
      <c r="E167" s="36"/>
      <c r="F167" s="115"/>
      <c r="G167" s="7"/>
      <c r="H167" s="29"/>
      <c r="I167" s="7" t="s">
        <v>1</v>
      </c>
      <c r="J167" s="7"/>
    </row>
    <row r="168" spans="1:10" x14ac:dyDescent="0.25">
      <c r="A168" t="s">
        <v>303</v>
      </c>
      <c r="C168" s="40" t="s">
        <v>304</v>
      </c>
      <c r="D168" s="7">
        <v>5000</v>
      </c>
      <c r="E168" s="54"/>
      <c r="F168" s="115">
        <v>4323.84</v>
      </c>
      <c r="G168" s="7"/>
      <c r="H168" s="29" t="s">
        <v>1</v>
      </c>
      <c r="I168" s="7">
        <f t="shared" si="4"/>
        <v>-676.15999999999985</v>
      </c>
      <c r="J168" s="7"/>
    </row>
    <row r="169" spans="1:10" x14ac:dyDescent="0.25">
      <c r="C169" s="40"/>
      <c r="D169" s="7" t="s">
        <v>1</v>
      </c>
      <c r="E169" s="36"/>
      <c r="F169" s="7"/>
      <c r="G169" s="7"/>
      <c r="H169" s="29"/>
      <c r="I169" s="7" t="s">
        <v>1</v>
      </c>
      <c r="J169" s="11"/>
    </row>
    <row r="170" spans="1:10" x14ac:dyDescent="0.25">
      <c r="A170" t="s">
        <v>305</v>
      </c>
      <c r="C170" s="40" t="s">
        <v>306</v>
      </c>
      <c r="D170" s="7">
        <v>2500</v>
      </c>
      <c r="E170" s="54"/>
      <c r="F170" s="7">
        <v>2175.96</v>
      </c>
      <c r="G170" s="7"/>
      <c r="H170" s="29"/>
      <c r="I170" s="7">
        <f t="shared" si="4"/>
        <v>-324.03999999999996</v>
      </c>
      <c r="J170" s="9"/>
    </row>
    <row r="171" spans="1:10" x14ac:dyDescent="0.25">
      <c r="C171" s="40"/>
      <c r="D171" s="7" t="s">
        <v>1</v>
      </c>
      <c r="E171" s="36"/>
      <c r="F171" s="7"/>
      <c r="G171" s="7"/>
      <c r="H171" s="29" t="s">
        <v>1</v>
      </c>
      <c r="I171" s="7" t="s">
        <v>1</v>
      </c>
      <c r="J171" s="11"/>
    </row>
    <row r="172" spans="1:10" x14ac:dyDescent="0.25">
      <c r="A172" t="s">
        <v>307</v>
      </c>
      <c r="C172" s="40" t="s">
        <v>308</v>
      </c>
      <c r="D172" s="7">
        <v>200</v>
      </c>
      <c r="E172" s="54"/>
      <c r="F172" s="7"/>
      <c r="G172" s="7"/>
      <c r="H172" s="29" t="s">
        <v>1</v>
      </c>
      <c r="I172" s="7">
        <f t="shared" si="4"/>
        <v>-200</v>
      </c>
      <c r="J172" s="9"/>
    </row>
    <row r="173" spans="1:10" x14ac:dyDescent="0.25">
      <c r="C173" s="40"/>
      <c r="D173" s="7" t="s">
        <v>1</v>
      </c>
      <c r="E173" s="36"/>
      <c r="F173" s="7"/>
      <c r="G173" s="7"/>
      <c r="H173" s="29"/>
      <c r="I173" s="7" t="s">
        <v>1</v>
      </c>
      <c r="J173" s="11"/>
    </row>
    <row r="174" spans="1:10" x14ac:dyDescent="0.25">
      <c r="A174" t="s">
        <v>309</v>
      </c>
      <c r="C174" s="40" t="s">
        <v>310</v>
      </c>
      <c r="D174" s="7">
        <v>0</v>
      </c>
      <c r="E174" s="54"/>
      <c r="F174" s="7"/>
      <c r="G174" s="7"/>
      <c r="H174" s="29"/>
      <c r="I174" s="7">
        <f t="shared" si="4"/>
        <v>0</v>
      </c>
      <c r="J174" s="9"/>
    </row>
    <row r="175" spans="1:10" x14ac:dyDescent="0.25">
      <c r="C175" s="40"/>
      <c r="D175" s="7" t="s">
        <v>1</v>
      </c>
      <c r="E175" s="36"/>
      <c r="F175" s="7"/>
      <c r="G175" s="7"/>
      <c r="H175" s="29"/>
      <c r="I175" s="7" t="s">
        <v>1</v>
      </c>
      <c r="J175" s="11"/>
    </row>
    <row r="176" spans="1:10" x14ac:dyDescent="0.25">
      <c r="A176" t="s">
        <v>311</v>
      </c>
      <c r="C176" s="40" t="s">
        <v>560</v>
      </c>
      <c r="D176" s="7">
        <v>4500</v>
      </c>
      <c r="E176" s="54"/>
      <c r="F176" s="7">
        <v>3657.37</v>
      </c>
      <c r="G176" s="7"/>
      <c r="H176" s="29"/>
      <c r="I176" s="7">
        <f t="shared" si="4"/>
        <v>-842.63000000000011</v>
      </c>
      <c r="J176" s="7"/>
    </row>
    <row r="177" spans="1:10" x14ac:dyDescent="0.25">
      <c r="C177" s="40"/>
      <c r="D177" s="7" t="s">
        <v>1</v>
      </c>
      <c r="E177" s="36"/>
      <c r="F177" s="11"/>
      <c r="G177" s="7"/>
      <c r="H177" s="9" t="s">
        <v>783</v>
      </c>
      <c r="I177" s="7" t="s">
        <v>1</v>
      </c>
      <c r="J177" s="9"/>
    </row>
    <row r="178" spans="1:10" x14ac:dyDescent="0.25">
      <c r="A178" t="s">
        <v>312</v>
      </c>
      <c r="C178" s="40" t="s">
        <v>313</v>
      </c>
      <c r="D178" s="7">
        <v>0</v>
      </c>
      <c r="E178" s="54"/>
      <c r="F178" s="7">
        <v>186.56</v>
      </c>
      <c r="G178" s="7"/>
      <c r="H178" s="29" t="s">
        <v>784</v>
      </c>
      <c r="I178" s="7">
        <f t="shared" si="4"/>
        <v>186.56</v>
      </c>
      <c r="J178" s="148"/>
    </row>
    <row r="179" spans="1:10" x14ac:dyDescent="0.25">
      <c r="C179" s="40"/>
      <c r="D179" s="7"/>
      <c r="E179" s="54"/>
      <c r="F179" s="7"/>
      <c r="G179" s="7"/>
      <c r="H179" s="29" t="s">
        <v>785</v>
      </c>
      <c r="I179" s="7" t="s">
        <v>1</v>
      </c>
      <c r="J179" s="63"/>
    </row>
    <row r="180" spans="1:10" x14ac:dyDescent="0.25">
      <c r="A180" t="s">
        <v>343</v>
      </c>
      <c r="C180" s="40" t="s">
        <v>344</v>
      </c>
      <c r="D180" s="7">
        <v>0</v>
      </c>
      <c r="E180" s="54"/>
      <c r="F180" s="7">
        <v>818.4</v>
      </c>
      <c r="G180" s="7"/>
      <c r="H180" s="29" t="s">
        <v>786</v>
      </c>
      <c r="I180" s="7">
        <f t="shared" si="4"/>
        <v>818.4</v>
      </c>
      <c r="J180" s="149"/>
    </row>
    <row r="181" spans="1:10" x14ac:dyDescent="0.25">
      <c r="C181" s="40"/>
      <c r="D181" s="7"/>
      <c r="E181" s="54"/>
      <c r="F181" s="7"/>
      <c r="G181" s="7"/>
      <c r="H181" s="29" t="s">
        <v>787</v>
      </c>
      <c r="I181" s="7" t="s">
        <v>1</v>
      </c>
      <c r="J181" s="63"/>
    </row>
    <row r="182" spans="1:10" x14ac:dyDescent="0.25">
      <c r="A182" t="s">
        <v>579</v>
      </c>
      <c r="C182" s="40" t="s">
        <v>580</v>
      </c>
      <c r="D182" s="7"/>
      <c r="E182" s="54"/>
      <c r="F182" s="7">
        <v>1652</v>
      </c>
      <c r="G182" s="7"/>
      <c r="H182" s="29"/>
      <c r="I182" s="7">
        <f t="shared" si="4"/>
        <v>1652</v>
      </c>
      <c r="J182" s="63"/>
    </row>
    <row r="183" spans="1:10" x14ac:dyDescent="0.25">
      <c r="C183" s="40"/>
      <c r="D183" s="7" t="s">
        <v>1</v>
      </c>
      <c r="E183" s="36"/>
      <c r="F183" s="7"/>
      <c r="G183" s="7"/>
      <c r="H183" s="29" t="s">
        <v>1</v>
      </c>
      <c r="I183" s="7" t="s">
        <v>1</v>
      </c>
      <c r="J183" s="63"/>
    </row>
    <row r="184" spans="1:10" x14ac:dyDescent="0.25">
      <c r="A184" t="s">
        <v>314</v>
      </c>
      <c r="C184" s="40" t="s">
        <v>315</v>
      </c>
      <c r="D184" s="7">
        <v>0</v>
      </c>
      <c r="E184" s="54"/>
      <c r="F184" s="7">
        <v>9603.69</v>
      </c>
      <c r="G184" s="7"/>
      <c r="H184" s="29"/>
      <c r="I184" s="7">
        <f t="shared" si="4"/>
        <v>9603.69</v>
      </c>
      <c r="J184" s="63"/>
    </row>
    <row r="185" spans="1:10" x14ac:dyDescent="0.25">
      <c r="C185" s="40"/>
      <c r="D185" s="7" t="s">
        <v>1</v>
      </c>
      <c r="E185" s="36"/>
      <c r="F185" s="7"/>
      <c r="G185" s="7"/>
      <c r="H185" s="29"/>
      <c r="I185" s="7" t="s">
        <v>1</v>
      </c>
      <c r="J185" s="148"/>
    </row>
    <row r="186" spans="1:10" x14ac:dyDescent="0.25">
      <c r="A186" t="s">
        <v>316</v>
      </c>
      <c r="C186" s="40" t="s">
        <v>317</v>
      </c>
      <c r="D186" s="7">
        <v>0</v>
      </c>
      <c r="E186" s="54"/>
      <c r="F186" s="7">
        <v>3356.4</v>
      </c>
      <c r="G186" s="7"/>
      <c r="H186" s="29" t="s">
        <v>1</v>
      </c>
      <c r="I186" s="7">
        <f t="shared" si="4"/>
        <v>3356.4</v>
      </c>
      <c r="J186" s="149" t="s">
        <v>1</v>
      </c>
    </row>
    <row r="187" spans="1:10" x14ac:dyDescent="0.25">
      <c r="C187" s="40"/>
      <c r="D187" s="7" t="s">
        <v>1</v>
      </c>
      <c r="E187" s="36"/>
      <c r="F187" s="7"/>
      <c r="G187" s="7"/>
      <c r="H187" s="29"/>
      <c r="I187" s="7" t="s">
        <v>1</v>
      </c>
      <c r="J187" s="63"/>
    </row>
    <row r="188" spans="1:10" x14ac:dyDescent="0.25">
      <c r="A188" t="s">
        <v>318</v>
      </c>
      <c r="C188" s="40" t="s">
        <v>319</v>
      </c>
      <c r="D188" s="7">
        <v>43000</v>
      </c>
      <c r="E188" s="54"/>
      <c r="F188" s="7">
        <v>13613.63</v>
      </c>
      <c r="G188" s="7"/>
      <c r="H188" s="29"/>
      <c r="I188" s="7">
        <f t="shared" si="4"/>
        <v>-29386.370000000003</v>
      </c>
      <c r="J188" s="63" t="s">
        <v>1</v>
      </c>
    </row>
    <row r="189" spans="1:10" x14ac:dyDescent="0.25">
      <c r="C189" s="40"/>
      <c r="D189" s="7" t="s">
        <v>1</v>
      </c>
      <c r="E189" s="36"/>
      <c r="F189" s="7"/>
      <c r="G189" s="7"/>
      <c r="H189" s="29"/>
      <c r="I189" s="7" t="s">
        <v>1</v>
      </c>
      <c r="J189" s="63"/>
    </row>
    <row r="190" spans="1:10" x14ac:dyDescent="0.25">
      <c r="A190" t="s">
        <v>320</v>
      </c>
      <c r="C190" s="40" t="s">
        <v>321</v>
      </c>
      <c r="D190" s="7">
        <v>0</v>
      </c>
      <c r="E190" s="54"/>
      <c r="F190" s="115">
        <v>24163.27</v>
      </c>
      <c r="G190" s="7"/>
      <c r="H190" s="29" t="s">
        <v>1</v>
      </c>
      <c r="I190" s="7">
        <f t="shared" si="4"/>
        <v>24163.27</v>
      </c>
      <c r="J190" s="63"/>
    </row>
    <row r="191" spans="1:10" x14ac:dyDescent="0.25">
      <c r="C191" s="40"/>
      <c r="D191" s="7" t="s">
        <v>1</v>
      </c>
      <c r="E191" s="36"/>
      <c r="F191" s="7"/>
      <c r="G191" s="7"/>
      <c r="H191" s="29"/>
      <c r="I191" s="7" t="s">
        <v>1</v>
      </c>
      <c r="J191" s="63"/>
    </row>
    <row r="192" spans="1:10" x14ac:dyDescent="0.25">
      <c r="A192" t="s">
        <v>322</v>
      </c>
      <c r="C192" s="40" t="s">
        <v>323</v>
      </c>
      <c r="D192" s="7">
        <v>0</v>
      </c>
      <c r="E192" s="54"/>
      <c r="F192" s="7">
        <v>227.34</v>
      </c>
      <c r="G192" s="7"/>
      <c r="H192" s="38"/>
      <c r="I192" s="7">
        <f t="shared" si="4"/>
        <v>227.34</v>
      </c>
      <c r="J192" s="65"/>
    </row>
    <row r="193" spans="1:10" x14ac:dyDescent="0.25">
      <c r="C193" s="40"/>
      <c r="D193" s="7" t="s">
        <v>1</v>
      </c>
      <c r="E193" s="36"/>
      <c r="F193" s="7"/>
      <c r="G193" s="7"/>
      <c r="H193" s="7"/>
      <c r="I193" s="7" t="s">
        <v>1</v>
      </c>
      <c r="J193" s="63"/>
    </row>
    <row r="194" spans="1:10" x14ac:dyDescent="0.25">
      <c r="A194" t="s">
        <v>324</v>
      </c>
      <c r="C194" s="40" t="s">
        <v>325</v>
      </c>
      <c r="D194" s="7">
        <v>0</v>
      </c>
      <c r="E194" s="54"/>
      <c r="F194" s="7">
        <v>663.1</v>
      </c>
      <c r="G194" s="7"/>
      <c r="H194" s="7"/>
      <c r="I194" s="7">
        <f t="shared" si="4"/>
        <v>663.1</v>
      </c>
      <c r="J194" s="63"/>
    </row>
    <row r="195" spans="1:10" x14ac:dyDescent="0.25">
      <c r="C195" s="40"/>
      <c r="D195" s="7" t="s">
        <v>1</v>
      </c>
      <c r="E195" s="36"/>
      <c r="F195" s="7"/>
      <c r="G195" s="7"/>
      <c r="H195" s="7"/>
      <c r="I195" s="7" t="s">
        <v>1</v>
      </c>
      <c r="J195" s="63"/>
    </row>
    <row r="196" spans="1:10" x14ac:dyDescent="0.25">
      <c r="A196" t="s">
        <v>326</v>
      </c>
      <c r="C196" s="40" t="s">
        <v>327</v>
      </c>
      <c r="D196" s="7">
        <v>0</v>
      </c>
      <c r="E196" s="54"/>
      <c r="F196" s="7">
        <v>6830.53</v>
      </c>
      <c r="G196" s="7"/>
      <c r="H196" s="29" t="s">
        <v>1</v>
      </c>
      <c r="I196" s="7">
        <f t="shared" si="4"/>
        <v>6830.53</v>
      </c>
      <c r="J196" s="63"/>
    </row>
    <row r="197" spans="1:10" x14ac:dyDescent="0.25">
      <c r="C197" s="40"/>
      <c r="D197" s="7"/>
      <c r="E197" s="54"/>
      <c r="F197" s="7"/>
      <c r="G197" s="7"/>
      <c r="H197" s="7"/>
      <c r="I197" s="7" t="s">
        <v>1</v>
      </c>
      <c r="J197" s="63"/>
    </row>
    <row r="198" spans="1:10" x14ac:dyDescent="0.25">
      <c r="A198" t="s">
        <v>581</v>
      </c>
      <c r="C198" s="40" t="s">
        <v>582</v>
      </c>
      <c r="D198" s="7"/>
      <c r="E198" s="54"/>
      <c r="F198" s="7">
        <v>2206.2199999999998</v>
      </c>
      <c r="G198" s="7"/>
      <c r="H198" s="29" t="s">
        <v>585</v>
      </c>
      <c r="I198" s="7">
        <f t="shared" si="4"/>
        <v>2206.2199999999998</v>
      </c>
      <c r="J198" s="63"/>
    </row>
    <row r="199" spans="1:10" x14ac:dyDescent="0.25">
      <c r="C199" s="40"/>
      <c r="D199" s="7" t="s">
        <v>1</v>
      </c>
      <c r="E199" s="36"/>
      <c r="F199" s="7"/>
      <c r="G199" s="7"/>
      <c r="H199" s="7"/>
      <c r="I199" s="7" t="s">
        <v>1</v>
      </c>
      <c r="J199" s="7"/>
    </row>
    <row r="200" spans="1:10" x14ac:dyDescent="0.25">
      <c r="A200" t="s">
        <v>328</v>
      </c>
      <c r="C200" s="40" t="s">
        <v>329</v>
      </c>
      <c r="D200" s="7">
        <v>200000</v>
      </c>
      <c r="E200" s="54"/>
      <c r="F200" s="7">
        <v>285000</v>
      </c>
      <c r="G200" s="7"/>
      <c r="H200" s="29" t="s">
        <v>586</v>
      </c>
      <c r="I200" s="7">
        <f t="shared" si="4"/>
        <v>85000</v>
      </c>
    </row>
    <row r="201" spans="1:10" x14ac:dyDescent="0.25">
      <c r="C201" s="40"/>
      <c r="D201" s="7" t="s">
        <v>1</v>
      </c>
      <c r="E201" s="36"/>
      <c r="F201" s="7"/>
      <c r="G201" s="7"/>
      <c r="I201" s="7" t="s">
        <v>1</v>
      </c>
    </row>
    <row r="202" spans="1:10" x14ac:dyDescent="0.25">
      <c r="A202" t="s">
        <v>332</v>
      </c>
      <c r="C202" s="40" t="s">
        <v>333</v>
      </c>
      <c r="D202" s="7">
        <v>100</v>
      </c>
      <c r="E202" s="54"/>
      <c r="F202" s="7">
        <v>131.68</v>
      </c>
      <c r="G202" s="7"/>
      <c r="I202" s="7">
        <f t="shared" si="4"/>
        <v>31.680000000000007</v>
      </c>
    </row>
    <row r="203" spans="1:10" x14ac:dyDescent="0.25">
      <c r="C203" s="40"/>
      <c r="D203" s="7" t="s">
        <v>1</v>
      </c>
      <c r="E203" s="36"/>
      <c r="F203" s="7"/>
      <c r="G203" s="7"/>
      <c r="I203" s="7" t="s">
        <v>1</v>
      </c>
    </row>
    <row r="204" spans="1:10" x14ac:dyDescent="0.25">
      <c r="A204" t="s">
        <v>334</v>
      </c>
      <c r="C204" s="40" t="s">
        <v>335</v>
      </c>
      <c r="D204" s="7">
        <v>7000</v>
      </c>
      <c r="E204" s="54"/>
      <c r="F204" s="7">
        <v>7752</v>
      </c>
      <c r="G204" s="7"/>
      <c r="H204" s="38" t="s">
        <v>734</v>
      </c>
      <c r="I204" s="7">
        <f t="shared" si="4"/>
        <v>752</v>
      </c>
    </row>
    <row r="205" spans="1:10" x14ac:dyDescent="0.25">
      <c r="C205" s="40"/>
      <c r="D205" s="7" t="s">
        <v>1</v>
      </c>
      <c r="E205" s="36"/>
      <c r="F205" s="7"/>
      <c r="G205" s="7"/>
      <c r="I205" s="7" t="s">
        <v>1</v>
      </c>
    </row>
    <row r="206" spans="1:10" x14ac:dyDescent="0.25">
      <c r="A206" t="s">
        <v>336</v>
      </c>
      <c r="C206" s="40" t="s">
        <v>337</v>
      </c>
      <c r="D206" s="7">
        <v>450000</v>
      </c>
      <c r="E206" s="54"/>
      <c r="F206" s="7">
        <v>480396</v>
      </c>
      <c r="G206" s="7"/>
      <c r="H206" s="38" t="s">
        <v>587</v>
      </c>
      <c r="I206" s="7">
        <f t="shared" si="4"/>
        <v>30396</v>
      </c>
    </row>
    <row r="207" spans="1:10" x14ac:dyDescent="0.25">
      <c r="C207" s="40"/>
      <c r="D207" s="7" t="s">
        <v>1</v>
      </c>
      <c r="E207" s="36"/>
      <c r="F207" s="7"/>
      <c r="G207" s="7"/>
      <c r="I207" s="7" t="s">
        <v>1</v>
      </c>
    </row>
    <row r="208" spans="1:10" x14ac:dyDescent="0.25">
      <c r="A208" t="s">
        <v>339</v>
      </c>
      <c r="C208" s="40" t="s">
        <v>340</v>
      </c>
      <c r="D208" s="7">
        <v>-6000</v>
      </c>
      <c r="E208" s="36"/>
      <c r="F208" s="7"/>
      <c r="G208" s="7"/>
      <c r="I208" s="7">
        <f t="shared" si="4"/>
        <v>6000</v>
      </c>
    </row>
    <row r="209" spans="1:9" x14ac:dyDescent="0.25">
      <c r="C209" s="40"/>
      <c r="D209" s="7" t="s">
        <v>1</v>
      </c>
      <c r="E209" s="36"/>
      <c r="F209" s="7"/>
      <c r="G209" s="7"/>
      <c r="I209" s="7" t="s">
        <v>1</v>
      </c>
    </row>
    <row r="210" spans="1:9" x14ac:dyDescent="0.25">
      <c r="A210" t="s">
        <v>341</v>
      </c>
      <c r="C210" s="40" t="s">
        <v>342</v>
      </c>
      <c r="D210" s="7">
        <v>12000</v>
      </c>
      <c r="E210" s="36"/>
      <c r="F210" s="7"/>
      <c r="G210" s="7"/>
      <c r="H210" s="29" t="s">
        <v>467</v>
      </c>
      <c r="I210" s="7">
        <f t="shared" si="4"/>
        <v>-12000</v>
      </c>
    </row>
    <row r="211" spans="1:9" x14ac:dyDescent="0.25">
      <c r="C211" s="40"/>
      <c r="D211" s="7" t="s">
        <v>1</v>
      </c>
      <c r="E211" s="36"/>
      <c r="F211" s="7"/>
      <c r="G211" s="7"/>
      <c r="I211" s="7" t="s">
        <v>1</v>
      </c>
    </row>
    <row r="212" spans="1:9" x14ac:dyDescent="0.25">
      <c r="C212" s="40"/>
      <c r="D212" s="7">
        <v>0.05</v>
      </c>
      <c r="E212" s="36"/>
      <c r="F212" s="7"/>
      <c r="G212" s="7"/>
      <c r="I212" s="7">
        <f t="shared" ref="I212" si="5">F212-D212</f>
        <v>-0.05</v>
      </c>
    </row>
    <row r="213" spans="1:9" x14ac:dyDescent="0.25">
      <c r="A213" t="s">
        <v>345</v>
      </c>
      <c r="D213" s="7"/>
      <c r="F213" s="7"/>
      <c r="G213" s="7"/>
    </row>
    <row r="214" spans="1:9" x14ac:dyDescent="0.25">
      <c r="D214" s="7"/>
      <c r="F214" s="7"/>
      <c r="G214" s="7"/>
    </row>
    <row r="215" spans="1:9" x14ac:dyDescent="0.25">
      <c r="D215" s="7">
        <v>-2.8303475119173527E-9</v>
      </c>
      <c r="F215" s="7">
        <f>SUM(F7:F214)</f>
        <v>2132408.7699999996</v>
      </c>
      <c r="G215" s="7">
        <f>SUM(G7:G214)</f>
        <v>-2109150.7399999998</v>
      </c>
    </row>
  </sheetData>
  <printOptions gridLines="1"/>
  <pageMargins left="0.45" right="0.45" top="0.5" bottom="0.5" header="0.3" footer="0.3"/>
  <pageSetup paperSize="5" scale="60" orientation="portrait" r:id="rId1"/>
  <headerFooter>
    <oddFooter>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12246-2250-4FCC-9F2A-0774DE7FA7D0}">
  <dimension ref="A1:Z519"/>
  <sheetViews>
    <sheetView workbookViewId="0">
      <selection activeCell="H31" sqref="H31"/>
    </sheetView>
  </sheetViews>
  <sheetFormatPr defaultRowHeight="15" x14ac:dyDescent="0.25"/>
  <cols>
    <col min="1" max="1" width="32.28515625" customWidth="1"/>
    <col min="2" max="2" width="3.140625" customWidth="1"/>
    <col min="3" max="3" width="8.42578125" style="73" customWidth="1"/>
    <col min="4" max="4" width="15.85546875" customWidth="1"/>
    <col min="5" max="5" width="2.42578125" style="36" customWidth="1"/>
    <col min="6" max="6" width="14.42578125" customWidth="1"/>
    <col min="7" max="7" width="14.7109375" customWidth="1"/>
    <col min="8" max="8" width="4.42578125" customWidth="1"/>
    <col min="9" max="9" width="12.5703125" customWidth="1"/>
    <col min="10" max="10" width="3.5703125" customWidth="1"/>
    <col min="11" max="11" width="13" customWidth="1"/>
    <col min="12" max="12" width="4.7109375" customWidth="1"/>
    <col min="13" max="13" width="13.7109375" customWidth="1"/>
    <col min="14" max="14" width="3.85546875" customWidth="1"/>
    <col min="15" max="15" width="13" customWidth="1"/>
    <col min="16" max="16" width="3.5703125" customWidth="1"/>
    <col min="17" max="17" width="14.140625" customWidth="1"/>
    <col min="18" max="18" width="3.42578125" customWidth="1"/>
    <col min="19" max="19" width="14.28515625" customWidth="1"/>
    <col min="20" max="20" width="3.5703125" customWidth="1"/>
    <col min="21" max="21" width="14.140625" customWidth="1"/>
    <col min="22" max="22" width="3.140625" customWidth="1"/>
    <col min="23" max="23" width="16.7109375" customWidth="1"/>
    <col min="24" max="24" width="16.85546875" customWidth="1"/>
    <col min="25" max="25" width="13.5703125" customWidth="1"/>
    <col min="26" max="26" width="15.28515625" customWidth="1"/>
    <col min="27" max="27" width="12.7109375" customWidth="1"/>
    <col min="256" max="256" width="32.28515625" customWidth="1"/>
    <col min="257" max="257" width="3.140625" customWidth="1"/>
    <col min="259" max="259" width="15.85546875" customWidth="1"/>
    <col min="260" max="260" width="15" customWidth="1"/>
    <col min="261" max="261" width="2.28515625" customWidth="1"/>
    <col min="262" max="262" width="13.140625" customWidth="1"/>
    <col min="263" max="263" width="14.7109375" customWidth="1"/>
    <col min="264" max="264" width="3" customWidth="1"/>
    <col min="265" max="265" width="12.5703125" customWidth="1"/>
    <col min="266" max="266" width="2.7109375" customWidth="1"/>
    <col min="267" max="267" width="13" customWidth="1"/>
    <col min="268" max="268" width="2.85546875" customWidth="1"/>
    <col min="269" max="269" width="13.7109375" customWidth="1"/>
    <col min="270" max="270" width="3" customWidth="1"/>
    <col min="271" max="271" width="13" customWidth="1"/>
    <col min="272" max="272" width="2.7109375" customWidth="1"/>
    <col min="273" max="273" width="14.140625" customWidth="1"/>
    <col min="274" max="274" width="3.42578125" customWidth="1"/>
    <col min="275" max="275" width="14.28515625" customWidth="1"/>
    <col min="276" max="276" width="3.5703125" customWidth="1"/>
    <col min="277" max="277" width="14.140625" customWidth="1"/>
    <col min="278" max="278" width="3.140625" customWidth="1"/>
    <col min="279" max="279" width="16.7109375" customWidth="1"/>
    <col min="280" max="280" width="16.85546875" customWidth="1"/>
    <col min="281" max="281" width="13.5703125" customWidth="1"/>
    <col min="282" max="282" width="15.28515625" customWidth="1"/>
    <col min="283" max="283" width="12.7109375" customWidth="1"/>
    <col min="512" max="512" width="32.28515625" customWidth="1"/>
    <col min="513" max="513" width="3.140625" customWidth="1"/>
    <col min="515" max="515" width="15.85546875" customWidth="1"/>
    <col min="516" max="516" width="15" customWidth="1"/>
    <col min="517" max="517" width="2.28515625" customWidth="1"/>
    <col min="518" max="518" width="13.140625" customWidth="1"/>
    <col min="519" max="519" width="14.7109375" customWidth="1"/>
    <col min="520" max="520" width="3" customWidth="1"/>
    <col min="521" max="521" width="12.5703125" customWidth="1"/>
    <col min="522" max="522" width="2.7109375" customWidth="1"/>
    <col min="523" max="523" width="13" customWidth="1"/>
    <col min="524" max="524" width="2.85546875" customWidth="1"/>
    <col min="525" max="525" width="13.7109375" customWidth="1"/>
    <col min="526" max="526" width="3" customWidth="1"/>
    <col min="527" max="527" width="13" customWidth="1"/>
    <col min="528" max="528" width="2.7109375" customWidth="1"/>
    <col min="529" max="529" width="14.140625" customWidth="1"/>
    <col min="530" max="530" width="3.42578125" customWidth="1"/>
    <col min="531" max="531" width="14.28515625" customWidth="1"/>
    <col min="532" max="532" width="3.5703125" customWidth="1"/>
    <col min="533" max="533" width="14.140625" customWidth="1"/>
    <col min="534" max="534" width="3.140625" customWidth="1"/>
    <col min="535" max="535" width="16.7109375" customWidth="1"/>
    <col min="536" max="536" width="16.85546875" customWidth="1"/>
    <col min="537" max="537" width="13.5703125" customWidth="1"/>
    <col min="538" max="538" width="15.28515625" customWidth="1"/>
    <col min="539" max="539" width="12.7109375" customWidth="1"/>
    <col min="768" max="768" width="32.28515625" customWidth="1"/>
    <col min="769" max="769" width="3.140625" customWidth="1"/>
    <col min="771" max="771" width="15.85546875" customWidth="1"/>
    <col min="772" max="772" width="15" customWidth="1"/>
    <col min="773" max="773" width="2.28515625" customWidth="1"/>
    <col min="774" max="774" width="13.140625" customWidth="1"/>
    <col min="775" max="775" width="14.7109375" customWidth="1"/>
    <col min="776" max="776" width="3" customWidth="1"/>
    <col min="777" max="777" width="12.5703125" customWidth="1"/>
    <col min="778" max="778" width="2.7109375" customWidth="1"/>
    <col min="779" max="779" width="13" customWidth="1"/>
    <col min="780" max="780" width="2.85546875" customWidth="1"/>
    <col min="781" max="781" width="13.7109375" customWidth="1"/>
    <col min="782" max="782" width="3" customWidth="1"/>
    <col min="783" max="783" width="13" customWidth="1"/>
    <col min="784" max="784" width="2.7109375" customWidth="1"/>
    <col min="785" max="785" width="14.140625" customWidth="1"/>
    <col min="786" max="786" width="3.42578125" customWidth="1"/>
    <col min="787" max="787" width="14.28515625" customWidth="1"/>
    <col min="788" max="788" width="3.5703125" customWidth="1"/>
    <col min="789" max="789" width="14.140625" customWidth="1"/>
    <col min="790" max="790" width="3.140625" customWidth="1"/>
    <col min="791" max="791" width="16.7109375" customWidth="1"/>
    <col min="792" max="792" width="16.85546875" customWidth="1"/>
    <col min="793" max="793" width="13.5703125" customWidth="1"/>
    <col min="794" max="794" width="15.28515625" customWidth="1"/>
    <col min="795" max="795" width="12.7109375" customWidth="1"/>
    <col min="1024" max="1024" width="32.28515625" customWidth="1"/>
    <col min="1025" max="1025" width="3.140625" customWidth="1"/>
    <col min="1027" max="1027" width="15.85546875" customWidth="1"/>
    <col min="1028" max="1028" width="15" customWidth="1"/>
    <col min="1029" max="1029" width="2.28515625" customWidth="1"/>
    <col min="1030" max="1030" width="13.140625" customWidth="1"/>
    <col min="1031" max="1031" width="14.7109375" customWidth="1"/>
    <col min="1032" max="1032" width="3" customWidth="1"/>
    <col min="1033" max="1033" width="12.5703125" customWidth="1"/>
    <col min="1034" max="1034" width="2.7109375" customWidth="1"/>
    <col min="1035" max="1035" width="13" customWidth="1"/>
    <col min="1036" max="1036" width="2.85546875" customWidth="1"/>
    <col min="1037" max="1037" width="13.7109375" customWidth="1"/>
    <col min="1038" max="1038" width="3" customWidth="1"/>
    <col min="1039" max="1039" width="13" customWidth="1"/>
    <col min="1040" max="1040" width="2.7109375" customWidth="1"/>
    <col min="1041" max="1041" width="14.140625" customWidth="1"/>
    <col min="1042" max="1042" width="3.42578125" customWidth="1"/>
    <col min="1043" max="1043" width="14.28515625" customWidth="1"/>
    <col min="1044" max="1044" width="3.5703125" customWidth="1"/>
    <col min="1045" max="1045" width="14.140625" customWidth="1"/>
    <col min="1046" max="1046" width="3.140625" customWidth="1"/>
    <col min="1047" max="1047" width="16.7109375" customWidth="1"/>
    <col min="1048" max="1048" width="16.85546875" customWidth="1"/>
    <col min="1049" max="1049" width="13.5703125" customWidth="1"/>
    <col min="1050" max="1050" width="15.28515625" customWidth="1"/>
    <col min="1051" max="1051" width="12.7109375" customWidth="1"/>
    <col min="1280" max="1280" width="32.28515625" customWidth="1"/>
    <col min="1281" max="1281" width="3.140625" customWidth="1"/>
    <col min="1283" max="1283" width="15.85546875" customWidth="1"/>
    <col min="1284" max="1284" width="15" customWidth="1"/>
    <col min="1285" max="1285" width="2.28515625" customWidth="1"/>
    <col min="1286" max="1286" width="13.140625" customWidth="1"/>
    <col min="1287" max="1287" width="14.7109375" customWidth="1"/>
    <col min="1288" max="1288" width="3" customWidth="1"/>
    <col min="1289" max="1289" width="12.5703125" customWidth="1"/>
    <col min="1290" max="1290" width="2.7109375" customWidth="1"/>
    <col min="1291" max="1291" width="13" customWidth="1"/>
    <col min="1292" max="1292" width="2.85546875" customWidth="1"/>
    <col min="1293" max="1293" width="13.7109375" customWidth="1"/>
    <col min="1294" max="1294" width="3" customWidth="1"/>
    <col min="1295" max="1295" width="13" customWidth="1"/>
    <col min="1296" max="1296" width="2.7109375" customWidth="1"/>
    <col min="1297" max="1297" width="14.140625" customWidth="1"/>
    <col min="1298" max="1298" width="3.42578125" customWidth="1"/>
    <col min="1299" max="1299" width="14.28515625" customWidth="1"/>
    <col min="1300" max="1300" width="3.5703125" customWidth="1"/>
    <col min="1301" max="1301" width="14.140625" customWidth="1"/>
    <col min="1302" max="1302" width="3.140625" customWidth="1"/>
    <col min="1303" max="1303" width="16.7109375" customWidth="1"/>
    <col min="1304" max="1304" width="16.85546875" customWidth="1"/>
    <col min="1305" max="1305" width="13.5703125" customWidth="1"/>
    <col min="1306" max="1306" width="15.28515625" customWidth="1"/>
    <col min="1307" max="1307" width="12.7109375" customWidth="1"/>
    <col min="1536" max="1536" width="32.28515625" customWidth="1"/>
    <col min="1537" max="1537" width="3.140625" customWidth="1"/>
    <col min="1539" max="1539" width="15.85546875" customWidth="1"/>
    <col min="1540" max="1540" width="15" customWidth="1"/>
    <col min="1541" max="1541" width="2.28515625" customWidth="1"/>
    <col min="1542" max="1542" width="13.140625" customWidth="1"/>
    <col min="1543" max="1543" width="14.7109375" customWidth="1"/>
    <col min="1544" max="1544" width="3" customWidth="1"/>
    <col min="1545" max="1545" width="12.5703125" customWidth="1"/>
    <col min="1546" max="1546" width="2.7109375" customWidth="1"/>
    <col min="1547" max="1547" width="13" customWidth="1"/>
    <col min="1548" max="1548" width="2.85546875" customWidth="1"/>
    <col min="1549" max="1549" width="13.7109375" customWidth="1"/>
    <col min="1550" max="1550" width="3" customWidth="1"/>
    <col min="1551" max="1551" width="13" customWidth="1"/>
    <col min="1552" max="1552" width="2.7109375" customWidth="1"/>
    <col min="1553" max="1553" width="14.140625" customWidth="1"/>
    <col min="1554" max="1554" width="3.42578125" customWidth="1"/>
    <col min="1555" max="1555" width="14.28515625" customWidth="1"/>
    <col min="1556" max="1556" width="3.5703125" customWidth="1"/>
    <col min="1557" max="1557" width="14.140625" customWidth="1"/>
    <col min="1558" max="1558" width="3.140625" customWidth="1"/>
    <col min="1559" max="1559" width="16.7109375" customWidth="1"/>
    <col min="1560" max="1560" width="16.85546875" customWidth="1"/>
    <col min="1561" max="1561" width="13.5703125" customWidth="1"/>
    <col min="1562" max="1562" width="15.28515625" customWidth="1"/>
    <col min="1563" max="1563" width="12.7109375" customWidth="1"/>
    <col min="1792" max="1792" width="32.28515625" customWidth="1"/>
    <col min="1793" max="1793" width="3.140625" customWidth="1"/>
    <col min="1795" max="1795" width="15.85546875" customWidth="1"/>
    <col min="1796" max="1796" width="15" customWidth="1"/>
    <col min="1797" max="1797" width="2.28515625" customWidth="1"/>
    <col min="1798" max="1798" width="13.140625" customWidth="1"/>
    <col min="1799" max="1799" width="14.7109375" customWidth="1"/>
    <col min="1800" max="1800" width="3" customWidth="1"/>
    <col min="1801" max="1801" width="12.5703125" customWidth="1"/>
    <col min="1802" max="1802" width="2.7109375" customWidth="1"/>
    <col min="1803" max="1803" width="13" customWidth="1"/>
    <col min="1804" max="1804" width="2.85546875" customWidth="1"/>
    <col min="1805" max="1805" width="13.7109375" customWidth="1"/>
    <col min="1806" max="1806" width="3" customWidth="1"/>
    <col min="1807" max="1807" width="13" customWidth="1"/>
    <col min="1808" max="1808" width="2.7109375" customWidth="1"/>
    <col min="1809" max="1809" width="14.140625" customWidth="1"/>
    <col min="1810" max="1810" width="3.42578125" customWidth="1"/>
    <col min="1811" max="1811" width="14.28515625" customWidth="1"/>
    <col min="1812" max="1812" width="3.5703125" customWidth="1"/>
    <col min="1813" max="1813" width="14.140625" customWidth="1"/>
    <col min="1814" max="1814" width="3.140625" customWidth="1"/>
    <col min="1815" max="1815" width="16.7109375" customWidth="1"/>
    <col min="1816" max="1816" width="16.85546875" customWidth="1"/>
    <col min="1817" max="1817" width="13.5703125" customWidth="1"/>
    <col min="1818" max="1818" width="15.28515625" customWidth="1"/>
    <col min="1819" max="1819" width="12.7109375" customWidth="1"/>
    <col min="2048" max="2048" width="32.28515625" customWidth="1"/>
    <col min="2049" max="2049" width="3.140625" customWidth="1"/>
    <col min="2051" max="2051" width="15.85546875" customWidth="1"/>
    <col min="2052" max="2052" width="15" customWidth="1"/>
    <col min="2053" max="2053" width="2.28515625" customWidth="1"/>
    <col min="2054" max="2054" width="13.140625" customWidth="1"/>
    <col min="2055" max="2055" width="14.7109375" customWidth="1"/>
    <col min="2056" max="2056" width="3" customWidth="1"/>
    <col min="2057" max="2057" width="12.5703125" customWidth="1"/>
    <col min="2058" max="2058" width="2.7109375" customWidth="1"/>
    <col min="2059" max="2059" width="13" customWidth="1"/>
    <col min="2060" max="2060" width="2.85546875" customWidth="1"/>
    <col min="2061" max="2061" width="13.7109375" customWidth="1"/>
    <col min="2062" max="2062" width="3" customWidth="1"/>
    <col min="2063" max="2063" width="13" customWidth="1"/>
    <col min="2064" max="2064" width="2.7109375" customWidth="1"/>
    <col min="2065" max="2065" width="14.140625" customWidth="1"/>
    <col min="2066" max="2066" width="3.42578125" customWidth="1"/>
    <col min="2067" max="2067" width="14.28515625" customWidth="1"/>
    <col min="2068" max="2068" width="3.5703125" customWidth="1"/>
    <col min="2069" max="2069" width="14.140625" customWidth="1"/>
    <col min="2070" max="2070" width="3.140625" customWidth="1"/>
    <col min="2071" max="2071" width="16.7109375" customWidth="1"/>
    <col min="2072" max="2072" width="16.85546875" customWidth="1"/>
    <col min="2073" max="2073" width="13.5703125" customWidth="1"/>
    <col min="2074" max="2074" width="15.28515625" customWidth="1"/>
    <col min="2075" max="2075" width="12.7109375" customWidth="1"/>
    <col min="2304" max="2304" width="32.28515625" customWidth="1"/>
    <col min="2305" max="2305" width="3.140625" customWidth="1"/>
    <col min="2307" max="2307" width="15.85546875" customWidth="1"/>
    <col min="2308" max="2308" width="15" customWidth="1"/>
    <col min="2309" max="2309" width="2.28515625" customWidth="1"/>
    <col min="2310" max="2310" width="13.140625" customWidth="1"/>
    <col min="2311" max="2311" width="14.7109375" customWidth="1"/>
    <col min="2312" max="2312" width="3" customWidth="1"/>
    <col min="2313" max="2313" width="12.5703125" customWidth="1"/>
    <col min="2314" max="2314" width="2.7109375" customWidth="1"/>
    <col min="2315" max="2315" width="13" customWidth="1"/>
    <col min="2316" max="2316" width="2.85546875" customWidth="1"/>
    <col min="2317" max="2317" width="13.7109375" customWidth="1"/>
    <col min="2318" max="2318" width="3" customWidth="1"/>
    <col min="2319" max="2319" width="13" customWidth="1"/>
    <col min="2320" max="2320" width="2.7109375" customWidth="1"/>
    <col min="2321" max="2321" width="14.140625" customWidth="1"/>
    <col min="2322" max="2322" width="3.42578125" customWidth="1"/>
    <col min="2323" max="2323" width="14.28515625" customWidth="1"/>
    <col min="2324" max="2324" width="3.5703125" customWidth="1"/>
    <col min="2325" max="2325" width="14.140625" customWidth="1"/>
    <col min="2326" max="2326" width="3.140625" customWidth="1"/>
    <col min="2327" max="2327" width="16.7109375" customWidth="1"/>
    <col min="2328" max="2328" width="16.85546875" customWidth="1"/>
    <col min="2329" max="2329" width="13.5703125" customWidth="1"/>
    <col min="2330" max="2330" width="15.28515625" customWidth="1"/>
    <col min="2331" max="2331" width="12.7109375" customWidth="1"/>
    <col min="2560" max="2560" width="32.28515625" customWidth="1"/>
    <col min="2561" max="2561" width="3.140625" customWidth="1"/>
    <col min="2563" max="2563" width="15.85546875" customWidth="1"/>
    <col min="2564" max="2564" width="15" customWidth="1"/>
    <col min="2565" max="2565" width="2.28515625" customWidth="1"/>
    <col min="2566" max="2566" width="13.140625" customWidth="1"/>
    <col min="2567" max="2567" width="14.7109375" customWidth="1"/>
    <col min="2568" max="2568" width="3" customWidth="1"/>
    <col min="2569" max="2569" width="12.5703125" customWidth="1"/>
    <col min="2570" max="2570" width="2.7109375" customWidth="1"/>
    <col min="2571" max="2571" width="13" customWidth="1"/>
    <col min="2572" max="2572" width="2.85546875" customWidth="1"/>
    <col min="2573" max="2573" width="13.7109375" customWidth="1"/>
    <col min="2574" max="2574" width="3" customWidth="1"/>
    <col min="2575" max="2575" width="13" customWidth="1"/>
    <col min="2576" max="2576" width="2.7109375" customWidth="1"/>
    <col min="2577" max="2577" width="14.140625" customWidth="1"/>
    <col min="2578" max="2578" width="3.42578125" customWidth="1"/>
    <col min="2579" max="2579" width="14.28515625" customWidth="1"/>
    <col min="2580" max="2580" width="3.5703125" customWidth="1"/>
    <col min="2581" max="2581" width="14.140625" customWidth="1"/>
    <col min="2582" max="2582" width="3.140625" customWidth="1"/>
    <col min="2583" max="2583" width="16.7109375" customWidth="1"/>
    <col min="2584" max="2584" width="16.85546875" customWidth="1"/>
    <col min="2585" max="2585" width="13.5703125" customWidth="1"/>
    <col min="2586" max="2586" width="15.28515625" customWidth="1"/>
    <col min="2587" max="2587" width="12.7109375" customWidth="1"/>
    <col min="2816" max="2816" width="32.28515625" customWidth="1"/>
    <col min="2817" max="2817" width="3.140625" customWidth="1"/>
    <col min="2819" max="2819" width="15.85546875" customWidth="1"/>
    <col min="2820" max="2820" width="15" customWidth="1"/>
    <col min="2821" max="2821" width="2.28515625" customWidth="1"/>
    <col min="2822" max="2822" width="13.140625" customWidth="1"/>
    <col min="2823" max="2823" width="14.7109375" customWidth="1"/>
    <col min="2824" max="2824" width="3" customWidth="1"/>
    <col min="2825" max="2825" width="12.5703125" customWidth="1"/>
    <col min="2826" max="2826" width="2.7109375" customWidth="1"/>
    <col min="2827" max="2827" width="13" customWidth="1"/>
    <col min="2828" max="2828" width="2.85546875" customWidth="1"/>
    <col min="2829" max="2829" width="13.7109375" customWidth="1"/>
    <col min="2830" max="2830" width="3" customWidth="1"/>
    <col min="2831" max="2831" width="13" customWidth="1"/>
    <col min="2832" max="2832" width="2.7109375" customWidth="1"/>
    <col min="2833" max="2833" width="14.140625" customWidth="1"/>
    <col min="2834" max="2834" width="3.42578125" customWidth="1"/>
    <col min="2835" max="2835" width="14.28515625" customWidth="1"/>
    <col min="2836" max="2836" width="3.5703125" customWidth="1"/>
    <col min="2837" max="2837" width="14.140625" customWidth="1"/>
    <col min="2838" max="2838" width="3.140625" customWidth="1"/>
    <col min="2839" max="2839" width="16.7109375" customWidth="1"/>
    <col min="2840" max="2840" width="16.85546875" customWidth="1"/>
    <col min="2841" max="2841" width="13.5703125" customWidth="1"/>
    <col min="2842" max="2842" width="15.28515625" customWidth="1"/>
    <col min="2843" max="2843" width="12.7109375" customWidth="1"/>
    <col min="3072" max="3072" width="32.28515625" customWidth="1"/>
    <col min="3073" max="3073" width="3.140625" customWidth="1"/>
    <col min="3075" max="3075" width="15.85546875" customWidth="1"/>
    <col min="3076" max="3076" width="15" customWidth="1"/>
    <col min="3077" max="3077" width="2.28515625" customWidth="1"/>
    <col min="3078" max="3078" width="13.140625" customWidth="1"/>
    <col min="3079" max="3079" width="14.7109375" customWidth="1"/>
    <col min="3080" max="3080" width="3" customWidth="1"/>
    <col min="3081" max="3081" width="12.5703125" customWidth="1"/>
    <col min="3082" max="3082" width="2.7109375" customWidth="1"/>
    <col min="3083" max="3083" width="13" customWidth="1"/>
    <col min="3084" max="3084" width="2.85546875" customWidth="1"/>
    <col min="3085" max="3085" width="13.7109375" customWidth="1"/>
    <col min="3086" max="3086" width="3" customWidth="1"/>
    <col min="3087" max="3087" width="13" customWidth="1"/>
    <col min="3088" max="3088" width="2.7109375" customWidth="1"/>
    <col min="3089" max="3089" width="14.140625" customWidth="1"/>
    <col min="3090" max="3090" width="3.42578125" customWidth="1"/>
    <col min="3091" max="3091" width="14.28515625" customWidth="1"/>
    <col min="3092" max="3092" width="3.5703125" customWidth="1"/>
    <col min="3093" max="3093" width="14.140625" customWidth="1"/>
    <col min="3094" max="3094" width="3.140625" customWidth="1"/>
    <col min="3095" max="3095" width="16.7109375" customWidth="1"/>
    <col min="3096" max="3096" width="16.85546875" customWidth="1"/>
    <col min="3097" max="3097" width="13.5703125" customWidth="1"/>
    <col min="3098" max="3098" width="15.28515625" customWidth="1"/>
    <col min="3099" max="3099" width="12.7109375" customWidth="1"/>
    <col min="3328" max="3328" width="32.28515625" customWidth="1"/>
    <col min="3329" max="3329" width="3.140625" customWidth="1"/>
    <col min="3331" max="3331" width="15.85546875" customWidth="1"/>
    <col min="3332" max="3332" width="15" customWidth="1"/>
    <col min="3333" max="3333" width="2.28515625" customWidth="1"/>
    <col min="3334" max="3334" width="13.140625" customWidth="1"/>
    <col min="3335" max="3335" width="14.7109375" customWidth="1"/>
    <col min="3336" max="3336" width="3" customWidth="1"/>
    <col min="3337" max="3337" width="12.5703125" customWidth="1"/>
    <col min="3338" max="3338" width="2.7109375" customWidth="1"/>
    <col min="3339" max="3339" width="13" customWidth="1"/>
    <col min="3340" max="3340" width="2.85546875" customWidth="1"/>
    <col min="3341" max="3341" width="13.7109375" customWidth="1"/>
    <col min="3342" max="3342" width="3" customWidth="1"/>
    <col min="3343" max="3343" width="13" customWidth="1"/>
    <col min="3344" max="3344" width="2.7109375" customWidth="1"/>
    <col min="3345" max="3345" width="14.140625" customWidth="1"/>
    <col min="3346" max="3346" width="3.42578125" customWidth="1"/>
    <col min="3347" max="3347" width="14.28515625" customWidth="1"/>
    <col min="3348" max="3348" width="3.5703125" customWidth="1"/>
    <col min="3349" max="3349" width="14.140625" customWidth="1"/>
    <col min="3350" max="3350" width="3.140625" customWidth="1"/>
    <col min="3351" max="3351" width="16.7109375" customWidth="1"/>
    <col min="3352" max="3352" width="16.85546875" customWidth="1"/>
    <col min="3353" max="3353" width="13.5703125" customWidth="1"/>
    <col min="3354" max="3354" width="15.28515625" customWidth="1"/>
    <col min="3355" max="3355" width="12.7109375" customWidth="1"/>
    <col min="3584" max="3584" width="32.28515625" customWidth="1"/>
    <col min="3585" max="3585" width="3.140625" customWidth="1"/>
    <col min="3587" max="3587" width="15.85546875" customWidth="1"/>
    <col min="3588" max="3588" width="15" customWidth="1"/>
    <col min="3589" max="3589" width="2.28515625" customWidth="1"/>
    <col min="3590" max="3590" width="13.140625" customWidth="1"/>
    <col min="3591" max="3591" width="14.7109375" customWidth="1"/>
    <col min="3592" max="3592" width="3" customWidth="1"/>
    <col min="3593" max="3593" width="12.5703125" customWidth="1"/>
    <col min="3594" max="3594" width="2.7109375" customWidth="1"/>
    <col min="3595" max="3595" width="13" customWidth="1"/>
    <col min="3596" max="3596" width="2.85546875" customWidth="1"/>
    <col min="3597" max="3597" width="13.7109375" customWidth="1"/>
    <col min="3598" max="3598" width="3" customWidth="1"/>
    <col min="3599" max="3599" width="13" customWidth="1"/>
    <col min="3600" max="3600" width="2.7109375" customWidth="1"/>
    <col min="3601" max="3601" width="14.140625" customWidth="1"/>
    <col min="3602" max="3602" width="3.42578125" customWidth="1"/>
    <col min="3603" max="3603" width="14.28515625" customWidth="1"/>
    <col min="3604" max="3604" width="3.5703125" customWidth="1"/>
    <col min="3605" max="3605" width="14.140625" customWidth="1"/>
    <col min="3606" max="3606" width="3.140625" customWidth="1"/>
    <col min="3607" max="3607" width="16.7109375" customWidth="1"/>
    <col min="3608" max="3608" width="16.85546875" customWidth="1"/>
    <col min="3609" max="3609" width="13.5703125" customWidth="1"/>
    <col min="3610" max="3610" width="15.28515625" customWidth="1"/>
    <col min="3611" max="3611" width="12.7109375" customWidth="1"/>
    <col min="3840" max="3840" width="32.28515625" customWidth="1"/>
    <col min="3841" max="3841" width="3.140625" customWidth="1"/>
    <col min="3843" max="3843" width="15.85546875" customWidth="1"/>
    <col min="3844" max="3844" width="15" customWidth="1"/>
    <col min="3845" max="3845" width="2.28515625" customWidth="1"/>
    <col min="3846" max="3846" width="13.140625" customWidth="1"/>
    <col min="3847" max="3847" width="14.7109375" customWidth="1"/>
    <col min="3848" max="3848" width="3" customWidth="1"/>
    <col min="3849" max="3849" width="12.5703125" customWidth="1"/>
    <col min="3850" max="3850" width="2.7109375" customWidth="1"/>
    <col min="3851" max="3851" width="13" customWidth="1"/>
    <col min="3852" max="3852" width="2.85546875" customWidth="1"/>
    <col min="3853" max="3853" width="13.7109375" customWidth="1"/>
    <col min="3854" max="3854" width="3" customWidth="1"/>
    <col min="3855" max="3855" width="13" customWidth="1"/>
    <col min="3856" max="3856" width="2.7109375" customWidth="1"/>
    <col min="3857" max="3857" width="14.140625" customWidth="1"/>
    <col min="3858" max="3858" width="3.42578125" customWidth="1"/>
    <col min="3859" max="3859" width="14.28515625" customWidth="1"/>
    <col min="3860" max="3860" width="3.5703125" customWidth="1"/>
    <col min="3861" max="3861" width="14.140625" customWidth="1"/>
    <col min="3862" max="3862" width="3.140625" customWidth="1"/>
    <col min="3863" max="3863" width="16.7109375" customWidth="1"/>
    <col min="3864" max="3864" width="16.85546875" customWidth="1"/>
    <col min="3865" max="3865" width="13.5703125" customWidth="1"/>
    <col min="3866" max="3866" width="15.28515625" customWidth="1"/>
    <col min="3867" max="3867" width="12.7109375" customWidth="1"/>
    <col min="4096" max="4096" width="32.28515625" customWidth="1"/>
    <col min="4097" max="4097" width="3.140625" customWidth="1"/>
    <col min="4099" max="4099" width="15.85546875" customWidth="1"/>
    <col min="4100" max="4100" width="15" customWidth="1"/>
    <col min="4101" max="4101" width="2.28515625" customWidth="1"/>
    <col min="4102" max="4102" width="13.140625" customWidth="1"/>
    <col min="4103" max="4103" width="14.7109375" customWidth="1"/>
    <col min="4104" max="4104" width="3" customWidth="1"/>
    <col min="4105" max="4105" width="12.5703125" customWidth="1"/>
    <col min="4106" max="4106" width="2.7109375" customWidth="1"/>
    <col min="4107" max="4107" width="13" customWidth="1"/>
    <col min="4108" max="4108" width="2.85546875" customWidth="1"/>
    <col min="4109" max="4109" width="13.7109375" customWidth="1"/>
    <col min="4110" max="4110" width="3" customWidth="1"/>
    <col min="4111" max="4111" width="13" customWidth="1"/>
    <col min="4112" max="4112" width="2.7109375" customWidth="1"/>
    <col min="4113" max="4113" width="14.140625" customWidth="1"/>
    <col min="4114" max="4114" width="3.42578125" customWidth="1"/>
    <col min="4115" max="4115" width="14.28515625" customWidth="1"/>
    <col min="4116" max="4116" width="3.5703125" customWidth="1"/>
    <col min="4117" max="4117" width="14.140625" customWidth="1"/>
    <col min="4118" max="4118" width="3.140625" customWidth="1"/>
    <col min="4119" max="4119" width="16.7109375" customWidth="1"/>
    <col min="4120" max="4120" width="16.85546875" customWidth="1"/>
    <col min="4121" max="4121" width="13.5703125" customWidth="1"/>
    <col min="4122" max="4122" width="15.28515625" customWidth="1"/>
    <col min="4123" max="4123" width="12.7109375" customWidth="1"/>
    <col min="4352" max="4352" width="32.28515625" customWidth="1"/>
    <col min="4353" max="4353" width="3.140625" customWidth="1"/>
    <col min="4355" max="4355" width="15.85546875" customWidth="1"/>
    <col min="4356" max="4356" width="15" customWidth="1"/>
    <col min="4357" max="4357" width="2.28515625" customWidth="1"/>
    <col min="4358" max="4358" width="13.140625" customWidth="1"/>
    <col min="4359" max="4359" width="14.7109375" customWidth="1"/>
    <col min="4360" max="4360" width="3" customWidth="1"/>
    <col min="4361" max="4361" width="12.5703125" customWidth="1"/>
    <col min="4362" max="4362" width="2.7109375" customWidth="1"/>
    <col min="4363" max="4363" width="13" customWidth="1"/>
    <col min="4364" max="4364" width="2.85546875" customWidth="1"/>
    <col min="4365" max="4365" width="13.7109375" customWidth="1"/>
    <col min="4366" max="4366" width="3" customWidth="1"/>
    <col min="4367" max="4367" width="13" customWidth="1"/>
    <col min="4368" max="4368" width="2.7109375" customWidth="1"/>
    <col min="4369" max="4369" width="14.140625" customWidth="1"/>
    <col min="4370" max="4370" width="3.42578125" customWidth="1"/>
    <col min="4371" max="4371" width="14.28515625" customWidth="1"/>
    <col min="4372" max="4372" width="3.5703125" customWidth="1"/>
    <col min="4373" max="4373" width="14.140625" customWidth="1"/>
    <col min="4374" max="4374" width="3.140625" customWidth="1"/>
    <col min="4375" max="4375" width="16.7109375" customWidth="1"/>
    <col min="4376" max="4376" width="16.85546875" customWidth="1"/>
    <col min="4377" max="4377" width="13.5703125" customWidth="1"/>
    <col min="4378" max="4378" width="15.28515625" customWidth="1"/>
    <col min="4379" max="4379" width="12.7109375" customWidth="1"/>
    <col min="4608" max="4608" width="32.28515625" customWidth="1"/>
    <col min="4609" max="4609" width="3.140625" customWidth="1"/>
    <col min="4611" max="4611" width="15.85546875" customWidth="1"/>
    <col min="4612" max="4612" width="15" customWidth="1"/>
    <col min="4613" max="4613" width="2.28515625" customWidth="1"/>
    <col min="4614" max="4614" width="13.140625" customWidth="1"/>
    <col min="4615" max="4615" width="14.7109375" customWidth="1"/>
    <col min="4616" max="4616" width="3" customWidth="1"/>
    <col min="4617" max="4617" width="12.5703125" customWidth="1"/>
    <col min="4618" max="4618" width="2.7109375" customWidth="1"/>
    <col min="4619" max="4619" width="13" customWidth="1"/>
    <col min="4620" max="4620" width="2.85546875" customWidth="1"/>
    <col min="4621" max="4621" width="13.7109375" customWidth="1"/>
    <col min="4622" max="4622" width="3" customWidth="1"/>
    <col min="4623" max="4623" width="13" customWidth="1"/>
    <col min="4624" max="4624" width="2.7109375" customWidth="1"/>
    <col min="4625" max="4625" width="14.140625" customWidth="1"/>
    <col min="4626" max="4626" width="3.42578125" customWidth="1"/>
    <col min="4627" max="4627" width="14.28515625" customWidth="1"/>
    <col min="4628" max="4628" width="3.5703125" customWidth="1"/>
    <col min="4629" max="4629" width="14.140625" customWidth="1"/>
    <col min="4630" max="4630" width="3.140625" customWidth="1"/>
    <col min="4631" max="4631" width="16.7109375" customWidth="1"/>
    <col min="4632" max="4632" width="16.85546875" customWidth="1"/>
    <col min="4633" max="4633" width="13.5703125" customWidth="1"/>
    <col min="4634" max="4634" width="15.28515625" customWidth="1"/>
    <col min="4635" max="4635" width="12.7109375" customWidth="1"/>
    <col min="4864" max="4864" width="32.28515625" customWidth="1"/>
    <col min="4865" max="4865" width="3.140625" customWidth="1"/>
    <col min="4867" max="4867" width="15.85546875" customWidth="1"/>
    <col min="4868" max="4868" width="15" customWidth="1"/>
    <col min="4869" max="4869" width="2.28515625" customWidth="1"/>
    <col min="4870" max="4870" width="13.140625" customWidth="1"/>
    <col min="4871" max="4871" width="14.7109375" customWidth="1"/>
    <col min="4872" max="4872" width="3" customWidth="1"/>
    <col min="4873" max="4873" width="12.5703125" customWidth="1"/>
    <col min="4874" max="4874" width="2.7109375" customWidth="1"/>
    <col min="4875" max="4875" width="13" customWidth="1"/>
    <col min="4876" max="4876" width="2.85546875" customWidth="1"/>
    <col min="4877" max="4877" width="13.7109375" customWidth="1"/>
    <col min="4878" max="4878" width="3" customWidth="1"/>
    <col min="4879" max="4879" width="13" customWidth="1"/>
    <col min="4880" max="4880" width="2.7109375" customWidth="1"/>
    <col min="4881" max="4881" width="14.140625" customWidth="1"/>
    <col min="4882" max="4882" width="3.42578125" customWidth="1"/>
    <col min="4883" max="4883" width="14.28515625" customWidth="1"/>
    <col min="4884" max="4884" width="3.5703125" customWidth="1"/>
    <col min="4885" max="4885" width="14.140625" customWidth="1"/>
    <col min="4886" max="4886" width="3.140625" customWidth="1"/>
    <col min="4887" max="4887" width="16.7109375" customWidth="1"/>
    <col min="4888" max="4888" width="16.85546875" customWidth="1"/>
    <col min="4889" max="4889" width="13.5703125" customWidth="1"/>
    <col min="4890" max="4890" width="15.28515625" customWidth="1"/>
    <col min="4891" max="4891" width="12.7109375" customWidth="1"/>
    <col min="5120" max="5120" width="32.28515625" customWidth="1"/>
    <col min="5121" max="5121" width="3.140625" customWidth="1"/>
    <col min="5123" max="5123" width="15.85546875" customWidth="1"/>
    <col min="5124" max="5124" width="15" customWidth="1"/>
    <col min="5125" max="5125" width="2.28515625" customWidth="1"/>
    <col min="5126" max="5126" width="13.140625" customWidth="1"/>
    <col min="5127" max="5127" width="14.7109375" customWidth="1"/>
    <col min="5128" max="5128" width="3" customWidth="1"/>
    <col min="5129" max="5129" width="12.5703125" customWidth="1"/>
    <col min="5130" max="5130" width="2.7109375" customWidth="1"/>
    <col min="5131" max="5131" width="13" customWidth="1"/>
    <col min="5132" max="5132" width="2.85546875" customWidth="1"/>
    <col min="5133" max="5133" width="13.7109375" customWidth="1"/>
    <col min="5134" max="5134" width="3" customWidth="1"/>
    <col min="5135" max="5135" width="13" customWidth="1"/>
    <col min="5136" max="5136" width="2.7109375" customWidth="1"/>
    <col min="5137" max="5137" width="14.140625" customWidth="1"/>
    <col min="5138" max="5138" width="3.42578125" customWidth="1"/>
    <col min="5139" max="5139" width="14.28515625" customWidth="1"/>
    <col min="5140" max="5140" width="3.5703125" customWidth="1"/>
    <col min="5141" max="5141" width="14.140625" customWidth="1"/>
    <col min="5142" max="5142" width="3.140625" customWidth="1"/>
    <col min="5143" max="5143" width="16.7109375" customWidth="1"/>
    <col min="5144" max="5144" width="16.85546875" customWidth="1"/>
    <col min="5145" max="5145" width="13.5703125" customWidth="1"/>
    <col min="5146" max="5146" width="15.28515625" customWidth="1"/>
    <col min="5147" max="5147" width="12.7109375" customWidth="1"/>
    <col min="5376" max="5376" width="32.28515625" customWidth="1"/>
    <col min="5377" max="5377" width="3.140625" customWidth="1"/>
    <col min="5379" max="5379" width="15.85546875" customWidth="1"/>
    <col min="5380" max="5380" width="15" customWidth="1"/>
    <col min="5381" max="5381" width="2.28515625" customWidth="1"/>
    <col min="5382" max="5382" width="13.140625" customWidth="1"/>
    <col min="5383" max="5383" width="14.7109375" customWidth="1"/>
    <col min="5384" max="5384" width="3" customWidth="1"/>
    <col min="5385" max="5385" width="12.5703125" customWidth="1"/>
    <col min="5386" max="5386" width="2.7109375" customWidth="1"/>
    <col min="5387" max="5387" width="13" customWidth="1"/>
    <col min="5388" max="5388" width="2.85546875" customWidth="1"/>
    <col min="5389" max="5389" width="13.7109375" customWidth="1"/>
    <col min="5390" max="5390" width="3" customWidth="1"/>
    <col min="5391" max="5391" width="13" customWidth="1"/>
    <col min="5392" max="5392" width="2.7109375" customWidth="1"/>
    <col min="5393" max="5393" width="14.140625" customWidth="1"/>
    <col min="5394" max="5394" width="3.42578125" customWidth="1"/>
    <col min="5395" max="5395" width="14.28515625" customWidth="1"/>
    <col min="5396" max="5396" width="3.5703125" customWidth="1"/>
    <col min="5397" max="5397" width="14.140625" customWidth="1"/>
    <col min="5398" max="5398" width="3.140625" customWidth="1"/>
    <col min="5399" max="5399" width="16.7109375" customWidth="1"/>
    <col min="5400" max="5400" width="16.85546875" customWidth="1"/>
    <col min="5401" max="5401" width="13.5703125" customWidth="1"/>
    <col min="5402" max="5402" width="15.28515625" customWidth="1"/>
    <col min="5403" max="5403" width="12.7109375" customWidth="1"/>
    <col min="5632" max="5632" width="32.28515625" customWidth="1"/>
    <col min="5633" max="5633" width="3.140625" customWidth="1"/>
    <col min="5635" max="5635" width="15.85546875" customWidth="1"/>
    <col min="5636" max="5636" width="15" customWidth="1"/>
    <col min="5637" max="5637" width="2.28515625" customWidth="1"/>
    <col min="5638" max="5638" width="13.140625" customWidth="1"/>
    <col min="5639" max="5639" width="14.7109375" customWidth="1"/>
    <col min="5640" max="5640" width="3" customWidth="1"/>
    <col min="5641" max="5641" width="12.5703125" customWidth="1"/>
    <col min="5642" max="5642" width="2.7109375" customWidth="1"/>
    <col min="5643" max="5643" width="13" customWidth="1"/>
    <col min="5644" max="5644" width="2.85546875" customWidth="1"/>
    <col min="5645" max="5645" width="13.7109375" customWidth="1"/>
    <col min="5646" max="5646" width="3" customWidth="1"/>
    <col min="5647" max="5647" width="13" customWidth="1"/>
    <col min="5648" max="5648" width="2.7109375" customWidth="1"/>
    <col min="5649" max="5649" width="14.140625" customWidth="1"/>
    <col min="5650" max="5650" width="3.42578125" customWidth="1"/>
    <col min="5651" max="5651" width="14.28515625" customWidth="1"/>
    <col min="5652" max="5652" width="3.5703125" customWidth="1"/>
    <col min="5653" max="5653" width="14.140625" customWidth="1"/>
    <col min="5654" max="5654" width="3.140625" customWidth="1"/>
    <col min="5655" max="5655" width="16.7109375" customWidth="1"/>
    <col min="5656" max="5656" width="16.85546875" customWidth="1"/>
    <col min="5657" max="5657" width="13.5703125" customWidth="1"/>
    <col min="5658" max="5658" width="15.28515625" customWidth="1"/>
    <col min="5659" max="5659" width="12.7109375" customWidth="1"/>
    <col min="5888" max="5888" width="32.28515625" customWidth="1"/>
    <col min="5889" max="5889" width="3.140625" customWidth="1"/>
    <col min="5891" max="5891" width="15.85546875" customWidth="1"/>
    <col min="5892" max="5892" width="15" customWidth="1"/>
    <col min="5893" max="5893" width="2.28515625" customWidth="1"/>
    <col min="5894" max="5894" width="13.140625" customWidth="1"/>
    <col min="5895" max="5895" width="14.7109375" customWidth="1"/>
    <col min="5896" max="5896" width="3" customWidth="1"/>
    <col min="5897" max="5897" width="12.5703125" customWidth="1"/>
    <col min="5898" max="5898" width="2.7109375" customWidth="1"/>
    <col min="5899" max="5899" width="13" customWidth="1"/>
    <col min="5900" max="5900" width="2.85546875" customWidth="1"/>
    <col min="5901" max="5901" width="13.7109375" customWidth="1"/>
    <col min="5902" max="5902" width="3" customWidth="1"/>
    <col min="5903" max="5903" width="13" customWidth="1"/>
    <col min="5904" max="5904" width="2.7109375" customWidth="1"/>
    <col min="5905" max="5905" width="14.140625" customWidth="1"/>
    <col min="5906" max="5906" width="3.42578125" customWidth="1"/>
    <col min="5907" max="5907" width="14.28515625" customWidth="1"/>
    <col min="5908" max="5908" width="3.5703125" customWidth="1"/>
    <col min="5909" max="5909" width="14.140625" customWidth="1"/>
    <col min="5910" max="5910" width="3.140625" customWidth="1"/>
    <col min="5911" max="5911" width="16.7109375" customWidth="1"/>
    <col min="5912" max="5912" width="16.85546875" customWidth="1"/>
    <col min="5913" max="5913" width="13.5703125" customWidth="1"/>
    <col min="5914" max="5914" width="15.28515625" customWidth="1"/>
    <col min="5915" max="5915" width="12.7109375" customWidth="1"/>
    <col min="6144" max="6144" width="32.28515625" customWidth="1"/>
    <col min="6145" max="6145" width="3.140625" customWidth="1"/>
    <col min="6147" max="6147" width="15.85546875" customWidth="1"/>
    <col min="6148" max="6148" width="15" customWidth="1"/>
    <col min="6149" max="6149" width="2.28515625" customWidth="1"/>
    <col min="6150" max="6150" width="13.140625" customWidth="1"/>
    <col min="6151" max="6151" width="14.7109375" customWidth="1"/>
    <col min="6152" max="6152" width="3" customWidth="1"/>
    <col min="6153" max="6153" width="12.5703125" customWidth="1"/>
    <col min="6154" max="6154" width="2.7109375" customWidth="1"/>
    <col min="6155" max="6155" width="13" customWidth="1"/>
    <col min="6156" max="6156" width="2.85546875" customWidth="1"/>
    <col min="6157" max="6157" width="13.7109375" customWidth="1"/>
    <col min="6158" max="6158" width="3" customWidth="1"/>
    <col min="6159" max="6159" width="13" customWidth="1"/>
    <col min="6160" max="6160" width="2.7109375" customWidth="1"/>
    <col min="6161" max="6161" width="14.140625" customWidth="1"/>
    <col min="6162" max="6162" width="3.42578125" customWidth="1"/>
    <col min="6163" max="6163" width="14.28515625" customWidth="1"/>
    <col min="6164" max="6164" width="3.5703125" customWidth="1"/>
    <col min="6165" max="6165" width="14.140625" customWidth="1"/>
    <col min="6166" max="6166" width="3.140625" customWidth="1"/>
    <col min="6167" max="6167" width="16.7109375" customWidth="1"/>
    <col min="6168" max="6168" width="16.85546875" customWidth="1"/>
    <col min="6169" max="6169" width="13.5703125" customWidth="1"/>
    <col min="6170" max="6170" width="15.28515625" customWidth="1"/>
    <col min="6171" max="6171" width="12.7109375" customWidth="1"/>
    <col min="6400" max="6400" width="32.28515625" customWidth="1"/>
    <col min="6401" max="6401" width="3.140625" customWidth="1"/>
    <col min="6403" max="6403" width="15.85546875" customWidth="1"/>
    <col min="6404" max="6404" width="15" customWidth="1"/>
    <col min="6405" max="6405" width="2.28515625" customWidth="1"/>
    <col min="6406" max="6406" width="13.140625" customWidth="1"/>
    <col min="6407" max="6407" width="14.7109375" customWidth="1"/>
    <col min="6408" max="6408" width="3" customWidth="1"/>
    <col min="6409" max="6409" width="12.5703125" customWidth="1"/>
    <col min="6410" max="6410" width="2.7109375" customWidth="1"/>
    <col min="6411" max="6411" width="13" customWidth="1"/>
    <col min="6412" max="6412" width="2.85546875" customWidth="1"/>
    <col min="6413" max="6413" width="13.7109375" customWidth="1"/>
    <col min="6414" max="6414" width="3" customWidth="1"/>
    <col min="6415" max="6415" width="13" customWidth="1"/>
    <col min="6416" max="6416" width="2.7109375" customWidth="1"/>
    <col min="6417" max="6417" width="14.140625" customWidth="1"/>
    <col min="6418" max="6418" width="3.42578125" customWidth="1"/>
    <col min="6419" max="6419" width="14.28515625" customWidth="1"/>
    <col min="6420" max="6420" width="3.5703125" customWidth="1"/>
    <col min="6421" max="6421" width="14.140625" customWidth="1"/>
    <col min="6422" max="6422" width="3.140625" customWidth="1"/>
    <col min="6423" max="6423" width="16.7109375" customWidth="1"/>
    <col min="6424" max="6424" width="16.85546875" customWidth="1"/>
    <col min="6425" max="6425" width="13.5703125" customWidth="1"/>
    <col min="6426" max="6426" width="15.28515625" customWidth="1"/>
    <col min="6427" max="6427" width="12.7109375" customWidth="1"/>
    <col min="6656" max="6656" width="32.28515625" customWidth="1"/>
    <col min="6657" max="6657" width="3.140625" customWidth="1"/>
    <col min="6659" max="6659" width="15.85546875" customWidth="1"/>
    <col min="6660" max="6660" width="15" customWidth="1"/>
    <col min="6661" max="6661" width="2.28515625" customWidth="1"/>
    <col min="6662" max="6662" width="13.140625" customWidth="1"/>
    <col min="6663" max="6663" width="14.7109375" customWidth="1"/>
    <col min="6664" max="6664" width="3" customWidth="1"/>
    <col min="6665" max="6665" width="12.5703125" customWidth="1"/>
    <col min="6666" max="6666" width="2.7109375" customWidth="1"/>
    <col min="6667" max="6667" width="13" customWidth="1"/>
    <col min="6668" max="6668" width="2.85546875" customWidth="1"/>
    <col min="6669" max="6669" width="13.7109375" customWidth="1"/>
    <col min="6670" max="6670" width="3" customWidth="1"/>
    <col min="6671" max="6671" width="13" customWidth="1"/>
    <col min="6672" max="6672" width="2.7109375" customWidth="1"/>
    <col min="6673" max="6673" width="14.140625" customWidth="1"/>
    <col min="6674" max="6674" width="3.42578125" customWidth="1"/>
    <col min="6675" max="6675" width="14.28515625" customWidth="1"/>
    <col min="6676" max="6676" width="3.5703125" customWidth="1"/>
    <col min="6677" max="6677" width="14.140625" customWidth="1"/>
    <col min="6678" max="6678" width="3.140625" customWidth="1"/>
    <col min="6679" max="6679" width="16.7109375" customWidth="1"/>
    <col min="6680" max="6680" width="16.85546875" customWidth="1"/>
    <col min="6681" max="6681" width="13.5703125" customWidth="1"/>
    <col min="6682" max="6682" width="15.28515625" customWidth="1"/>
    <col min="6683" max="6683" width="12.7109375" customWidth="1"/>
    <col min="6912" max="6912" width="32.28515625" customWidth="1"/>
    <col min="6913" max="6913" width="3.140625" customWidth="1"/>
    <col min="6915" max="6915" width="15.85546875" customWidth="1"/>
    <col min="6916" max="6916" width="15" customWidth="1"/>
    <col min="6917" max="6917" width="2.28515625" customWidth="1"/>
    <col min="6918" max="6918" width="13.140625" customWidth="1"/>
    <col min="6919" max="6919" width="14.7109375" customWidth="1"/>
    <col min="6920" max="6920" width="3" customWidth="1"/>
    <col min="6921" max="6921" width="12.5703125" customWidth="1"/>
    <col min="6922" max="6922" width="2.7109375" customWidth="1"/>
    <col min="6923" max="6923" width="13" customWidth="1"/>
    <col min="6924" max="6924" width="2.85546875" customWidth="1"/>
    <col min="6925" max="6925" width="13.7109375" customWidth="1"/>
    <col min="6926" max="6926" width="3" customWidth="1"/>
    <col min="6927" max="6927" width="13" customWidth="1"/>
    <col min="6928" max="6928" width="2.7109375" customWidth="1"/>
    <col min="6929" max="6929" width="14.140625" customWidth="1"/>
    <col min="6930" max="6930" width="3.42578125" customWidth="1"/>
    <col min="6931" max="6931" width="14.28515625" customWidth="1"/>
    <col min="6932" max="6932" width="3.5703125" customWidth="1"/>
    <col min="6933" max="6933" width="14.140625" customWidth="1"/>
    <col min="6934" max="6934" width="3.140625" customWidth="1"/>
    <col min="6935" max="6935" width="16.7109375" customWidth="1"/>
    <col min="6936" max="6936" width="16.85546875" customWidth="1"/>
    <col min="6937" max="6937" width="13.5703125" customWidth="1"/>
    <col min="6938" max="6938" width="15.28515625" customWidth="1"/>
    <col min="6939" max="6939" width="12.7109375" customWidth="1"/>
    <col min="7168" max="7168" width="32.28515625" customWidth="1"/>
    <col min="7169" max="7169" width="3.140625" customWidth="1"/>
    <col min="7171" max="7171" width="15.85546875" customWidth="1"/>
    <col min="7172" max="7172" width="15" customWidth="1"/>
    <col min="7173" max="7173" width="2.28515625" customWidth="1"/>
    <col min="7174" max="7174" width="13.140625" customWidth="1"/>
    <col min="7175" max="7175" width="14.7109375" customWidth="1"/>
    <col min="7176" max="7176" width="3" customWidth="1"/>
    <col min="7177" max="7177" width="12.5703125" customWidth="1"/>
    <col min="7178" max="7178" width="2.7109375" customWidth="1"/>
    <col min="7179" max="7179" width="13" customWidth="1"/>
    <col min="7180" max="7180" width="2.85546875" customWidth="1"/>
    <col min="7181" max="7181" width="13.7109375" customWidth="1"/>
    <col min="7182" max="7182" width="3" customWidth="1"/>
    <col min="7183" max="7183" width="13" customWidth="1"/>
    <col min="7184" max="7184" width="2.7109375" customWidth="1"/>
    <col min="7185" max="7185" width="14.140625" customWidth="1"/>
    <col min="7186" max="7186" width="3.42578125" customWidth="1"/>
    <col min="7187" max="7187" width="14.28515625" customWidth="1"/>
    <col min="7188" max="7188" width="3.5703125" customWidth="1"/>
    <col min="7189" max="7189" width="14.140625" customWidth="1"/>
    <col min="7190" max="7190" width="3.140625" customWidth="1"/>
    <col min="7191" max="7191" width="16.7109375" customWidth="1"/>
    <col min="7192" max="7192" width="16.85546875" customWidth="1"/>
    <col min="7193" max="7193" width="13.5703125" customWidth="1"/>
    <col min="7194" max="7194" width="15.28515625" customWidth="1"/>
    <col min="7195" max="7195" width="12.7109375" customWidth="1"/>
    <col min="7424" max="7424" width="32.28515625" customWidth="1"/>
    <col min="7425" max="7425" width="3.140625" customWidth="1"/>
    <col min="7427" max="7427" width="15.85546875" customWidth="1"/>
    <col min="7428" max="7428" width="15" customWidth="1"/>
    <col min="7429" max="7429" width="2.28515625" customWidth="1"/>
    <col min="7430" max="7430" width="13.140625" customWidth="1"/>
    <col min="7431" max="7431" width="14.7109375" customWidth="1"/>
    <col min="7432" max="7432" width="3" customWidth="1"/>
    <col min="7433" max="7433" width="12.5703125" customWidth="1"/>
    <col min="7434" max="7434" width="2.7109375" customWidth="1"/>
    <col min="7435" max="7435" width="13" customWidth="1"/>
    <col min="7436" max="7436" width="2.85546875" customWidth="1"/>
    <col min="7437" max="7437" width="13.7109375" customWidth="1"/>
    <col min="7438" max="7438" width="3" customWidth="1"/>
    <col min="7439" max="7439" width="13" customWidth="1"/>
    <col min="7440" max="7440" width="2.7109375" customWidth="1"/>
    <col min="7441" max="7441" width="14.140625" customWidth="1"/>
    <col min="7442" max="7442" width="3.42578125" customWidth="1"/>
    <col min="7443" max="7443" width="14.28515625" customWidth="1"/>
    <col min="7444" max="7444" width="3.5703125" customWidth="1"/>
    <col min="7445" max="7445" width="14.140625" customWidth="1"/>
    <col min="7446" max="7446" width="3.140625" customWidth="1"/>
    <col min="7447" max="7447" width="16.7109375" customWidth="1"/>
    <col min="7448" max="7448" width="16.85546875" customWidth="1"/>
    <col min="7449" max="7449" width="13.5703125" customWidth="1"/>
    <col min="7450" max="7450" width="15.28515625" customWidth="1"/>
    <col min="7451" max="7451" width="12.7109375" customWidth="1"/>
    <col min="7680" max="7680" width="32.28515625" customWidth="1"/>
    <col min="7681" max="7681" width="3.140625" customWidth="1"/>
    <col min="7683" max="7683" width="15.85546875" customWidth="1"/>
    <col min="7684" max="7684" width="15" customWidth="1"/>
    <col min="7685" max="7685" width="2.28515625" customWidth="1"/>
    <col min="7686" max="7686" width="13.140625" customWidth="1"/>
    <col min="7687" max="7687" width="14.7109375" customWidth="1"/>
    <col min="7688" max="7688" width="3" customWidth="1"/>
    <col min="7689" max="7689" width="12.5703125" customWidth="1"/>
    <col min="7690" max="7690" width="2.7109375" customWidth="1"/>
    <col min="7691" max="7691" width="13" customWidth="1"/>
    <col min="7692" max="7692" width="2.85546875" customWidth="1"/>
    <col min="7693" max="7693" width="13.7109375" customWidth="1"/>
    <col min="7694" max="7694" width="3" customWidth="1"/>
    <col min="7695" max="7695" width="13" customWidth="1"/>
    <col min="7696" max="7696" width="2.7109375" customWidth="1"/>
    <col min="7697" max="7697" width="14.140625" customWidth="1"/>
    <col min="7698" max="7698" width="3.42578125" customWidth="1"/>
    <col min="7699" max="7699" width="14.28515625" customWidth="1"/>
    <col min="7700" max="7700" width="3.5703125" customWidth="1"/>
    <col min="7701" max="7701" width="14.140625" customWidth="1"/>
    <col min="7702" max="7702" width="3.140625" customWidth="1"/>
    <col min="7703" max="7703" width="16.7109375" customWidth="1"/>
    <col min="7704" max="7704" width="16.85546875" customWidth="1"/>
    <col min="7705" max="7705" width="13.5703125" customWidth="1"/>
    <col min="7706" max="7706" width="15.28515625" customWidth="1"/>
    <col min="7707" max="7707" width="12.7109375" customWidth="1"/>
    <col min="7936" max="7936" width="32.28515625" customWidth="1"/>
    <col min="7937" max="7937" width="3.140625" customWidth="1"/>
    <col min="7939" max="7939" width="15.85546875" customWidth="1"/>
    <col min="7940" max="7940" width="15" customWidth="1"/>
    <col min="7941" max="7941" width="2.28515625" customWidth="1"/>
    <col min="7942" max="7942" width="13.140625" customWidth="1"/>
    <col min="7943" max="7943" width="14.7109375" customWidth="1"/>
    <col min="7944" max="7944" width="3" customWidth="1"/>
    <col min="7945" max="7945" width="12.5703125" customWidth="1"/>
    <col min="7946" max="7946" width="2.7109375" customWidth="1"/>
    <col min="7947" max="7947" width="13" customWidth="1"/>
    <col min="7948" max="7948" width="2.85546875" customWidth="1"/>
    <col min="7949" max="7949" width="13.7109375" customWidth="1"/>
    <col min="7950" max="7950" width="3" customWidth="1"/>
    <col min="7951" max="7951" width="13" customWidth="1"/>
    <col min="7952" max="7952" width="2.7109375" customWidth="1"/>
    <col min="7953" max="7953" width="14.140625" customWidth="1"/>
    <col min="7954" max="7954" width="3.42578125" customWidth="1"/>
    <col min="7955" max="7955" width="14.28515625" customWidth="1"/>
    <col min="7956" max="7956" width="3.5703125" customWidth="1"/>
    <col min="7957" max="7957" width="14.140625" customWidth="1"/>
    <col min="7958" max="7958" width="3.140625" customWidth="1"/>
    <col min="7959" max="7959" width="16.7109375" customWidth="1"/>
    <col min="7960" max="7960" width="16.85546875" customWidth="1"/>
    <col min="7961" max="7961" width="13.5703125" customWidth="1"/>
    <col min="7962" max="7962" width="15.28515625" customWidth="1"/>
    <col min="7963" max="7963" width="12.7109375" customWidth="1"/>
    <col min="8192" max="8192" width="32.28515625" customWidth="1"/>
    <col min="8193" max="8193" width="3.140625" customWidth="1"/>
    <col min="8195" max="8195" width="15.85546875" customWidth="1"/>
    <col min="8196" max="8196" width="15" customWidth="1"/>
    <col min="8197" max="8197" width="2.28515625" customWidth="1"/>
    <col min="8198" max="8198" width="13.140625" customWidth="1"/>
    <col min="8199" max="8199" width="14.7109375" customWidth="1"/>
    <col min="8200" max="8200" width="3" customWidth="1"/>
    <col min="8201" max="8201" width="12.5703125" customWidth="1"/>
    <col min="8202" max="8202" width="2.7109375" customWidth="1"/>
    <col min="8203" max="8203" width="13" customWidth="1"/>
    <col min="8204" max="8204" width="2.85546875" customWidth="1"/>
    <col min="8205" max="8205" width="13.7109375" customWidth="1"/>
    <col min="8206" max="8206" width="3" customWidth="1"/>
    <col min="8207" max="8207" width="13" customWidth="1"/>
    <col min="8208" max="8208" width="2.7109375" customWidth="1"/>
    <col min="8209" max="8209" width="14.140625" customWidth="1"/>
    <col min="8210" max="8210" width="3.42578125" customWidth="1"/>
    <col min="8211" max="8211" width="14.28515625" customWidth="1"/>
    <col min="8212" max="8212" width="3.5703125" customWidth="1"/>
    <col min="8213" max="8213" width="14.140625" customWidth="1"/>
    <col min="8214" max="8214" width="3.140625" customWidth="1"/>
    <col min="8215" max="8215" width="16.7109375" customWidth="1"/>
    <col min="8216" max="8216" width="16.85546875" customWidth="1"/>
    <col min="8217" max="8217" width="13.5703125" customWidth="1"/>
    <col min="8218" max="8218" width="15.28515625" customWidth="1"/>
    <col min="8219" max="8219" width="12.7109375" customWidth="1"/>
    <col min="8448" max="8448" width="32.28515625" customWidth="1"/>
    <col min="8449" max="8449" width="3.140625" customWidth="1"/>
    <col min="8451" max="8451" width="15.85546875" customWidth="1"/>
    <col min="8452" max="8452" width="15" customWidth="1"/>
    <col min="8453" max="8453" width="2.28515625" customWidth="1"/>
    <col min="8454" max="8454" width="13.140625" customWidth="1"/>
    <col min="8455" max="8455" width="14.7109375" customWidth="1"/>
    <col min="8456" max="8456" width="3" customWidth="1"/>
    <col min="8457" max="8457" width="12.5703125" customWidth="1"/>
    <col min="8458" max="8458" width="2.7109375" customWidth="1"/>
    <col min="8459" max="8459" width="13" customWidth="1"/>
    <col min="8460" max="8460" width="2.85546875" customWidth="1"/>
    <col min="8461" max="8461" width="13.7109375" customWidth="1"/>
    <col min="8462" max="8462" width="3" customWidth="1"/>
    <col min="8463" max="8463" width="13" customWidth="1"/>
    <col min="8464" max="8464" width="2.7109375" customWidth="1"/>
    <col min="8465" max="8465" width="14.140625" customWidth="1"/>
    <col min="8466" max="8466" width="3.42578125" customWidth="1"/>
    <col min="8467" max="8467" width="14.28515625" customWidth="1"/>
    <col min="8468" max="8468" width="3.5703125" customWidth="1"/>
    <col min="8469" max="8469" width="14.140625" customWidth="1"/>
    <col min="8470" max="8470" width="3.140625" customWidth="1"/>
    <col min="8471" max="8471" width="16.7109375" customWidth="1"/>
    <col min="8472" max="8472" width="16.85546875" customWidth="1"/>
    <col min="8473" max="8473" width="13.5703125" customWidth="1"/>
    <col min="8474" max="8474" width="15.28515625" customWidth="1"/>
    <col min="8475" max="8475" width="12.7109375" customWidth="1"/>
    <col min="8704" max="8704" width="32.28515625" customWidth="1"/>
    <col min="8705" max="8705" width="3.140625" customWidth="1"/>
    <col min="8707" max="8707" width="15.85546875" customWidth="1"/>
    <col min="8708" max="8708" width="15" customWidth="1"/>
    <col min="8709" max="8709" width="2.28515625" customWidth="1"/>
    <col min="8710" max="8710" width="13.140625" customWidth="1"/>
    <col min="8711" max="8711" width="14.7109375" customWidth="1"/>
    <col min="8712" max="8712" width="3" customWidth="1"/>
    <col min="8713" max="8713" width="12.5703125" customWidth="1"/>
    <col min="8714" max="8714" width="2.7109375" customWidth="1"/>
    <col min="8715" max="8715" width="13" customWidth="1"/>
    <col min="8716" max="8716" width="2.85546875" customWidth="1"/>
    <col min="8717" max="8717" width="13.7109375" customWidth="1"/>
    <col min="8718" max="8718" width="3" customWidth="1"/>
    <col min="8719" max="8719" width="13" customWidth="1"/>
    <col min="8720" max="8720" width="2.7109375" customWidth="1"/>
    <col min="8721" max="8721" width="14.140625" customWidth="1"/>
    <col min="8722" max="8722" width="3.42578125" customWidth="1"/>
    <col min="8723" max="8723" width="14.28515625" customWidth="1"/>
    <col min="8724" max="8724" width="3.5703125" customWidth="1"/>
    <col min="8725" max="8725" width="14.140625" customWidth="1"/>
    <col min="8726" max="8726" width="3.140625" customWidth="1"/>
    <col min="8727" max="8727" width="16.7109375" customWidth="1"/>
    <col min="8728" max="8728" width="16.85546875" customWidth="1"/>
    <col min="8729" max="8729" width="13.5703125" customWidth="1"/>
    <col min="8730" max="8730" width="15.28515625" customWidth="1"/>
    <col min="8731" max="8731" width="12.7109375" customWidth="1"/>
    <col min="8960" max="8960" width="32.28515625" customWidth="1"/>
    <col min="8961" max="8961" width="3.140625" customWidth="1"/>
    <col min="8963" max="8963" width="15.85546875" customWidth="1"/>
    <col min="8964" max="8964" width="15" customWidth="1"/>
    <col min="8965" max="8965" width="2.28515625" customWidth="1"/>
    <col min="8966" max="8966" width="13.140625" customWidth="1"/>
    <col min="8967" max="8967" width="14.7109375" customWidth="1"/>
    <col min="8968" max="8968" width="3" customWidth="1"/>
    <col min="8969" max="8969" width="12.5703125" customWidth="1"/>
    <col min="8970" max="8970" width="2.7109375" customWidth="1"/>
    <col min="8971" max="8971" width="13" customWidth="1"/>
    <col min="8972" max="8972" width="2.85546875" customWidth="1"/>
    <col min="8973" max="8973" width="13.7109375" customWidth="1"/>
    <col min="8974" max="8974" width="3" customWidth="1"/>
    <col min="8975" max="8975" width="13" customWidth="1"/>
    <col min="8976" max="8976" width="2.7109375" customWidth="1"/>
    <col min="8977" max="8977" width="14.140625" customWidth="1"/>
    <col min="8978" max="8978" width="3.42578125" customWidth="1"/>
    <col min="8979" max="8979" width="14.28515625" customWidth="1"/>
    <col min="8980" max="8980" width="3.5703125" customWidth="1"/>
    <col min="8981" max="8981" width="14.140625" customWidth="1"/>
    <col min="8982" max="8982" width="3.140625" customWidth="1"/>
    <col min="8983" max="8983" width="16.7109375" customWidth="1"/>
    <col min="8984" max="8984" width="16.85546875" customWidth="1"/>
    <col min="8985" max="8985" width="13.5703125" customWidth="1"/>
    <col min="8986" max="8986" width="15.28515625" customWidth="1"/>
    <col min="8987" max="8987" width="12.7109375" customWidth="1"/>
    <col min="9216" max="9216" width="32.28515625" customWidth="1"/>
    <col min="9217" max="9217" width="3.140625" customWidth="1"/>
    <col min="9219" max="9219" width="15.85546875" customWidth="1"/>
    <col min="9220" max="9220" width="15" customWidth="1"/>
    <col min="9221" max="9221" width="2.28515625" customWidth="1"/>
    <col min="9222" max="9222" width="13.140625" customWidth="1"/>
    <col min="9223" max="9223" width="14.7109375" customWidth="1"/>
    <col min="9224" max="9224" width="3" customWidth="1"/>
    <col min="9225" max="9225" width="12.5703125" customWidth="1"/>
    <col min="9226" max="9226" width="2.7109375" customWidth="1"/>
    <col min="9227" max="9227" width="13" customWidth="1"/>
    <col min="9228" max="9228" width="2.85546875" customWidth="1"/>
    <col min="9229" max="9229" width="13.7109375" customWidth="1"/>
    <col min="9230" max="9230" width="3" customWidth="1"/>
    <col min="9231" max="9231" width="13" customWidth="1"/>
    <col min="9232" max="9232" width="2.7109375" customWidth="1"/>
    <col min="9233" max="9233" width="14.140625" customWidth="1"/>
    <col min="9234" max="9234" width="3.42578125" customWidth="1"/>
    <col min="9235" max="9235" width="14.28515625" customWidth="1"/>
    <col min="9236" max="9236" width="3.5703125" customWidth="1"/>
    <col min="9237" max="9237" width="14.140625" customWidth="1"/>
    <col min="9238" max="9238" width="3.140625" customWidth="1"/>
    <col min="9239" max="9239" width="16.7109375" customWidth="1"/>
    <col min="9240" max="9240" width="16.85546875" customWidth="1"/>
    <col min="9241" max="9241" width="13.5703125" customWidth="1"/>
    <col min="9242" max="9242" width="15.28515625" customWidth="1"/>
    <col min="9243" max="9243" width="12.7109375" customWidth="1"/>
    <col min="9472" max="9472" width="32.28515625" customWidth="1"/>
    <col min="9473" max="9473" width="3.140625" customWidth="1"/>
    <col min="9475" max="9475" width="15.85546875" customWidth="1"/>
    <col min="9476" max="9476" width="15" customWidth="1"/>
    <col min="9477" max="9477" width="2.28515625" customWidth="1"/>
    <col min="9478" max="9478" width="13.140625" customWidth="1"/>
    <col min="9479" max="9479" width="14.7109375" customWidth="1"/>
    <col min="9480" max="9480" width="3" customWidth="1"/>
    <col min="9481" max="9481" width="12.5703125" customWidth="1"/>
    <col min="9482" max="9482" width="2.7109375" customWidth="1"/>
    <col min="9483" max="9483" width="13" customWidth="1"/>
    <col min="9484" max="9484" width="2.85546875" customWidth="1"/>
    <col min="9485" max="9485" width="13.7109375" customWidth="1"/>
    <col min="9486" max="9486" width="3" customWidth="1"/>
    <col min="9487" max="9487" width="13" customWidth="1"/>
    <col min="9488" max="9488" width="2.7109375" customWidth="1"/>
    <col min="9489" max="9489" width="14.140625" customWidth="1"/>
    <col min="9490" max="9490" width="3.42578125" customWidth="1"/>
    <col min="9491" max="9491" width="14.28515625" customWidth="1"/>
    <col min="9492" max="9492" width="3.5703125" customWidth="1"/>
    <col min="9493" max="9493" width="14.140625" customWidth="1"/>
    <col min="9494" max="9494" width="3.140625" customWidth="1"/>
    <col min="9495" max="9495" width="16.7109375" customWidth="1"/>
    <col min="9496" max="9496" width="16.85546875" customWidth="1"/>
    <col min="9497" max="9497" width="13.5703125" customWidth="1"/>
    <col min="9498" max="9498" width="15.28515625" customWidth="1"/>
    <col min="9499" max="9499" width="12.7109375" customWidth="1"/>
    <col min="9728" max="9728" width="32.28515625" customWidth="1"/>
    <col min="9729" max="9729" width="3.140625" customWidth="1"/>
    <col min="9731" max="9731" width="15.85546875" customWidth="1"/>
    <col min="9732" max="9732" width="15" customWidth="1"/>
    <col min="9733" max="9733" width="2.28515625" customWidth="1"/>
    <col min="9734" max="9734" width="13.140625" customWidth="1"/>
    <col min="9735" max="9735" width="14.7109375" customWidth="1"/>
    <col min="9736" max="9736" width="3" customWidth="1"/>
    <col min="9737" max="9737" width="12.5703125" customWidth="1"/>
    <col min="9738" max="9738" width="2.7109375" customWidth="1"/>
    <col min="9739" max="9739" width="13" customWidth="1"/>
    <col min="9740" max="9740" width="2.85546875" customWidth="1"/>
    <col min="9741" max="9741" width="13.7109375" customWidth="1"/>
    <col min="9742" max="9742" width="3" customWidth="1"/>
    <col min="9743" max="9743" width="13" customWidth="1"/>
    <col min="9744" max="9744" width="2.7109375" customWidth="1"/>
    <col min="9745" max="9745" width="14.140625" customWidth="1"/>
    <col min="9746" max="9746" width="3.42578125" customWidth="1"/>
    <col min="9747" max="9747" width="14.28515625" customWidth="1"/>
    <col min="9748" max="9748" width="3.5703125" customWidth="1"/>
    <col min="9749" max="9749" width="14.140625" customWidth="1"/>
    <col min="9750" max="9750" width="3.140625" customWidth="1"/>
    <col min="9751" max="9751" width="16.7109375" customWidth="1"/>
    <col min="9752" max="9752" width="16.85546875" customWidth="1"/>
    <col min="9753" max="9753" width="13.5703125" customWidth="1"/>
    <col min="9754" max="9754" width="15.28515625" customWidth="1"/>
    <col min="9755" max="9755" width="12.7109375" customWidth="1"/>
    <col min="9984" max="9984" width="32.28515625" customWidth="1"/>
    <col min="9985" max="9985" width="3.140625" customWidth="1"/>
    <col min="9987" max="9987" width="15.85546875" customWidth="1"/>
    <col min="9988" max="9988" width="15" customWidth="1"/>
    <col min="9989" max="9989" width="2.28515625" customWidth="1"/>
    <col min="9990" max="9990" width="13.140625" customWidth="1"/>
    <col min="9991" max="9991" width="14.7109375" customWidth="1"/>
    <col min="9992" max="9992" width="3" customWidth="1"/>
    <col min="9993" max="9993" width="12.5703125" customWidth="1"/>
    <col min="9994" max="9994" width="2.7109375" customWidth="1"/>
    <col min="9995" max="9995" width="13" customWidth="1"/>
    <col min="9996" max="9996" width="2.85546875" customWidth="1"/>
    <col min="9997" max="9997" width="13.7109375" customWidth="1"/>
    <col min="9998" max="9998" width="3" customWidth="1"/>
    <col min="9999" max="9999" width="13" customWidth="1"/>
    <col min="10000" max="10000" width="2.7109375" customWidth="1"/>
    <col min="10001" max="10001" width="14.140625" customWidth="1"/>
    <col min="10002" max="10002" width="3.42578125" customWidth="1"/>
    <col min="10003" max="10003" width="14.28515625" customWidth="1"/>
    <col min="10004" max="10004" width="3.5703125" customWidth="1"/>
    <col min="10005" max="10005" width="14.140625" customWidth="1"/>
    <col min="10006" max="10006" width="3.140625" customWidth="1"/>
    <col min="10007" max="10007" width="16.7109375" customWidth="1"/>
    <col min="10008" max="10008" width="16.85546875" customWidth="1"/>
    <col min="10009" max="10009" width="13.5703125" customWidth="1"/>
    <col min="10010" max="10010" width="15.28515625" customWidth="1"/>
    <col min="10011" max="10011" width="12.7109375" customWidth="1"/>
    <col min="10240" max="10240" width="32.28515625" customWidth="1"/>
    <col min="10241" max="10241" width="3.140625" customWidth="1"/>
    <col min="10243" max="10243" width="15.85546875" customWidth="1"/>
    <col min="10244" max="10244" width="15" customWidth="1"/>
    <col min="10245" max="10245" width="2.28515625" customWidth="1"/>
    <col min="10246" max="10246" width="13.140625" customWidth="1"/>
    <col min="10247" max="10247" width="14.7109375" customWidth="1"/>
    <col min="10248" max="10248" width="3" customWidth="1"/>
    <col min="10249" max="10249" width="12.5703125" customWidth="1"/>
    <col min="10250" max="10250" width="2.7109375" customWidth="1"/>
    <col min="10251" max="10251" width="13" customWidth="1"/>
    <col min="10252" max="10252" width="2.85546875" customWidth="1"/>
    <col min="10253" max="10253" width="13.7109375" customWidth="1"/>
    <col min="10254" max="10254" width="3" customWidth="1"/>
    <col min="10255" max="10255" width="13" customWidth="1"/>
    <col min="10256" max="10256" width="2.7109375" customWidth="1"/>
    <col min="10257" max="10257" width="14.140625" customWidth="1"/>
    <col min="10258" max="10258" width="3.42578125" customWidth="1"/>
    <col min="10259" max="10259" width="14.28515625" customWidth="1"/>
    <col min="10260" max="10260" width="3.5703125" customWidth="1"/>
    <col min="10261" max="10261" width="14.140625" customWidth="1"/>
    <col min="10262" max="10262" width="3.140625" customWidth="1"/>
    <col min="10263" max="10263" width="16.7109375" customWidth="1"/>
    <col min="10264" max="10264" width="16.85546875" customWidth="1"/>
    <col min="10265" max="10265" width="13.5703125" customWidth="1"/>
    <col min="10266" max="10266" width="15.28515625" customWidth="1"/>
    <col min="10267" max="10267" width="12.7109375" customWidth="1"/>
    <col min="10496" max="10496" width="32.28515625" customWidth="1"/>
    <col min="10497" max="10497" width="3.140625" customWidth="1"/>
    <col min="10499" max="10499" width="15.85546875" customWidth="1"/>
    <col min="10500" max="10500" width="15" customWidth="1"/>
    <col min="10501" max="10501" width="2.28515625" customWidth="1"/>
    <col min="10502" max="10502" width="13.140625" customWidth="1"/>
    <col min="10503" max="10503" width="14.7109375" customWidth="1"/>
    <col min="10504" max="10504" width="3" customWidth="1"/>
    <col min="10505" max="10505" width="12.5703125" customWidth="1"/>
    <col min="10506" max="10506" width="2.7109375" customWidth="1"/>
    <col min="10507" max="10507" width="13" customWidth="1"/>
    <col min="10508" max="10508" width="2.85546875" customWidth="1"/>
    <col min="10509" max="10509" width="13.7109375" customWidth="1"/>
    <col min="10510" max="10510" width="3" customWidth="1"/>
    <col min="10511" max="10511" width="13" customWidth="1"/>
    <col min="10512" max="10512" width="2.7109375" customWidth="1"/>
    <col min="10513" max="10513" width="14.140625" customWidth="1"/>
    <col min="10514" max="10514" width="3.42578125" customWidth="1"/>
    <col min="10515" max="10515" width="14.28515625" customWidth="1"/>
    <col min="10516" max="10516" width="3.5703125" customWidth="1"/>
    <col min="10517" max="10517" width="14.140625" customWidth="1"/>
    <col min="10518" max="10518" width="3.140625" customWidth="1"/>
    <col min="10519" max="10519" width="16.7109375" customWidth="1"/>
    <col min="10520" max="10520" width="16.85546875" customWidth="1"/>
    <col min="10521" max="10521" width="13.5703125" customWidth="1"/>
    <col min="10522" max="10522" width="15.28515625" customWidth="1"/>
    <col min="10523" max="10523" width="12.7109375" customWidth="1"/>
    <col min="10752" max="10752" width="32.28515625" customWidth="1"/>
    <col min="10753" max="10753" width="3.140625" customWidth="1"/>
    <col min="10755" max="10755" width="15.85546875" customWidth="1"/>
    <col min="10756" max="10756" width="15" customWidth="1"/>
    <col min="10757" max="10757" width="2.28515625" customWidth="1"/>
    <col min="10758" max="10758" width="13.140625" customWidth="1"/>
    <col min="10759" max="10759" width="14.7109375" customWidth="1"/>
    <col min="10760" max="10760" width="3" customWidth="1"/>
    <col min="10761" max="10761" width="12.5703125" customWidth="1"/>
    <col min="10762" max="10762" width="2.7109375" customWidth="1"/>
    <col min="10763" max="10763" width="13" customWidth="1"/>
    <col min="10764" max="10764" width="2.85546875" customWidth="1"/>
    <col min="10765" max="10765" width="13.7109375" customWidth="1"/>
    <col min="10766" max="10766" width="3" customWidth="1"/>
    <col min="10767" max="10767" width="13" customWidth="1"/>
    <col min="10768" max="10768" width="2.7109375" customWidth="1"/>
    <col min="10769" max="10769" width="14.140625" customWidth="1"/>
    <col min="10770" max="10770" width="3.42578125" customWidth="1"/>
    <col min="10771" max="10771" width="14.28515625" customWidth="1"/>
    <col min="10772" max="10772" width="3.5703125" customWidth="1"/>
    <col min="10773" max="10773" width="14.140625" customWidth="1"/>
    <col min="10774" max="10774" width="3.140625" customWidth="1"/>
    <col min="10775" max="10775" width="16.7109375" customWidth="1"/>
    <col min="10776" max="10776" width="16.85546875" customWidth="1"/>
    <col min="10777" max="10777" width="13.5703125" customWidth="1"/>
    <col min="10778" max="10778" width="15.28515625" customWidth="1"/>
    <col min="10779" max="10779" width="12.7109375" customWidth="1"/>
    <col min="11008" max="11008" width="32.28515625" customWidth="1"/>
    <col min="11009" max="11009" width="3.140625" customWidth="1"/>
    <col min="11011" max="11011" width="15.85546875" customWidth="1"/>
    <col min="11012" max="11012" width="15" customWidth="1"/>
    <col min="11013" max="11013" width="2.28515625" customWidth="1"/>
    <col min="11014" max="11014" width="13.140625" customWidth="1"/>
    <col min="11015" max="11015" width="14.7109375" customWidth="1"/>
    <col min="11016" max="11016" width="3" customWidth="1"/>
    <col min="11017" max="11017" width="12.5703125" customWidth="1"/>
    <col min="11018" max="11018" width="2.7109375" customWidth="1"/>
    <col min="11019" max="11019" width="13" customWidth="1"/>
    <col min="11020" max="11020" width="2.85546875" customWidth="1"/>
    <col min="11021" max="11021" width="13.7109375" customWidth="1"/>
    <col min="11022" max="11022" width="3" customWidth="1"/>
    <col min="11023" max="11023" width="13" customWidth="1"/>
    <col min="11024" max="11024" width="2.7109375" customWidth="1"/>
    <col min="11025" max="11025" width="14.140625" customWidth="1"/>
    <col min="11026" max="11026" width="3.42578125" customWidth="1"/>
    <col min="11027" max="11027" width="14.28515625" customWidth="1"/>
    <col min="11028" max="11028" width="3.5703125" customWidth="1"/>
    <col min="11029" max="11029" width="14.140625" customWidth="1"/>
    <col min="11030" max="11030" width="3.140625" customWidth="1"/>
    <col min="11031" max="11031" width="16.7109375" customWidth="1"/>
    <col min="11032" max="11032" width="16.85546875" customWidth="1"/>
    <col min="11033" max="11033" width="13.5703125" customWidth="1"/>
    <col min="11034" max="11034" width="15.28515625" customWidth="1"/>
    <col min="11035" max="11035" width="12.7109375" customWidth="1"/>
    <col min="11264" max="11264" width="32.28515625" customWidth="1"/>
    <col min="11265" max="11265" width="3.140625" customWidth="1"/>
    <col min="11267" max="11267" width="15.85546875" customWidth="1"/>
    <col min="11268" max="11268" width="15" customWidth="1"/>
    <col min="11269" max="11269" width="2.28515625" customWidth="1"/>
    <col min="11270" max="11270" width="13.140625" customWidth="1"/>
    <col min="11271" max="11271" width="14.7109375" customWidth="1"/>
    <col min="11272" max="11272" width="3" customWidth="1"/>
    <col min="11273" max="11273" width="12.5703125" customWidth="1"/>
    <col min="11274" max="11274" width="2.7109375" customWidth="1"/>
    <col min="11275" max="11275" width="13" customWidth="1"/>
    <col min="11276" max="11276" width="2.85546875" customWidth="1"/>
    <col min="11277" max="11277" width="13.7109375" customWidth="1"/>
    <col min="11278" max="11278" width="3" customWidth="1"/>
    <col min="11279" max="11279" width="13" customWidth="1"/>
    <col min="11280" max="11280" width="2.7109375" customWidth="1"/>
    <col min="11281" max="11281" width="14.140625" customWidth="1"/>
    <col min="11282" max="11282" width="3.42578125" customWidth="1"/>
    <col min="11283" max="11283" width="14.28515625" customWidth="1"/>
    <col min="11284" max="11284" width="3.5703125" customWidth="1"/>
    <col min="11285" max="11285" width="14.140625" customWidth="1"/>
    <col min="11286" max="11286" width="3.140625" customWidth="1"/>
    <col min="11287" max="11287" width="16.7109375" customWidth="1"/>
    <col min="11288" max="11288" width="16.85546875" customWidth="1"/>
    <col min="11289" max="11289" width="13.5703125" customWidth="1"/>
    <col min="11290" max="11290" width="15.28515625" customWidth="1"/>
    <col min="11291" max="11291" width="12.7109375" customWidth="1"/>
    <col min="11520" max="11520" width="32.28515625" customWidth="1"/>
    <col min="11521" max="11521" width="3.140625" customWidth="1"/>
    <col min="11523" max="11523" width="15.85546875" customWidth="1"/>
    <col min="11524" max="11524" width="15" customWidth="1"/>
    <col min="11525" max="11525" width="2.28515625" customWidth="1"/>
    <col min="11526" max="11526" width="13.140625" customWidth="1"/>
    <col min="11527" max="11527" width="14.7109375" customWidth="1"/>
    <col min="11528" max="11528" width="3" customWidth="1"/>
    <col min="11529" max="11529" width="12.5703125" customWidth="1"/>
    <col min="11530" max="11530" width="2.7109375" customWidth="1"/>
    <col min="11531" max="11531" width="13" customWidth="1"/>
    <col min="11532" max="11532" width="2.85546875" customWidth="1"/>
    <col min="11533" max="11533" width="13.7109375" customWidth="1"/>
    <col min="11534" max="11534" width="3" customWidth="1"/>
    <col min="11535" max="11535" width="13" customWidth="1"/>
    <col min="11536" max="11536" width="2.7109375" customWidth="1"/>
    <col min="11537" max="11537" width="14.140625" customWidth="1"/>
    <col min="11538" max="11538" width="3.42578125" customWidth="1"/>
    <col min="11539" max="11539" width="14.28515625" customWidth="1"/>
    <col min="11540" max="11540" width="3.5703125" customWidth="1"/>
    <col min="11541" max="11541" width="14.140625" customWidth="1"/>
    <col min="11542" max="11542" width="3.140625" customWidth="1"/>
    <col min="11543" max="11543" width="16.7109375" customWidth="1"/>
    <col min="11544" max="11544" width="16.85546875" customWidth="1"/>
    <col min="11545" max="11545" width="13.5703125" customWidth="1"/>
    <col min="11546" max="11546" width="15.28515625" customWidth="1"/>
    <col min="11547" max="11547" width="12.7109375" customWidth="1"/>
    <col min="11776" max="11776" width="32.28515625" customWidth="1"/>
    <col min="11777" max="11777" width="3.140625" customWidth="1"/>
    <col min="11779" max="11779" width="15.85546875" customWidth="1"/>
    <col min="11780" max="11780" width="15" customWidth="1"/>
    <col min="11781" max="11781" width="2.28515625" customWidth="1"/>
    <col min="11782" max="11782" width="13.140625" customWidth="1"/>
    <col min="11783" max="11783" width="14.7109375" customWidth="1"/>
    <col min="11784" max="11784" width="3" customWidth="1"/>
    <col min="11785" max="11785" width="12.5703125" customWidth="1"/>
    <col min="11786" max="11786" width="2.7109375" customWidth="1"/>
    <col min="11787" max="11787" width="13" customWidth="1"/>
    <col min="11788" max="11788" width="2.85546875" customWidth="1"/>
    <col min="11789" max="11789" width="13.7109375" customWidth="1"/>
    <col min="11790" max="11790" width="3" customWidth="1"/>
    <col min="11791" max="11791" width="13" customWidth="1"/>
    <col min="11792" max="11792" width="2.7109375" customWidth="1"/>
    <col min="11793" max="11793" width="14.140625" customWidth="1"/>
    <col min="11794" max="11794" width="3.42578125" customWidth="1"/>
    <col min="11795" max="11795" width="14.28515625" customWidth="1"/>
    <col min="11796" max="11796" width="3.5703125" customWidth="1"/>
    <col min="11797" max="11797" width="14.140625" customWidth="1"/>
    <col min="11798" max="11798" width="3.140625" customWidth="1"/>
    <col min="11799" max="11799" width="16.7109375" customWidth="1"/>
    <col min="11800" max="11800" width="16.85546875" customWidth="1"/>
    <col min="11801" max="11801" width="13.5703125" customWidth="1"/>
    <col min="11802" max="11802" width="15.28515625" customWidth="1"/>
    <col min="11803" max="11803" width="12.7109375" customWidth="1"/>
    <col min="12032" max="12032" width="32.28515625" customWidth="1"/>
    <col min="12033" max="12033" width="3.140625" customWidth="1"/>
    <col min="12035" max="12035" width="15.85546875" customWidth="1"/>
    <col min="12036" max="12036" width="15" customWidth="1"/>
    <col min="12037" max="12037" width="2.28515625" customWidth="1"/>
    <col min="12038" max="12038" width="13.140625" customWidth="1"/>
    <col min="12039" max="12039" width="14.7109375" customWidth="1"/>
    <col min="12040" max="12040" width="3" customWidth="1"/>
    <col min="12041" max="12041" width="12.5703125" customWidth="1"/>
    <col min="12042" max="12042" width="2.7109375" customWidth="1"/>
    <col min="12043" max="12043" width="13" customWidth="1"/>
    <col min="12044" max="12044" width="2.85546875" customWidth="1"/>
    <col min="12045" max="12045" width="13.7109375" customWidth="1"/>
    <col min="12046" max="12046" width="3" customWidth="1"/>
    <col min="12047" max="12047" width="13" customWidth="1"/>
    <col min="12048" max="12048" width="2.7109375" customWidth="1"/>
    <col min="12049" max="12049" width="14.140625" customWidth="1"/>
    <col min="12050" max="12050" width="3.42578125" customWidth="1"/>
    <col min="12051" max="12051" width="14.28515625" customWidth="1"/>
    <col min="12052" max="12052" width="3.5703125" customWidth="1"/>
    <col min="12053" max="12053" width="14.140625" customWidth="1"/>
    <col min="12054" max="12054" width="3.140625" customWidth="1"/>
    <col min="12055" max="12055" width="16.7109375" customWidth="1"/>
    <col min="12056" max="12056" width="16.85546875" customWidth="1"/>
    <col min="12057" max="12057" width="13.5703125" customWidth="1"/>
    <col min="12058" max="12058" width="15.28515625" customWidth="1"/>
    <col min="12059" max="12059" width="12.7109375" customWidth="1"/>
    <col min="12288" max="12288" width="32.28515625" customWidth="1"/>
    <col min="12289" max="12289" width="3.140625" customWidth="1"/>
    <col min="12291" max="12291" width="15.85546875" customWidth="1"/>
    <col min="12292" max="12292" width="15" customWidth="1"/>
    <col min="12293" max="12293" width="2.28515625" customWidth="1"/>
    <col min="12294" max="12294" width="13.140625" customWidth="1"/>
    <col min="12295" max="12295" width="14.7109375" customWidth="1"/>
    <col min="12296" max="12296" width="3" customWidth="1"/>
    <col min="12297" max="12297" width="12.5703125" customWidth="1"/>
    <col min="12298" max="12298" width="2.7109375" customWidth="1"/>
    <col min="12299" max="12299" width="13" customWidth="1"/>
    <col min="12300" max="12300" width="2.85546875" customWidth="1"/>
    <col min="12301" max="12301" width="13.7109375" customWidth="1"/>
    <col min="12302" max="12302" width="3" customWidth="1"/>
    <col min="12303" max="12303" width="13" customWidth="1"/>
    <col min="12304" max="12304" width="2.7109375" customWidth="1"/>
    <col min="12305" max="12305" width="14.140625" customWidth="1"/>
    <col min="12306" max="12306" width="3.42578125" customWidth="1"/>
    <col min="12307" max="12307" width="14.28515625" customWidth="1"/>
    <col min="12308" max="12308" width="3.5703125" customWidth="1"/>
    <col min="12309" max="12309" width="14.140625" customWidth="1"/>
    <col min="12310" max="12310" width="3.140625" customWidth="1"/>
    <col min="12311" max="12311" width="16.7109375" customWidth="1"/>
    <col min="12312" max="12312" width="16.85546875" customWidth="1"/>
    <col min="12313" max="12313" width="13.5703125" customWidth="1"/>
    <col min="12314" max="12314" width="15.28515625" customWidth="1"/>
    <col min="12315" max="12315" width="12.7109375" customWidth="1"/>
    <col min="12544" max="12544" width="32.28515625" customWidth="1"/>
    <col min="12545" max="12545" width="3.140625" customWidth="1"/>
    <col min="12547" max="12547" width="15.85546875" customWidth="1"/>
    <col min="12548" max="12548" width="15" customWidth="1"/>
    <col min="12549" max="12549" width="2.28515625" customWidth="1"/>
    <col min="12550" max="12550" width="13.140625" customWidth="1"/>
    <col min="12551" max="12551" width="14.7109375" customWidth="1"/>
    <col min="12552" max="12552" width="3" customWidth="1"/>
    <col min="12553" max="12553" width="12.5703125" customWidth="1"/>
    <col min="12554" max="12554" width="2.7109375" customWidth="1"/>
    <col min="12555" max="12555" width="13" customWidth="1"/>
    <col min="12556" max="12556" width="2.85546875" customWidth="1"/>
    <col min="12557" max="12557" width="13.7109375" customWidth="1"/>
    <col min="12558" max="12558" width="3" customWidth="1"/>
    <col min="12559" max="12559" width="13" customWidth="1"/>
    <col min="12560" max="12560" width="2.7109375" customWidth="1"/>
    <col min="12561" max="12561" width="14.140625" customWidth="1"/>
    <col min="12562" max="12562" width="3.42578125" customWidth="1"/>
    <col min="12563" max="12563" width="14.28515625" customWidth="1"/>
    <col min="12564" max="12564" width="3.5703125" customWidth="1"/>
    <col min="12565" max="12565" width="14.140625" customWidth="1"/>
    <col min="12566" max="12566" width="3.140625" customWidth="1"/>
    <col min="12567" max="12567" width="16.7109375" customWidth="1"/>
    <col min="12568" max="12568" width="16.85546875" customWidth="1"/>
    <col min="12569" max="12569" width="13.5703125" customWidth="1"/>
    <col min="12570" max="12570" width="15.28515625" customWidth="1"/>
    <col min="12571" max="12571" width="12.7109375" customWidth="1"/>
    <col min="12800" max="12800" width="32.28515625" customWidth="1"/>
    <col min="12801" max="12801" width="3.140625" customWidth="1"/>
    <col min="12803" max="12803" width="15.85546875" customWidth="1"/>
    <col min="12804" max="12804" width="15" customWidth="1"/>
    <col min="12805" max="12805" width="2.28515625" customWidth="1"/>
    <col min="12806" max="12806" width="13.140625" customWidth="1"/>
    <col min="12807" max="12807" width="14.7109375" customWidth="1"/>
    <col min="12808" max="12808" width="3" customWidth="1"/>
    <col min="12809" max="12809" width="12.5703125" customWidth="1"/>
    <col min="12810" max="12810" width="2.7109375" customWidth="1"/>
    <col min="12811" max="12811" width="13" customWidth="1"/>
    <col min="12812" max="12812" width="2.85546875" customWidth="1"/>
    <col min="12813" max="12813" width="13.7109375" customWidth="1"/>
    <col min="12814" max="12814" width="3" customWidth="1"/>
    <col min="12815" max="12815" width="13" customWidth="1"/>
    <col min="12816" max="12816" width="2.7109375" customWidth="1"/>
    <col min="12817" max="12817" width="14.140625" customWidth="1"/>
    <col min="12818" max="12818" width="3.42578125" customWidth="1"/>
    <col min="12819" max="12819" width="14.28515625" customWidth="1"/>
    <col min="12820" max="12820" width="3.5703125" customWidth="1"/>
    <col min="12821" max="12821" width="14.140625" customWidth="1"/>
    <col min="12822" max="12822" width="3.140625" customWidth="1"/>
    <col min="12823" max="12823" width="16.7109375" customWidth="1"/>
    <col min="12824" max="12824" width="16.85546875" customWidth="1"/>
    <col min="12825" max="12825" width="13.5703125" customWidth="1"/>
    <col min="12826" max="12826" width="15.28515625" customWidth="1"/>
    <col min="12827" max="12827" width="12.7109375" customWidth="1"/>
    <col min="13056" max="13056" width="32.28515625" customWidth="1"/>
    <col min="13057" max="13057" width="3.140625" customWidth="1"/>
    <col min="13059" max="13059" width="15.85546875" customWidth="1"/>
    <col min="13060" max="13060" width="15" customWidth="1"/>
    <col min="13061" max="13061" width="2.28515625" customWidth="1"/>
    <col min="13062" max="13062" width="13.140625" customWidth="1"/>
    <col min="13063" max="13063" width="14.7109375" customWidth="1"/>
    <col min="13064" max="13064" width="3" customWidth="1"/>
    <col min="13065" max="13065" width="12.5703125" customWidth="1"/>
    <col min="13066" max="13066" width="2.7109375" customWidth="1"/>
    <col min="13067" max="13067" width="13" customWidth="1"/>
    <col min="13068" max="13068" width="2.85546875" customWidth="1"/>
    <col min="13069" max="13069" width="13.7109375" customWidth="1"/>
    <col min="13070" max="13070" width="3" customWidth="1"/>
    <col min="13071" max="13071" width="13" customWidth="1"/>
    <col min="13072" max="13072" width="2.7109375" customWidth="1"/>
    <col min="13073" max="13073" width="14.140625" customWidth="1"/>
    <col min="13074" max="13074" width="3.42578125" customWidth="1"/>
    <col min="13075" max="13075" width="14.28515625" customWidth="1"/>
    <col min="13076" max="13076" width="3.5703125" customWidth="1"/>
    <col min="13077" max="13077" width="14.140625" customWidth="1"/>
    <col min="13078" max="13078" width="3.140625" customWidth="1"/>
    <col min="13079" max="13079" width="16.7109375" customWidth="1"/>
    <col min="13080" max="13080" width="16.85546875" customWidth="1"/>
    <col min="13081" max="13081" width="13.5703125" customWidth="1"/>
    <col min="13082" max="13082" width="15.28515625" customWidth="1"/>
    <col min="13083" max="13083" width="12.7109375" customWidth="1"/>
    <col min="13312" max="13312" width="32.28515625" customWidth="1"/>
    <col min="13313" max="13313" width="3.140625" customWidth="1"/>
    <col min="13315" max="13315" width="15.85546875" customWidth="1"/>
    <col min="13316" max="13316" width="15" customWidth="1"/>
    <col min="13317" max="13317" width="2.28515625" customWidth="1"/>
    <col min="13318" max="13318" width="13.140625" customWidth="1"/>
    <col min="13319" max="13319" width="14.7109375" customWidth="1"/>
    <col min="13320" max="13320" width="3" customWidth="1"/>
    <col min="13321" max="13321" width="12.5703125" customWidth="1"/>
    <col min="13322" max="13322" width="2.7109375" customWidth="1"/>
    <col min="13323" max="13323" width="13" customWidth="1"/>
    <col min="13324" max="13324" width="2.85546875" customWidth="1"/>
    <col min="13325" max="13325" width="13.7109375" customWidth="1"/>
    <col min="13326" max="13326" width="3" customWidth="1"/>
    <col min="13327" max="13327" width="13" customWidth="1"/>
    <col min="13328" max="13328" width="2.7109375" customWidth="1"/>
    <col min="13329" max="13329" width="14.140625" customWidth="1"/>
    <col min="13330" max="13330" width="3.42578125" customWidth="1"/>
    <col min="13331" max="13331" width="14.28515625" customWidth="1"/>
    <col min="13332" max="13332" width="3.5703125" customWidth="1"/>
    <col min="13333" max="13333" width="14.140625" customWidth="1"/>
    <col min="13334" max="13334" width="3.140625" customWidth="1"/>
    <col min="13335" max="13335" width="16.7109375" customWidth="1"/>
    <col min="13336" max="13336" width="16.85546875" customWidth="1"/>
    <col min="13337" max="13337" width="13.5703125" customWidth="1"/>
    <col min="13338" max="13338" width="15.28515625" customWidth="1"/>
    <col min="13339" max="13339" width="12.7109375" customWidth="1"/>
    <col min="13568" max="13568" width="32.28515625" customWidth="1"/>
    <col min="13569" max="13569" width="3.140625" customWidth="1"/>
    <col min="13571" max="13571" width="15.85546875" customWidth="1"/>
    <col min="13572" max="13572" width="15" customWidth="1"/>
    <col min="13573" max="13573" width="2.28515625" customWidth="1"/>
    <col min="13574" max="13574" width="13.140625" customWidth="1"/>
    <col min="13575" max="13575" width="14.7109375" customWidth="1"/>
    <col min="13576" max="13576" width="3" customWidth="1"/>
    <col min="13577" max="13577" width="12.5703125" customWidth="1"/>
    <col min="13578" max="13578" width="2.7109375" customWidth="1"/>
    <col min="13579" max="13579" width="13" customWidth="1"/>
    <col min="13580" max="13580" width="2.85546875" customWidth="1"/>
    <col min="13581" max="13581" width="13.7109375" customWidth="1"/>
    <col min="13582" max="13582" width="3" customWidth="1"/>
    <col min="13583" max="13583" width="13" customWidth="1"/>
    <col min="13584" max="13584" width="2.7109375" customWidth="1"/>
    <col min="13585" max="13585" width="14.140625" customWidth="1"/>
    <col min="13586" max="13586" width="3.42578125" customWidth="1"/>
    <col min="13587" max="13587" width="14.28515625" customWidth="1"/>
    <col min="13588" max="13588" width="3.5703125" customWidth="1"/>
    <col min="13589" max="13589" width="14.140625" customWidth="1"/>
    <col min="13590" max="13590" width="3.140625" customWidth="1"/>
    <col min="13591" max="13591" width="16.7109375" customWidth="1"/>
    <col min="13592" max="13592" width="16.85546875" customWidth="1"/>
    <col min="13593" max="13593" width="13.5703125" customWidth="1"/>
    <col min="13594" max="13594" width="15.28515625" customWidth="1"/>
    <col min="13595" max="13595" width="12.7109375" customWidth="1"/>
    <col min="13824" max="13824" width="32.28515625" customWidth="1"/>
    <col min="13825" max="13825" width="3.140625" customWidth="1"/>
    <col min="13827" max="13827" width="15.85546875" customWidth="1"/>
    <col min="13828" max="13828" width="15" customWidth="1"/>
    <col min="13829" max="13829" width="2.28515625" customWidth="1"/>
    <col min="13830" max="13830" width="13.140625" customWidth="1"/>
    <col min="13831" max="13831" width="14.7109375" customWidth="1"/>
    <col min="13832" max="13832" width="3" customWidth="1"/>
    <col min="13833" max="13833" width="12.5703125" customWidth="1"/>
    <col min="13834" max="13834" width="2.7109375" customWidth="1"/>
    <col min="13835" max="13835" width="13" customWidth="1"/>
    <col min="13836" max="13836" width="2.85546875" customWidth="1"/>
    <col min="13837" max="13837" width="13.7109375" customWidth="1"/>
    <col min="13838" max="13838" width="3" customWidth="1"/>
    <col min="13839" max="13839" width="13" customWidth="1"/>
    <col min="13840" max="13840" width="2.7109375" customWidth="1"/>
    <col min="13841" max="13841" width="14.140625" customWidth="1"/>
    <col min="13842" max="13842" width="3.42578125" customWidth="1"/>
    <col min="13843" max="13843" width="14.28515625" customWidth="1"/>
    <col min="13844" max="13844" width="3.5703125" customWidth="1"/>
    <col min="13845" max="13845" width="14.140625" customWidth="1"/>
    <col min="13846" max="13846" width="3.140625" customWidth="1"/>
    <col min="13847" max="13847" width="16.7109375" customWidth="1"/>
    <col min="13848" max="13848" width="16.85546875" customWidth="1"/>
    <col min="13849" max="13849" width="13.5703125" customWidth="1"/>
    <col min="13850" max="13850" width="15.28515625" customWidth="1"/>
    <col min="13851" max="13851" width="12.7109375" customWidth="1"/>
    <col min="14080" max="14080" width="32.28515625" customWidth="1"/>
    <col min="14081" max="14081" width="3.140625" customWidth="1"/>
    <col min="14083" max="14083" width="15.85546875" customWidth="1"/>
    <col min="14084" max="14084" width="15" customWidth="1"/>
    <col min="14085" max="14085" width="2.28515625" customWidth="1"/>
    <col min="14086" max="14086" width="13.140625" customWidth="1"/>
    <col min="14087" max="14087" width="14.7109375" customWidth="1"/>
    <col min="14088" max="14088" width="3" customWidth="1"/>
    <col min="14089" max="14089" width="12.5703125" customWidth="1"/>
    <col min="14090" max="14090" width="2.7109375" customWidth="1"/>
    <col min="14091" max="14091" width="13" customWidth="1"/>
    <col min="14092" max="14092" width="2.85546875" customWidth="1"/>
    <col min="14093" max="14093" width="13.7109375" customWidth="1"/>
    <col min="14094" max="14094" width="3" customWidth="1"/>
    <col min="14095" max="14095" width="13" customWidth="1"/>
    <col min="14096" max="14096" width="2.7109375" customWidth="1"/>
    <col min="14097" max="14097" width="14.140625" customWidth="1"/>
    <col min="14098" max="14098" width="3.42578125" customWidth="1"/>
    <col min="14099" max="14099" width="14.28515625" customWidth="1"/>
    <col min="14100" max="14100" width="3.5703125" customWidth="1"/>
    <col min="14101" max="14101" width="14.140625" customWidth="1"/>
    <col min="14102" max="14102" width="3.140625" customWidth="1"/>
    <col min="14103" max="14103" width="16.7109375" customWidth="1"/>
    <col min="14104" max="14104" width="16.85546875" customWidth="1"/>
    <col min="14105" max="14105" width="13.5703125" customWidth="1"/>
    <col min="14106" max="14106" width="15.28515625" customWidth="1"/>
    <col min="14107" max="14107" width="12.7109375" customWidth="1"/>
    <col min="14336" max="14336" width="32.28515625" customWidth="1"/>
    <col min="14337" max="14337" width="3.140625" customWidth="1"/>
    <col min="14339" max="14339" width="15.85546875" customWidth="1"/>
    <col min="14340" max="14340" width="15" customWidth="1"/>
    <col min="14341" max="14341" width="2.28515625" customWidth="1"/>
    <col min="14342" max="14342" width="13.140625" customWidth="1"/>
    <col min="14343" max="14343" width="14.7109375" customWidth="1"/>
    <col min="14344" max="14344" width="3" customWidth="1"/>
    <col min="14345" max="14345" width="12.5703125" customWidth="1"/>
    <col min="14346" max="14346" width="2.7109375" customWidth="1"/>
    <col min="14347" max="14347" width="13" customWidth="1"/>
    <col min="14348" max="14348" width="2.85546875" customWidth="1"/>
    <col min="14349" max="14349" width="13.7109375" customWidth="1"/>
    <col min="14350" max="14350" width="3" customWidth="1"/>
    <col min="14351" max="14351" width="13" customWidth="1"/>
    <col min="14352" max="14352" width="2.7109375" customWidth="1"/>
    <col min="14353" max="14353" width="14.140625" customWidth="1"/>
    <col min="14354" max="14354" width="3.42578125" customWidth="1"/>
    <col min="14355" max="14355" width="14.28515625" customWidth="1"/>
    <col min="14356" max="14356" width="3.5703125" customWidth="1"/>
    <col min="14357" max="14357" width="14.140625" customWidth="1"/>
    <col min="14358" max="14358" width="3.140625" customWidth="1"/>
    <col min="14359" max="14359" width="16.7109375" customWidth="1"/>
    <col min="14360" max="14360" width="16.85546875" customWidth="1"/>
    <col min="14361" max="14361" width="13.5703125" customWidth="1"/>
    <col min="14362" max="14362" width="15.28515625" customWidth="1"/>
    <col min="14363" max="14363" width="12.7109375" customWidth="1"/>
    <col min="14592" max="14592" width="32.28515625" customWidth="1"/>
    <col min="14593" max="14593" width="3.140625" customWidth="1"/>
    <col min="14595" max="14595" width="15.85546875" customWidth="1"/>
    <col min="14596" max="14596" width="15" customWidth="1"/>
    <col min="14597" max="14597" width="2.28515625" customWidth="1"/>
    <col min="14598" max="14598" width="13.140625" customWidth="1"/>
    <col min="14599" max="14599" width="14.7109375" customWidth="1"/>
    <col min="14600" max="14600" width="3" customWidth="1"/>
    <col min="14601" max="14601" width="12.5703125" customWidth="1"/>
    <col min="14602" max="14602" width="2.7109375" customWidth="1"/>
    <col min="14603" max="14603" width="13" customWidth="1"/>
    <col min="14604" max="14604" width="2.85546875" customWidth="1"/>
    <col min="14605" max="14605" width="13.7109375" customWidth="1"/>
    <col min="14606" max="14606" width="3" customWidth="1"/>
    <col min="14607" max="14607" width="13" customWidth="1"/>
    <col min="14608" max="14608" width="2.7109375" customWidth="1"/>
    <col min="14609" max="14609" width="14.140625" customWidth="1"/>
    <col min="14610" max="14610" width="3.42578125" customWidth="1"/>
    <col min="14611" max="14611" width="14.28515625" customWidth="1"/>
    <col min="14612" max="14612" width="3.5703125" customWidth="1"/>
    <col min="14613" max="14613" width="14.140625" customWidth="1"/>
    <col min="14614" max="14614" width="3.140625" customWidth="1"/>
    <col min="14615" max="14615" width="16.7109375" customWidth="1"/>
    <col min="14616" max="14616" width="16.85546875" customWidth="1"/>
    <col min="14617" max="14617" width="13.5703125" customWidth="1"/>
    <col min="14618" max="14618" width="15.28515625" customWidth="1"/>
    <col min="14619" max="14619" width="12.7109375" customWidth="1"/>
    <col min="14848" max="14848" width="32.28515625" customWidth="1"/>
    <col min="14849" max="14849" width="3.140625" customWidth="1"/>
    <col min="14851" max="14851" width="15.85546875" customWidth="1"/>
    <col min="14852" max="14852" width="15" customWidth="1"/>
    <col min="14853" max="14853" width="2.28515625" customWidth="1"/>
    <col min="14854" max="14854" width="13.140625" customWidth="1"/>
    <col min="14855" max="14855" width="14.7109375" customWidth="1"/>
    <col min="14856" max="14856" width="3" customWidth="1"/>
    <col min="14857" max="14857" width="12.5703125" customWidth="1"/>
    <col min="14858" max="14858" width="2.7109375" customWidth="1"/>
    <col min="14859" max="14859" width="13" customWidth="1"/>
    <col min="14860" max="14860" width="2.85546875" customWidth="1"/>
    <col min="14861" max="14861" width="13.7109375" customWidth="1"/>
    <col min="14862" max="14862" width="3" customWidth="1"/>
    <col min="14863" max="14863" width="13" customWidth="1"/>
    <col min="14864" max="14864" width="2.7109375" customWidth="1"/>
    <col min="14865" max="14865" width="14.140625" customWidth="1"/>
    <col min="14866" max="14866" width="3.42578125" customWidth="1"/>
    <col min="14867" max="14867" width="14.28515625" customWidth="1"/>
    <col min="14868" max="14868" width="3.5703125" customWidth="1"/>
    <col min="14869" max="14869" width="14.140625" customWidth="1"/>
    <col min="14870" max="14870" width="3.140625" customWidth="1"/>
    <col min="14871" max="14871" width="16.7109375" customWidth="1"/>
    <col min="14872" max="14872" width="16.85546875" customWidth="1"/>
    <col min="14873" max="14873" width="13.5703125" customWidth="1"/>
    <col min="14874" max="14874" width="15.28515625" customWidth="1"/>
    <col min="14875" max="14875" width="12.7109375" customWidth="1"/>
    <col min="15104" max="15104" width="32.28515625" customWidth="1"/>
    <col min="15105" max="15105" width="3.140625" customWidth="1"/>
    <col min="15107" max="15107" width="15.85546875" customWidth="1"/>
    <col min="15108" max="15108" width="15" customWidth="1"/>
    <col min="15109" max="15109" width="2.28515625" customWidth="1"/>
    <col min="15110" max="15110" width="13.140625" customWidth="1"/>
    <col min="15111" max="15111" width="14.7109375" customWidth="1"/>
    <col min="15112" max="15112" width="3" customWidth="1"/>
    <col min="15113" max="15113" width="12.5703125" customWidth="1"/>
    <col min="15114" max="15114" width="2.7109375" customWidth="1"/>
    <col min="15115" max="15115" width="13" customWidth="1"/>
    <col min="15116" max="15116" width="2.85546875" customWidth="1"/>
    <col min="15117" max="15117" width="13.7109375" customWidth="1"/>
    <col min="15118" max="15118" width="3" customWidth="1"/>
    <col min="15119" max="15119" width="13" customWidth="1"/>
    <col min="15120" max="15120" width="2.7109375" customWidth="1"/>
    <col min="15121" max="15121" width="14.140625" customWidth="1"/>
    <col min="15122" max="15122" width="3.42578125" customWidth="1"/>
    <col min="15123" max="15123" width="14.28515625" customWidth="1"/>
    <col min="15124" max="15124" width="3.5703125" customWidth="1"/>
    <col min="15125" max="15125" width="14.140625" customWidth="1"/>
    <col min="15126" max="15126" width="3.140625" customWidth="1"/>
    <col min="15127" max="15127" width="16.7109375" customWidth="1"/>
    <col min="15128" max="15128" width="16.85546875" customWidth="1"/>
    <col min="15129" max="15129" width="13.5703125" customWidth="1"/>
    <col min="15130" max="15130" width="15.28515625" customWidth="1"/>
    <col min="15131" max="15131" width="12.7109375" customWidth="1"/>
    <col min="15360" max="15360" width="32.28515625" customWidth="1"/>
    <col min="15361" max="15361" width="3.140625" customWidth="1"/>
    <col min="15363" max="15363" width="15.85546875" customWidth="1"/>
    <col min="15364" max="15364" width="15" customWidth="1"/>
    <col min="15365" max="15365" width="2.28515625" customWidth="1"/>
    <col min="15366" max="15366" width="13.140625" customWidth="1"/>
    <col min="15367" max="15367" width="14.7109375" customWidth="1"/>
    <col min="15368" max="15368" width="3" customWidth="1"/>
    <col min="15369" max="15369" width="12.5703125" customWidth="1"/>
    <col min="15370" max="15370" width="2.7109375" customWidth="1"/>
    <col min="15371" max="15371" width="13" customWidth="1"/>
    <col min="15372" max="15372" width="2.85546875" customWidth="1"/>
    <col min="15373" max="15373" width="13.7109375" customWidth="1"/>
    <col min="15374" max="15374" width="3" customWidth="1"/>
    <col min="15375" max="15375" width="13" customWidth="1"/>
    <col min="15376" max="15376" width="2.7109375" customWidth="1"/>
    <col min="15377" max="15377" width="14.140625" customWidth="1"/>
    <col min="15378" max="15378" width="3.42578125" customWidth="1"/>
    <col min="15379" max="15379" width="14.28515625" customWidth="1"/>
    <col min="15380" max="15380" width="3.5703125" customWidth="1"/>
    <col min="15381" max="15381" width="14.140625" customWidth="1"/>
    <col min="15382" max="15382" width="3.140625" customWidth="1"/>
    <col min="15383" max="15383" width="16.7109375" customWidth="1"/>
    <col min="15384" max="15384" width="16.85546875" customWidth="1"/>
    <col min="15385" max="15385" width="13.5703125" customWidth="1"/>
    <col min="15386" max="15386" width="15.28515625" customWidth="1"/>
    <col min="15387" max="15387" width="12.7109375" customWidth="1"/>
    <col min="15616" max="15616" width="32.28515625" customWidth="1"/>
    <col min="15617" max="15617" width="3.140625" customWidth="1"/>
    <col min="15619" max="15619" width="15.85546875" customWidth="1"/>
    <col min="15620" max="15620" width="15" customWidth="1"/>
    <col min="15621" max="15621" width="2.28515625" customWidth="1"/>
    <col min="15622" max="15622" width="13.140625" customWidth="1"/>
    <col min="15623" max="15623" width="14.7109375" customWidth="1"/>
    <col min="15624" max="15624" width="3" customWidth="1"/>
    <col min="15625" max="15625" width="12.5703125" customWidth="1"/>
    <col min="15626" max="15626" width="2.7109375" customWidth="1"/>
    <col min="15627" max="15627" width="13" customWidth="1"/>
    <col min="15628" max="15628" width="2.85546875" customWidth="1"/>
    <col min="15629" max="15629" width="13.7109375" customWidth="1"/>
    <col min="15630" max="15630" width="3" customWidth="1"/>
    <col min="15631" max="15631" width="13" customWidth="1"/>
    <col min="15632" max="15632" width="2.7109375" customWidth="1"/>
    <col min="15633" max="15633" width="14.140625" customWidth="1"/>
    <col min="15634" max="15634" width="3.42578125" customWidth="1"/>
    <col min="15635" max="15635" width="14.28515625" customWidth="1"/>
    <col min="15636" max="15636" width="3.5703125" customWidth="1"/>
    <col min="15637" max="15637" width="14.140625" customWidth="1"/>
    <col min="15638" max="15638" width="3.140625" customWidth="1"/>
    <col min="15639" max="15639" width="16.7109375" customWidth="1"/>
    <col min="15640" max="15640" width="16.85546875" customWidth="1"/>
    <col min="15641" max="15641" width="13.5703125" customWidth="1"/>
    <col min="15642" max="15642" width="15.28515625" customWidth="1"/>
    <col min="15643" max="15643" width="12.7109375" customWidth="1"/>
    <col min="15872" max="15872" width="32.28515625" customWidth="1"/>
    <col min="15873" max="15873" width="3.140625" customWidth="1"/>
    <col min="15875" max="15875" width="15.85546875" customWidth="1"/>
    <col min="15876" max="15876" width="15" customWidth="1"/>
    <col min="15877" max="15877" width="2.28515625" customWidth="1"/>
    <col min="15878" max="15878" width="13.140625" customWidth="1"/>
    <col min="15879" max="15879" width="14.7109375" customWidth="1"/>
    <col min="15880" max="15880" width="3" customWidth="1"/>
    <col min="15881" max="15881" width="12.5703125" customWidth="1"/>
    <col min="15882" max="15882" width="2.7109375" customWidth="1"/>
    <col min="15883" max="15883" width="13" customWidth="1"/>
    <col min="15884" max="15884" width="2.85546875" customWidth="1"/>
    <col min="15885" max="15885" width="13.7109375" customWidth="1"/>
    <col min="15886" max="15886" width="3" customWidth="1"/>
    <col min="15887" max="15887" width="13" customWidth="1"/>
    <col min="15888" max="15888" width="2.7109375" customWidth="1"/>
    <col min="15889" max="15889" width="14.140625" customWidth="1"/>
    <col min="15890" max="15890" width="3.42578125" customWidth="1"/>
    <col min="15891" max="15891" width="14.28515625" customWidth="1"/>
    <col min="15892" max="15892" width="3.5703125" customWidth="1"/>
    <col min="15893" max="15893" width="14.140625" customWidth="1"/>
    <col min="15894" max="15894" width="3.140625" customWidth="1"/>
    <col min="15895" max="15895" width="16.7109375" customWidth="1"/>
    <col min="15896" max="15896" width="16.85546875" customWidth="1"/>
    <col min="15897" max="15897" width="13.5703125" customWidth="1"/>
    <col min="15898" max="15898" width="15.28515625" customWidth="1"/>
    <col min="15899" max="15899" width="12.7109375" customWidth="1"/>
    <col min="16128" max="16128" width="32.28515625" customWidth="1"/>
    <col min="16129" max="16129" width="3.140625" customWidth="1"/>
    <col min="16131" max="16131" width="15.85546875" customWidth="1"/>
    <col min="16132" max="16132" width="15" customWidth="1"/>
    <col min="16133" max="16133" width="2.28515625" customWidth="1"/>
    <col min="16134" max="16134" width="13.140625" customWidth="1"/>
    <col min="16135" max="16135" width="14.7109375" customWidth="1"/>
    <col min="16136" max="16136" width="3" customWidth="1"/>
    <col min="16137" max="16137" width="12.5703125" customWidth="1"/>
    <col min="16138" max="16138" width="2.7109375" customWidth="1"/>
    <col min="16139" max="16139" width="13" customWidth="1"/>
    <col min="16140" max="16140" width="2.85546875" customWidth="1"/>
    <col min="16141" max="16141" width="13.7109375" customWidth="1"/>
    <col min="16142" max="16142" width="3" customWidth="1"/>
    <col min="16143" max="16143" width="13" customWidth="1"/>
    <col min="16144" max="16144" width="2.7109375" customWidth="1"/>
    <col min="16145" max="16145" width="14.140625" customWidth="1"/>
    <col min="16146" max="16146" width="3.42578125" customWidth="1"/>
    <col min="16147" max="16147" width="14.28515625" customWidth="1"/>
    <col min="16148" max="16148" width="3.5703125" customWidth="1"/>
    <col min="16149" max="16149" width="14.140625" customWidth="1"/>
    <col min="16150" max="16150" width="3.140625" customWidth="1"/>
    <col min="16151" max="16151" width="16.7109375" customWidth="1"/>
    <col min="16152" max="16152" width="16.85546875" customWidth="1"/>
    <col min="16153" max="16153" width="13.5703125" customWidth="1"/>
    <col min="16154" max="16154" width="15.28515625" customWidth="1"/>
    <col min="16155" max="16155" width="12.7109375" customWidth="1"/>
  </cols>
  <sheetData>
    <row r="1" spans="1:25" ht="21" x14ac:dyDescent="0.35">
      <c r="A1" t="s">
        <v>0</v>
      </c>
      <c r="J1" s="155" t="s">
        <v>883</v>
      </c>
    </row>
    <row r="2" spans="1:25" x14ac:dyDescent="0.25">
      <c r="A2" s="1" t="s">
        <v>1</v>
      </c>
    </row>
    <row r="3" spans="1:25" x14ac:dyDescent="0.25">
      <c r="A3" s="1" t="s">
        <v>751</v>
      </c>
    </row>
    <row r="5" spans="1:25" x14ac:dyDescent="0.25">
      <c r="D5" s="34" t="s">
        <v>3</v>
      </c>
      <c r="E5" s="134"/>
      <c r="F5" s="2" t="s">
        <v>362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3" t="s">
        <v>3</v>
      </c>
      <c r="Y5" s="4" t="s">
        <v>4</v>
      </c>
    </row>
    <row r="6" spans="1:25" ht="15.75" thickBot="1" x14ac:dyDescent="0.3">
      <c r="A6" s="1" t="s">
        <v>5</v>
      </c>
      <c r="B6" s="1"/>
      <c r="C6" s="116" t="s">
        <v>6</v>
      </c>
      <c r="D6" s="2" t="s">
        <v>612</v>
      </c>
      <c r="E6" s="135"/>
      <c r="F6" s="2" t="s">
        <v>752</v>
      </c>
      <c r="G6" s="2"/>
      <c r="H6" s="2"/>
      <c r="I6" s="2" t="s">
        <v>7</v>
      </c>
      <c r="J6" s="2"/>
      <c r="K6" s="2" t="s">
        <v>7</v>
      </c>
      <c r="L6" s="2"/>
      <c r="M6" s="2" t="s">
        <v>7</v>
      </c>
      <c r="N6" s="2" t="s">
        <v>8</v>
      </c>
      <c r="O6" s="2"/>
      <c r="P6" s="2"/>
      <c r="Q6" s="2" t="s">
        <v>7</v>
      </c>
      <c r="R6" s="2"/>
      <c r="S6" s="2" t="s">
        <v>7</v>
      </c>
      <c r="T6" s="2"/>
      <c r="U6" s="2" t="s">
        <v>7</v>
      </c>
      <c r="W6" s="5" t="s">
        <v>753</v>
      </c>
      <c r="Y6" s="4" t="s">
        <v>1</v>
      </c>
    </row>
    <row r="7" spans="1:25" x14ac:dyDescent="0.25">
      <c r="C7" s="11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X7" s="55" t="s">
        <v>9</v>
      </c>
      <c r="Y7" s="4"/>
    </row>
    <row r="8" spans="1:25" ht="15.75" thickBot="1" x14ac:dyDescent="0.3">
      <c r="C8" s="117"/>
      <c r="F8" s="7"/>
      <c r="G8" s="7"/>
      <c r="H8" s="7"/>
      <c r="I8" s="7"/>
      <c r="J8" s="9"/>
      <c r="K8" s="9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X8" s="56">
        <f>SUM(W9:W28)</f>
        <v>3056783.3400000003</v>
      </c>
      <c r="Y8" s="4"/>
    </row>
    <row r="9" spans="1:25" x14ac:dyDescent="0.25">
      <c r="A9" t="s">
        <v>10</v>
      </c>
      <c r="C9" s="117" t="s">
        <v>11</v>
      </c>
      <c r="D9" s="7">
        <v>526023.93999999994</v>
      </c>
      <c r="E9" s="24"/>
      <c r="F9" s="7">
        <v>536623.59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>
        <f>SUM(F9:V9)</f>
        <v>536623.59</v>
      </c>
      <c r="X9" s="27" t="s">
        <v>878</v>
      </c>
      <c r="Y9" s="8">
        <f>(SUM(D9:D9))-W9</f>
        <v>-10599.650000000023</v>
      </c>
    </row>
    <row r="10" spans="1:25" x14ac:dyDescent="0.25">
      <c r="C10" s="117"/>
      <c r="D10" s="7"/>
      <c r="E10" s="2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23"/>
      <c r="Y10" s="8"/>
    </row>
    <row r="11" spans="1:25" x14ac:dyDescent="0.25">
      <c r="A11" t="s">
        <v>754</v>
      </c>
      <c r="C11" s="117" t="s">
        <v>755</v>
      </c>
      <c r="D11" s="7">
        <v>0</v>
      </c>
      <c r="E11" s="24"/>
      <c r="F11" s="7">
        <v>252078.76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>
        <f>SUM(F11:V11)</f>
        <v>252078.76</v>
      </c>
      <c r="X11" s="27" t="s">
        <v>879</v>
      </c>
      <c r="Y11" s="8">
        <f>(SUM(D11:D11))-W11</f>
        <v>-252078.76</v>
      </c>
    </row>
    <row r="12" spans="1:25" x14ac:dyDescent="0.25">
      <c r="C12" s="117"/>
      <c r="D12" s="7"/>
      <c r="E12" s="24"/>
      <c r="F12" s="7"/>
      <c r="G12" s="7"/>
      <c r="H12" s="7"/>
      <c r="I12" s="9"/>
      <c r="J12" s="9"/>
      <c r="K12" s="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23"/>
      <c r="Y12" s="8"/>
    </row>
    <row r="13" spans="1:25" x14ac:dyDescent="0.25">
      <c r="A13" t="s">
        <v>12</v>
      </c>
      <c r="C13" s="117" t="s">
        <v>13</v>
      </c>
      <c r="D13" s="7">
        <v>182013.8</v>
      </c>
      <c r="E13" s="24"/>
      <c r="F13" s="7">
        <v>187009.41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>
        <f>SUM(F13:V13)</f>
        <v>187009.41</v>
      </c>
      <c r="X13" s="27" t="s">
        <v>14</v>
      </c>
      <c r="Y13" s="8">
        <f>(SUM(D13:D13))-W13</f>
        <v>-4995.6100000000151</v>
      </c>
    </row>
    <row r="14" spans="1:25" x14ac:dyDescent="0.25">
      <c r="C14" s="117"/>
      <c r="D14" s="7" t="s">
        <v>1</v>
      </c>
      <c r="E14" s="24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 t="s">
        <v>1</v>
      </c>
      <c r="X14" s="123"/>
      <c r="Y14" s="8"/>
    </row>
    <row r="15" spans="1:25" x14ac:dyDescent="0.25">
      <c r="A15" t="s">
        <v>15</v>
      </c>
      <c r="C15" s="117" t="s">
        <v>16</v>
      </c>
      <c r="D15" s="7">
        <v>517769.57</v>
      </c>
      <c r="E15" s="24"/>
      <c r="F15" s="7">
        <v>283857.40000000002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>
        <f>SUM(F15:V15)</f>
        <v>283857.40000000002</v>
      </c>
      <c r="X15" s="27" t="s">
        <v>17</v>
      </c>
      <c r="Y15" s="8">
        <f>(SUM(D15:D15))-W15</f>
        <v>233912.16999999998</v>
      </c>
    </row>
    <row r="16" spans="1:25" x14ac:dyDescent="0.25">
      <c r="C16" s="117"/>
      <c r="D16" s="7" t="s">
        <v>1</v>
      </c>
      <c r="E16" s="24"/>
      <c r="F16" s="7"/>
      <c r="G16" s="7"/>
      <c r="H16" s="7"/>
      <c r="I16" s="29"/>
      <c r="J16" s="7"/>
      <c r="K16" s="9"/>
      <c r="L16" s="7"/>
      <c r="M16" s="9"/>
      <c r="N16" s="7"/>
      <c r="O16" s="9"/>
      <c r="P16" s="7"/>
      <c r="Q16" s="7"/>
      <c r="R16" s="7"/>
      <c r="S16" s="9"/>
      <c r="T16" s="7"/>
      <c r="U16" s="9"/>
      <c r="V16" s="7"/>
      <c r="W16" s="7" t="s">
        <v>1</v>
      </c>
      <c r="X16" s="125" t="s">
        <v>1</v>
      </c>
      <c r="Y16" s="8"/>
    </row>
    <row r="17" spans="1:25" x14ac:dyDescent="0.25">
      <c r="A17" s="1" t="s">
        <v>18</v>
      </c>
      <c r="C17" s="117" t="s">
        <v>19</v>
      </c>
      <c r="D17" s="7">
        <v>181587.72</v>
      </c>
      <c r="E17" s="24"/>
      <c r="F17" s="7">
        <v>186958.29</v>
      </c>
      <c r="G17" s="7"/>
      <c r="H17" s="7"/>
      <c r="I17" s="7"/>
      <c r="J17" s="11"/>
      <c r="K17" s="7"/>
      <c r="L17" s="7"/>
      <c r="M17" s="7"/>
      <c r="N17" s="11"/>
      <c r="O17" s="7"/>
      <c r="P17" s="7"/>
      <c r="Q17" s="7"/>
      <c r="R17" s="7"/>
      <c r="S17" s="7"/>
      <c r="T17" s="7"/>
      <c r="U17" s="7"/>
      <c r="V17" s="7"/>
      <c r="W17" s="7">
        <f>SUM(F17:V17)</f>
        <v>186958.29</v>
      </c>
      <c r="X17" s="27" t="s">
        <v>433</v>
      </c>
      <c r="Y17" s="8">
        <f>(SUM(D17:D17))-W17</f>
        <v>-5370.570000000007</v>
      </c>
    </row>
    <row r="18" spans="1:25" x14ac:dyDescent="0.25">
      <c r="C18" s="117"/>
      <c r="D18" s="7" t="s">
        <v>1</v>
      </c>
      <c r="E18" s="24"/>
      <c r="F18" s="7"/>
      <c r="G18" s="7"/>
      <c r="H18" s="7"/>
      <c r="I18" s="9"/>
      <c r="J18" s="9"/>
      <c r="K18" s="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 t="s">
        <v>1</v>
      </c>
      <c r="X18" s="123"/>
      <c r="Y18" s="8"/>
    </row>
    <row r="19" spans="1:25" x14ac:dyDescent="0.25">
      <c r="A19" t="s">
        <v>20</v>
      </c>
      <c r="C19" s="117" t="s">
        <v>21</v>
      </c>
      <c r="D19" s="7">
        <v>25865.58</v>
      </c>
      <c r="E19" s="24"/>
      <c r="F19" s="7">
        <v>28716.85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>
        <f>SUM(F19:V19)</f>
        <v>28716.85</v>
      </c>
      <c r="X19" s="27" t="s">
        <v>22</v>
      </c>
      <c r="Y19" s="8">
        <f>(SUM(D19:D19))-W19</f>
        <v>-2851.2699999999968</v>
      </c>
    </row>
    <row r="20" spans="1:25" x14ac:dyDescent="0.25">
      <c r="C20" s="117"/>
      <c r="D20" s="7" t="s">
        <v>1</v>
      </c>
      <c r="E20" s="24"/>
      <c r="F20" s="7"/>
      <c r="G20" s="7"/>
      <c r="H20" s="7"/>
      <c r="I20" s="9"/>
      <c r="J20" s="9"/>
      <c r="K20" s="9"/>
      <c r="L20" s="7"/>
      <c r="M20" s="9"/>
      <c r="N20" s="7"/>
      <c r="O20" s="9"/>
      <c r="P20" s="7"/>
      <c r="Q20" s="9"/>
      <c r="R20" s="7"/>
      <c r="S20" s="7"/>
      <c r="T20" s="7"/>
      <c r="U20" s="9"/>
      <c r="V20" s="7"/>
      <c r="W20" s="7" t="s">
        <v>1</v>
      </c>
      <c r="X20" s="123"/>
      <c r="Y20" s="8"/>
    </row>
    <row r="21" spans="1:25" x14ac:dyDescent="0.25">
      <c r="A21" t="s">
        <v>418</v>
      </c>
      <c r="C21" s="117" t="s">
        <v>419</v>
      </c>
      <c r="D21" s="7">
        <v>7535.35</v>
      </c>
      <c r="E21" s="24"/>
      <c r="F21" s="7">
        <v>8221.93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>
        <f>SUM(F21:V21)</f>
        <v>8221.93</v>
      </c>
      <c r="X21" s="27" t="s">
        <v>23</v>
      </c>
      <c r="Y21" s="8">
        <f>(SUM(D21:D21))-W21</f>
        <v>-686.57999999999993</v>
      </c>
    </row>
    <row r="22" spans="1:25" x14ac:dyDescent="0.25">
      <c r="C22" s="117"/>
      <c r="D22" s="7" t="s">
        <v>1</v>
      </c>
      <c r="E22" s="24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 t="s">
        <v>1</v>
      </c>
      <c r="X22" s="123"/>
      <c r="Y22" s="8"/>
    </row>
    <row r="23" spans="1:25" x14ac:dyDescent="0.25">
      <c r="A23" t="s">
        <v>15</v>
      </c>
      <c r="C23" s="117" t="s">
        <v>24</v>
      </c>
      <c r="D23" s="7">
        <v>479235.49</v>
      </c>
      <c r="E23" s="24"/>
      <c r="F23" s="7">
        <v>488892.34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>
        <f>SUM(F23:V23)</f>
        <v>488892.34</v>
      </c>
      <c r="X23" s="27" t="s">
        <v>878</v>
      </c>
      <c r="Y23" s="8">
        <f>(SUM(D23:D23))-W23</f>
        <v>-9656.8500000000349</v>
      </c>
    </row>
    <row r="24" spans="1:25" x14ac:dyDescent="0.25">
      <c r="C24" s="117"/>
      <c r="D24" s="7" t="s">
        <v>1</v>
      </c>
      <c r="E24" s="2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 t="s">
        <v>1</v>
      </c>
      <c r="X24" s="123"/>
      <c r="Y24" s="8"/>
    </row>
    <row r="25" spans="1:25" x14ac:dyDescent="0.25">
      <c r="A25" t="s">
        <v>26</v>
      </c>
      <c r="C25" s="117" t="s">
        <v>27</v>
      </c>
      <c r="D25" s="7">
        <v>100</v>
      </c>
      <c r="E25" s="24"/>
      <c r="F25" s="7">
        <v>100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>
        <f>SUM(F25:V25)</f>
        <v>100</v>
      </c>
      <c r="X25" s="123"/>
      <c r="Y25" s="8">
        <f>(SUM(D25:D25))-W25</f>
        <v>0</v>
      </c>
    </row>
    <row r="26" spans="1:25" x14ac:dyDescent="0.25">
      <c r="C26" s="117"/>
      <c r="D26" s="7" t="s">
        <v>1</v>
      </c>
      <c r="E26" s="24"/>
      <c r="F26" s="7"/>
      <c r="G26" s="7"/>
      <c r="H26" s="7"/>
      <c r="I26" s="29"/>
      <c r="J26" s="7"/>
      <c r="K26" s="7"/>
      <c r="L26" s="7"/>
      <c r="M26" s="9"/>
      <c r="N26" s="7"/>
      <c r="O26" s="12"/>
      <c r="P26" s="7"/>
      <c r="Q26" s="9"/>
      <c r="R26" s="7"/>
      <c r="S26" s="7"/>
      <c r="T26" s="7"/>
      <c r="U26" s="7"/>
      <c r="V26" s="7"/>
      <c r="W26" s="7" t="s">
        <v>1</v>
      </c>
      <c r="X26" s="123"/>
      <c r="Y26" s="8"/>
    </row>
    <row r="27" spans="1:25" x14ac:dyDescent="0.25">
      <c r="A27" t="s">
        <v>28</v>
      </c>
      <c r="C27" s="117" t="s">
        <v>29</v>
      </c>
      <c r="D27" s="7">
        <v>993530.54</v>
      </c>
      <c r="E27" s="24"/>
      <c r="F27" s="7">
        <v>1084324.77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>
        <f>SUM(F27:V27)</f>
        <v>1084324.77</v>
      </c>
      <c r="X27" s="27" t="s">
        <v>30</v>
      </c>
      <c r="Y27" s="8">
        <f>(SUM(D27:D27))-W27</f>
        <v>-90794.229999999981</v>
      </c>
    </row>
    <row r="28" spans="1:25" x14ac:dyDescent="0.25">
      <c r="C28" s="117"/>
      <c r="D28" s="7" t="s">
        <v>1</v>
      </c>
      <c r="E28" s="24"/>
      <c r="F28" s="7"/>
      <c r="G28" s="7"/>
      <c r="H28" s="7"/>
      <c r="I28" s="9"/>
      <c r="J28" s="9"/>
      <c r="K28" s="9"/>
      <c r="L28" s="7"/>
      <c r="M28" s="7"/>
      <c r="N28" s="7"/>
      <c r="O28" s="9"/>
      <c r="P28" s="7"/>
      <c r="Q28" s="7"/>
      <c r="R28" s="7"/>
      <c r="S28" s="7"/>
      <c r="T28" s="7"/>
      <c r="U28" s="7"/>
      <c r="V28" s="7"/>
      <c r="W28" s="7" t="s">
        <v>1</v>
      </c>
      <c r="X28" s="123"/>
      <c r="Y28" s="8"/>
    </row>
    <row r="29" spans="1:25" x14ac:dyDescent="0.25">
      <c r="A29" t="s">
        <v>31</v>
      </c>
      <c r="C29" s="117" t="s">
        <v>32</v>
      </c>
      <c r="D29" s="7">
        <v>507623.73</v>
      </c>
      <c r="E29" s="24"/>
      <c r="F29" s="7">
        <v>512181.95</v>
      </c>
      <c r="G29" s="7"/>
      <c r="H29" s="7"/>
      <c r="I29" s="7"/>
      <c r="J29" s="7"/>
      <c r="K29" s="7"/>
      <c r="L29" s="7"/>
      <c r="M29" s="7"/>
      <c r="N29" s="11"/>
      <c r="O29" s="7"/>
      <c r="P29" s="7"/>
      <c r="Q29" s="7"/>
      <c r="R29" s="7"/>
      <c r="S29" s="7"/>
      <c r="T29" s="7"/>
      <c r="U29" s="7"/>
      <c r="V29" s="7"/>
      <c r="W29" s="7">
        <f>SUM(F29:V29)</f>
        <v>512181.95</v>
      </c>
      <c r="X29" s="27" t="s">
        <v>880</v>
      </c>
      <c r="Y29" s="8">
        <f>(SUM(D29:D29))-W29</f>
        <v>-4558.2200000000303</v>
      </c>
    </row>
    <row r="30" spans="1:25" x14ac:dyDescent="0.25">
      <c r="C30" s="117"/>
      <c r="D30" s="7" t="s">
        <v>1</v>
      </c>
      <c r="E30" s="24"/>
      <c r="F30" s="7"/>
      <c r="G30" s="7"/>
      <c r="H30" s="7"/>
      <c r="I30" s="9"/>
      <c r="J30" s="9"/>
      <c r="K30" s="9"/>
      <c r="L30" s="7"/>
      <c r="M30" s="9"/>
      <c r="N30" s="7"/>
      <c r="O30" s="9"/>
      <c r="P30" s="7"/>
      <c r="Q30" s="7"/>
      <c r="R30" s="7"/>
      <c r="S30" s="29"/>
      <c r="T30" s="7"/>
      <c r="U30" s="9"/>
      <c r="V30" s="7"/>
      <c r="W30" s="7" t="s">
        <v>1</v>
      </c>
      <c r="X30" s="123" t="s">
        <v>614</v>
      </c>
      <c r="Y30" s="8"/>
    </row>
    <row r="31" spans="1:25" x14ac:dyDescent="0.25">
      <c r="A31" t="s">
        <v>33</v>
      </c>
      <c r="C31" s="117" t="s">
        <v>34</v>
      </c>
      <c r="D31" s="7">
        <v>0</v>
      </c>
      <c r="E31" s="24"/>
      <c r="F31" s="7"/>
      <c r="G31" s="7"/>
      <c r="H31" s="7"/>
      <c r="I31" s="9"/>
      <c r="J31" s="9"/>
      <c r="K31" s="9"/>
      <c r="L31" s="11"/>
      <c r="M31" s="7"/>
      <c r="N31" s="11"/>
      <c r="O31" s="7"/>
      <c r="P31" s="7"/>
      <c r="Q31" s="7"/>
      <c r="R31" s="11"/>
      <c r="S31" s="11"/>
      <c r="T31" s="11"/>
      <c r="U31" s="7"/>
      <c r="V31" s="7"/>
      <c r="W31" s="7">
        <f>SUM(F31:V31)</f>
        <v>0</v>
      </c>
      <c r="X31" s="123" t="s">
        <v>642</v>
      </c>
      <c r="Y31" s="8"/>
    </row>
    <row r="32" spans="1:25" x14ac:dyDescent="0.25">
      <c r="C32" s="117"/>
      <c r="D32" s="7" t="s">
        <v>1</v>
      </c>
      <c r="E32" s="24"/>
      <c r="F32" s="7"/>
      <c r="G32" s="7"/>
      <c r="H32" s="7"/>
      <c r="I32" s="33"/>
      <c r="J32" s="9"/>
      <c r="K32" s="33"/>
      <c r="L32" s="7"/>
      <c r="M32" s="33"/>
      <c r="N32" s="7"/>
      <c r="O32" s="33" t="s">
        <v>806</v>
      </c>
      <c r="P32" s="9"/>
      <c r="Q32" s="33"/>
      <c r="R32" s="7"/>
      <c r="S32" s="29" t="s">
        <v>811</v>
      </c>
      <c r="T32" s="7"/>
      <c r="U32" s="12"/>
      <c r="V32" s="7"/>
      <c r="W32" s="7" t="s">
        <v>1</v>
      </c>
      <c r="X32" s="123" t="s">
        <v>881</v>
      </c>
      <c r="Y32" s="8"/>
    </row>
    <row r="33" spans="1:25" x14ac:dyDescent="0.25">
      <c r="A33" t="s">
        <v>35</v>
      </c>
      <c r="C33" s="117" t="s">
        <v>36</v>
      </c>
      <c r="D33" s="7">
        <v>125498.71000000002</v>
      </c>
      <c r="E33" s="24"/>
      <c r="F33" s="7">
        <v>125498.71</v>
      </c>
      <c r="G33" s="7"/>
      <c r="H33" s="11"/>
      <c r="I33" s="11"/>
      <c r="J33" s="11"/>
      <c r="K33" s="15"/>
      <c r="L33" s="11"/>
      <c r="M33" s="7"/>
      <c r="N33" s="11" t="s">
        <v>376</v>
      </c>
      <c r="O33" s="7">
        <v>-125498.71</v>
      </c>
      <c r="P33" s="11"/>
      <c r="Q33" s="7"/>
      <c r="R33" s="7" t="s">
        <v>383</v>
      </c>
      <c r="S33" s="7">
        <v>5685.89</v>
      </c>
      <c r="T33" s="11"/>
      <c r="U33" s="7"/>
      <c r="V33" s="7"/>
      <c r="W33" s="7">
        <f>SUM(F33:V33)</f>
        <v>5685.89</v>
      </c>
      <c r="X33" s="27" t="s">
        <v>828</v>
      </c>
      <c r="Y33" s="8">
        <f>(SUM(D33:D33))-W33</f>
        <v>119812.82000000002</v>
      </c>
    </row>
    <row r="34" spans="1:25" x14ac:dyDescent="0.25">
      <c r="C34" s="117"/>
      <c r="D34" s="7" t="s">
        <v>1</v>
      </c>
      <c r="E34" s="2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 t="s">
        <v>1</v>
      </c>
      <c r="X34" s="123"/>
      <c r="Y34" s="8"/>
    </row>
    <row r="35" spans="1:25" x14ac:dyDescent="0.25">
      <c r="C35" s="117"/>
      <c r="D35" s="7" t="s">
        <v>1</v>
      </c>
      <c r="E35" s="24"/>
      <c r="F35" s="7"/>
      <c r="G35" s="7"/>
      <c r="H35" s="7"/>
      <c r="I35" s="7"/>
      <c r="J35" s="7"/>
      <c r="K35" s="7"/>
      <c r="L35" s="7"/>
      <c r="M35" s="9"/>
      <c r="N35" s="7"/>
      <c r="O35" s="33"/>
      <c r="P35" s="7"/>
      <c r="Q35" s="33" t="s">
        <v>829</v>
      </c>
      <c r="R35" s="7"/>
      <c r="S35" s="9"/>
      <c r="T35" s="7"/>
      <c r="U35" s="33"/>
      <c r="V35" s="7"/>
      <c r="W35" s="7" t="s">
        <v>1</v>
      </c>
      <c r="X35" s="123"/>
      <c r="Y35" s="8"/>
    </row>
    <row r="36" spans="1:25" x14ac:dyDescent="0.25">
      <c r="A36" t="s">
        <v>37</v>
      </c>
      <c r="C36" s="117" t="s">
        <v>38</v>
      </c>
      <c r="D36" s="7">
        <v>-332759.84999999998</v>
      </c>
      <c r="E36" s="24"/>
      <c r="F36" s="7" t="s">
        <v>1</v>
      </c>
      <c r="G36" s="7">
        <v>-332759.84999999998</v>
      </c>
      <c r="H36" s="7"/>
      <c r="I36" s="7"/>
      <c r="J36" s="7"/>
      <c r="K36" s="7"/>
      <c r="L36" s="11"/>
      <c r="M36" s="7"/>
      <c r="N36" s="7"/>
      <c r="O36" s="7"/>
      <c r="P36" s="11" t="s">
        <v>446</v>
      </c>
      <c r="Q36" s="7">
        <v>-20110.43</v>
      </c>
      <c r="R36" s="11"/>
      <c r="S36" s="7"/>
      <c r="T36" s="7"/>
      <c r="U36" s="7"/>
      <c r="V36" s="7"/>
      <c r="W36" s="7">
        <f>SUM(F36:V36)</f>
        <v>-352870.27999999997</v>
      </c>
      <c r="X36" s="27" t="s">
        <v>830</v>
      </c>
      <c r="Y36" s="8">
        <f>G36-W36</f>
        <v>20110.429999999993</v>
      </c>
    </row>
    <row r="37" spans="1:25" x14ac:dyDescent="0.25">
      <c r="C37" s="117"/>
      <c r="D37" s="7" t="s">
        <v>1</v>
      </c>
      <c r="E37" s="24"/>
      <c r="F37" s="7"/>
      <c r="G37" s="7"/>
      <c r="H37" s="7"/>
      <c r="I37" s="9"/>
      <c r="J37" s="9"/>
      <c r="K37" s="9" t="s">
        <v>769</v>
      </c>
      <c r="L37" s="7"/>
      <c r="M37" s="33"/>
      <c r="N37" s="9"/>
      <c r="O37" s="33" t="s">
        <v>773</v>
      </c>
      <c r="P37" s="33"/>
      <c r="Q37" s="33"/>
      <c r="R37" s="7"/>
      <c r="S37" s="33"/>
      <c r="T37" s="7"/>
      <c r="U37" s="29"/>
      <c r="V37" s="7"/>
      <c r="W37" s="7" t="s">
        <v>1</v>
      </c>
      <c r="X37" s="123"/>
      <c r="Y37" s="8"/>
    </row>
    <row r="38" spans="1:25" x14ac:dyDescent="0.25">
      <c r="A38" t="s">
        <v>39</v>
      </c>
      <c r="C38" s="117" t="s">
        <v>40</v>
      </c>
      <c r="D38" s="7">
        <v>4566.45</v>
      </c>
      <c r="E38" s="24"/>
      <c r="F38" s="7">
        <v>4566.45</v>
      </c>
      <c r="G38" s="7"/>
      <c r="H38" s="7"/>
      <c r="I38" s="7"/>
      <c r="J38" s="11" t="s">
        <v>357</v>
      </c>
      <c r="K38" s="7">
        <v>-4566.45</v>
      </c>
      <c r="L38" s="7"/>
      <c r="M38" s="7"/>
      <c r="N38" s="11" t="s">
        <v>357</v>
      </c>
      <c r="O38" s="7">
        <v>5199.21</v>
      </c>
      <c r="P38" s="7"/>
      <c r="Q38" s="7"/>
      <c r="R38" s="11"/>
      <c r="S38" s="11"/>
      <c r="T38" s="7"/>
      <c r="U38" s="7"/>
      <c r="V38" s="7"/>
      <c r="W38" s="7">
        <f>SUM(F38:V38)</f>
        <v>5199.21</v>
      </c>
      <c r="X38" s="27" t="s">
        <v>434</v>
      </c>
      <c r="Y38" s="8">
        <f>(SUM(D38:D38))-W38</f>
        <v>-632.76000000000022</v>
      </c>
    </row>
    <row r="39" spans="1:25" x14ac:dyDescent="0.25">
      <c r="C39" s="117"/>
      <c r="D39" s="7" t="s">
        <v>1</v>
      </c>
      <c r="E39" s="24"/>
      <c r="F39" s="7"/>
      <c r="G39" s="7"/>
      <c r="H39" s="7"/>
      <c r="I39" s="7"/>
      <c r="J39" s="7"/>
      <c r="K39" s="9"/>
      <c r="L39" s="7"/>
      <c r="M39" s="9" t="s">
        <v>823</v>
      </c>
      <c r="N39" s="7"/>
      <c r="O39" s="33"/>
      <c r="P39" s="9"/>
      <c r="Q39" s="33"/>
      <c r="R39" s="7"/>
      <c r="S39" s="29" t="s">
        <v>369</v>
      </c>
      <c r="T39" s="7"/>
      <c r="U39" s="9"/>
      <c r="V39" s="7"/>
      <c r="W39" s="7" t="s">
        <v>1</v>
      </c>
      <c r="X39" s="123"/>
      <c r="Y39" s="8"/>
    </row>
    <row r="40" spans="1:25" x14ac:dyDescent="0.25">
      <c r="A40" t="s">
        <v>41</v>
      </c>
      <c r="C40" s="117" t="s">
        <v>42</v>
      </c>
      <c r="D40" s="7">
        <v>210302.81</v>
      </c>
      <c r="E40" s="24"/>
      <c r="F40" s="7">
        <v>210302.81</v>
      </c>
      <c r="G40" s="7"/>
      <c r="H40" s="7"/>
      <c r="I40" s="7"/>
      <c r="J40" s="11"/>
      <c r="K40" s="7"/>
      <c r="L40" s="11" t="s">
        <v>443</v>
      </c>
      <c r="M40" s="7">
        <v>7359</v>
      </c>
      <c r="N40" s="7"/>
      <c r="O40" s="7"/>
      <c r="P40" s="7"/>
      <c r="Q40" s="7"/>
      <c r="R40" s="11" t="s">
        <v>397</v>
      </c>
      <c r="S40" s="11">
        <v>41961.8</v>
      </c>
      <c r="T40" s="11"/>
      <c r="U40" s="7"/>
      <c r="V40" s="7"/>
      <c r="W40" s="7">
        <f>SUM(F40:V40)</f>
        <v>259623.61</v>
      </c>
      <c r="X40" s="27" t="s">
        <v>375</v>
      </c>
      <c r="Y40" s="8">
        <f>(SUM(D40:D40))-W40</f>
        <v>-49320.799999999988</v>
      </c>
    </row>
    <row r="41" spans="1:25" x14ac:dyDescent="0.25">
      <c r="C41" s="117"/>
      <c r="D41" s="7" t="s">
        <v>1</v>
      </c>
      <c r="E41" s="24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 t="s">
        <v>1</v>
      </c>
      <c r="X41" s="123"/>
      <c r="Y41" s="8"/>
    </row>
    <row r="42" spans="1:25" x14ac:dyDescent="0.25">
      <c r="A42" t="s">
        <v>43</v>
      </c>
      <c r="C42" s="117" t="s">
        <v>44</v>
      </c>
      <c r="D42" s="7">
        <v>0</v>
      </c>
      <c r="E42" s="2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>
        <f>SUM(F42:V42)</f>
        <v>0</v>
      </c>
      <c r="X42" s="123"/>
      <c r="Y42" s="8">
        <f>(SUM(D42:D42))-W42</f>
        <v>0</v>
      </c>
    </row>
    <row r="43" spans="1:25" x14ac:dyDescent="0.25">
      <c r="C43" s="117"/>
      <c r="D43" s="7" t="s">
        <v>1</v>
      </c>
      <c r="E43" s="24"/>
      <c r="F43" s="7"/>
      <c r="G43" s="7"/>
      <c r="H43" s="7"/>
      <c r="I43" s="9"/>
      <c r="J43" s="9"/>
      <c r="K43" s="9"/>
      <c r="L43" s="7"/>
      <c r="M43" s="33" t="s">
        <v>378</v>
      </c>
      <c r="N43" s="7"/>
      <c r="O43" s="33"/>
      <c r="P43" s="9"/>
      <c r="Q43" s="33"/>
      <c r="R43" s="7"/>
      <c r="S43" s="29"/>
      <c r="T43" s="7"/>
      <c r="U43" s="9"/>
      <c r="V43" s="7"/>
      <c r="W43" s="7" t="s">
        <v>1</v>
      </c>
      <c r="X43" s="123"/>
      <c r="Y43" s="8"/>
    </row>
    <row r="44" spans="1:25" x14ac:dyDescent="0.25">
      <c r="A44" t="s">
        <v>45</v>
      </c>
      <c r="C44" s="117" t="s">
        <v>46</v>
      </c>
      <c r="D44" s="7">
        <v>20366.16</v>
      </c>
      <c r="E44" s="24"/>
      <c r="F44" s="18">
        <v>12350.05</v>
      </c>
      <c r="G44" s="11"/>
      <c r="H44" s="7"/>
      <c r="I44" s="7"/>
      <c r="J44" s="7"/>
      <c r="K44" s="7"/>
      <c r="L44" s="11" t="s">
        <v>377</v>
      </c>
      <c r="M44" s="7">
        <v>6205.4</v>
      </c>
      <c r="N44" s="11"/>
      <c r="O44" s="18"/>
      <c r="P44" s="7"/>
      <c r="Q44" s="7"/>
      <c r="R44" s="11"/>
      <c r="S44" s="37"/>
      <c r="T44" s="11"/>
      <c r="U44" s="11"/>
      <c r="V44" s="7"/>
      <c r="W44" s="7">
        <f>SUM(F44:V44)</f>
        <v>18555.449999999997</v>
      </c>
      <c r="X44" s="30" t="s">
        <v>795</v>
      </c>
      <c r="Y44" s="8">
        <f>(SUM(D44:D44))-W44</f>
        <v>1810.7100000000028</v>
      </c>
    </row>
    <row r="45" spans="1:25" x14ac:dyDescent="0.25">
      <c r="C45" s="117"/>
      <c r="D45" s="7" t="s">
        <v>1</v>
      </c>
      <c r="E45" s="24"/>
      <c r="F45" s="7" t="s">
        <v>1</v>
      </c>
      <c r="G45" s="7"/>
      <c r="H45" s="7"/>
      <c r="I45" s="9"/>
      <c r="J45" s="7"/>
      <c r="K45" s="33"/>
      <c r="L45" s="7"/>
      <c r="M45" s="33"/>
      <c r="N45" s="7"/>
      <c r="O45" s="33" t="s">
        <v>796</v>
      </c>
      <c r="P45" s="9"/>
      <c r="Q45" s="33"/>
      <c r="R45" s="7"/>
      <c r="S45" s="29"/>
      <c r="T45" s="7"/>
      <c r="U45" s="9"/>
      <c r="V45" s="7"/>
      <c r="W45" s="7" t="s">
        <v>1</v>
      </c>
      <c r="X45" s="123"/>
      <c r="Y45" s="8"/>
    </row>
    <row r="46" spans="1:25" x14ac:dyDescent="0.25">
      <c r="A46" t="s">
        <v>47</v>
      </c>
      <c r="C46" s="117" t="s">
        <v>48</v>
      </c>
      <c r="D46" s="7">
        <v>23990.629999999997</v>
      </c>
      <c r="E46" s="24"/>
      <c r="F46" s="7">
        <v>22790.63</v>
      </c>
      <c r="G46" s="7"/>
      <c r="H46" s="7"/>
      <c r="I46" s="7"/>
      <c r="J46" s="11"/>
      <c r="K46" s="7"/>
      <c r="L46" s="7"/>
      <c r="M46" s="7"/>
      <c r="N46" s="7" t="s">
        <v>366</v>
      </c>
      <c r="O46" s="7">
        <v>-2279.04</v>
      </c>
      <c r="P46" s="11"/>
      <c r="Q46" s="7"/>
      <c r="R46" s="11"/>
      <c r="S46" s="11"/>
      <c r="T46" s="11"/>
      <c r="U46" s="7"/>
      <c r="V46" s="7"/>
      <c r="W46" s="7">
        <f>SUM(F46:V46)</f>
        <v>20511.59</v>
      </c>
      <c r="X46" s="30" t="s">
        <v>795</v>
      </c>
      <c r="Y46" s="8">
        <f>(SUM(D46:D46))-W46</f>
        <v>3479.0399999999972</v>
      </c>
    </row>
    <row r="47" spans="1:25" x14ac:dyDescent="0.25">
      <c r="C47" s="117"/>
      <c r="D47" s="7" t="s">
        <v>1</v>
      </c>
      <c r="E47" s="24"/>
      <c r="F47" s="7"/>
      <c r="G47" s="7"/>
      <c r="H47" s="7"/>
      <c r="I47" s="7"/>
      <c r="J47" s="7"/>
      <c r="K47" s="7"/>
      <c r="L47" s="7"/>
      <c r="M47" s="9"/>
      <c r="N47" s="7"/>
      <c r="O47" s="9"/>
      <c r="P47" s="9"/>
      <c r="Q47" s="9"/>
      <c r="R47" s="7"/>
      <c r="S47" s="7"/>
      <c r="T47" s="7"/>
      <c r="U47" s="7"/>
      <c r="V47" s="7"/>
      <c r="W47" s="7" t="s">
        <v>1</v>
      </c>
      <c r="X47" s="126"/>
      <c r="Y47" s="8"/>
    </row>
    <row r="48" spans="1:25" x14ac:dyDescent="0.25">
      <c r="A48" t="s">
        <v>49</v>
      </c>
      <c r="C48" s="117" t="s">
        <v>50</v>
      </c>
      <c r="D48" s="7">
        <v>3</v>
      </c>
      <c r="E48" s="24"/>
      <c r="F48" s="7">
        <v>3</v>
      </c>
      <c r="G48" s="7"/>
      <c r="H48" s="7"/>
      <c r="I48" s="7"/>
      <c r="J48" s="7"/>
      <c r="K48" s="7"/>
      <c r="L48" s="7"/>
      <c r="M48" s="7"/>
      <c r="N48" s="11"/>
      <c r="O48" s="7"/>
      <c r="P48" s="7"/>
      <c r="Q48" s="7"/>
      <c r="R48" s="7"/>
      <c r="S48" s="7"/>
      <c r="T48" s="7"/>
      <c r="U48" s="7"/>
      <c r="V48" s="7"/>
      <c r="W48" s="7">
        <f>SUM(F48:V48)</f>
        <v>3</v>
      </c>
      <c r="X48" s="126"/>
      <c r="Y48" s="8">
        <f>(SUM(D48:D48))-W48</f>
        <v>0</v>
      </c>
    </row>
    <row r="49" spans="1:25" x14ac:dyDescent="0.25">
      <c r="C49" s="117"/>
      <c r="D49" s="7" t="s">
        <v>1</v>
      </c>
      <c r="E49" s="24"/>
      <c r="F49" s="7"/>
      <c r="G49" s="7"/>
      <c r="H49" s="7"/>
      <c r="I49" s="33"/>
      <c r="J49" s="9"/>
      <c r="K49" s="33"/>
      <c r="L49" s="7"/>
      <c r="M49" s="33"/>
      <c r="N49" s="7"/>
      <c r="O49" s="33"/>
      <c r="P49" s="7"/>
      <c r="Q49" s="33"/>
      <c r="R49" s="7"/>
      <c r="S49" s="33"/>
      <c r="T49" s="7"/>
      <c r="U49" s="9"/>
      <c r="V49" s="7"/>
      <c r="W49" s="7" t="s">
        <v>1</v>
      </c>
      <c r="X49" s="126" t="s">
        <v>1</v>
      </c>
      <c r="Y49" s="8"/>
    </row>
    <row r="50" spans="1:25" x14ac:dyDescent="0.25">
      <c r="A50" t="s">
        <v>416</v>
      </c>
      <c r="C50" s="117" t="s">
        <v>51</v>
      </c>
      <c r="D50" s="7">
        <v>0</v>
      </c>
      <c r="E50" s="24"/>
      <c r="F50" s="7" t="s">
        <v>1</v>
      </c>
      <c r="G50" s="7">
        <v>-19453.669999999998</v>
      </c>
      <c r="H50" s="11"/>
      <c r="I50" s="11"/>
      <c r="J50" s="9"/>
      <c r="K50" s="9"/>
      <c r="L50" s="11" t="s">
        <v>370</v>
      </c>
      <c r="M50" s="7">
        <v>16509.650000000001</v>
      </c>
      <c r="N50" s="11" t="s">
        <v>370</v>
      </c>
      <c r="O50" s="7">
        <v>2944.02</v>
      </c>
      <c r="P50" s="19"/>
      <c r="Q50" s="18"/>
      <c r="R50" s="7"/>
      <c r="S50" s="7"/>
      <c r="T50" s="7"/>
      <c r="U50" s="15"/>
      <c r="V50" s="7"/>
      <c r="W50" s="28">
        <f>SUM(F50:V50)</f>
        <v>0</v>
      </c>
      <c r="X50" s="126"/>
      <c r="Y50" s="8"/>
    </row>
    <row r="51" spans="1:25" x14ac:dyDescent="0.25">
      <c r="C51" s="117"/>
      <c r="D51" s="7" t="s">
        <v>1</v>
      </c>
      <c r="E51" s="24"/>
      <c r="F51" s="7"/>
      <c r="G51" s="7"/>
      <c r="H51" s="7"/>
      <c r="I51" s="9"/>
      <c r="J51" s="9"/>
      <c r="K51" s="33" t="s">
        <v>365</v>
      </c>
      <c r="L51" s="7"/>
      <c r="M51" s="9"/>
      <c r="N51" s="7"/>
      <c r="O51" s="29"/>
      <c r="P51" s="7"/>
      <c r="Q51" s="29"/>
      <c r="R51" s="7"/>
      <c r="S51" s="9"/>
      <c r="T51" s="7"/>
      <c r="U51" s="9"/>
      <c r="V51" s="7"/>
      <c r="W51" s="7" t="s">
        <v>1</v>
      </c>
      <c r="X51" s="126"/>
      <c r="Y51" s="8"/>
    </row>
    <row r="52" spans="1:25" x14ac:dyDescent="0.25">
      <c r="A52" t="s">
        <v>53</v>
      </c>
      <c r="C52" s="117" t="s">
        <v>54</v>
      </c>
      <c r="D52" s="7">
        <v>0</v>
      </c>
      <c r="E52" s="24"/>
      <c r="F52" s="7">
        <v>1260</v>
      </c>
      <c r="G52" s="7"/>
      <c r="H52" s="7"/>
      <c r="I52" s="7"/>
      <c r="J52" s="11" t="s">
        <v>387</v>
      </c>
      <c r="K52" s="7">
        <v>-1260</v>
      </c>
      <c r="L52" s="11"/>
      <c r="M52" s="7"/>
      <c r="N52" s="7"/>
      <c r="O52" s="72"/>
      <c r="P52" s="7"/>
      <c r="Q52" s="7"/>
      <c r="R52" s="11"/>
      <c r="S52" s="7"/>
      <c r="T52" s="7"/>
      <c r="U52" s="7"/>
      <c r="V52" s="7"/>
      <c r="W52" s="28">
        <f>SUM(F52:V52)</f>
        <v>0</v>
      </c>
      <c r="X52" s="126" t="s">
        <v>1</v>
      </c>
      <c r="Y52" s="8"/>
    </row>
    <row r="53" spans="1:25" x14ac:dyDescent="0.25">
      <c r="C53" s="117"/>
      <c r="D53" s="7" t="s">
        <v>1</v>
      </c>
      <c r="E53" s="24"/>
      <c r="F53" s="7"/>
      <c r="G53" s="7"/>
      <c r="H53" s="7"/>
      <c r="I53" s="7"/>
      <c r="J53" s="7"/>
      <c r="K53" s="9"/>
      <c r="L53" s="9"/>
      <c r="M53" s="33"/>
      <c r="N53" s="7"/>
      <c r="O53" s="7"/>
      <c r="P53" s="7"/>
      <c r="Q53" s="7"/>
      <c r="R53" s="7"/>
      <c r="S53" s="7"/>
      <c r="T53" s="7"/>
      <c r="U53" s="7"/>
      <c r="V53" s="7"/>
      <c r="W53" s="7" t="s">
        <v>1</v>
      </c>
      <c r="X53" s="126"/>
      <c r="Y53" s="8"/>
    </row>
    <row r="54" spans="1:25" x14ac:dyDescent="0.25">
      <c r="A54" t="s">
        <v>56</v>
      </c>
      <c r="C54" s="117" t="s">
        <v>57</v>
      </c>
      <c r="D54" s="7">
        <v>311459.96000000002</v>
      </c>
      <c r="E54" s="24"/>
      <c r="F54" s="7">
        <v>311459.96000000002</v>
      </c>
      <c r="G54" s="29"/>
      <c r="H54" s="7"/>
      <c r="I54" s="7"/>
      <c r="J54" s="7"/>
      <c r="K54" s="7"/>
      <c r="L54" s="11"/>
      <c r="M54" s="7"/>
      <c r="N54" s="7"/>
      <c r="O54" s="7"/>
      <c r="P54" s="7"/>
      <c r="Q54" s="7"/>
      <c r="R54" s="7"/>
      <c r="S54" s="7"/>
      <c r="T54" s="7"/>
      <c r="U54" s="7"/>
      <c r="V54" s="7" t="s">
        <v>825</v>
      </c>
      <c r="W54" s="7">
        <f>SUM(F54:V54)</f>
        <v>311459.96000000002</v>
      </c>
      <c r="X54" s="30" t="s">
        <v>58</v>
      </c>
      <c r="Y54" s="8">
        <f>(SUM(D54:D54))-W54</f>
        <v>0</v>
      </c>
    </row>
    <row r="55" spans="1:25" x14ac:dyDescent="0.25">
      <c r="C55" s="117"/>
      <c r="D55" s="7" t="s">
        <v>1</v>
      </c>
      <c r="E55" s="24"/>
      <c r="F55" s="7"/>
      <c r="G55" s="7"/>
      <c r="H55" s="7"/>
      <c r="I55" s="9"/>
      <c r="J55" s="9"/>
      <c r="K55" s="33"/>
      <c r="L55" s="7"/>
      <c r="M55" s="9"/>
      <c r="N55" s="9"/>
      <c r="O55" s="9"/>
      <c r="P55" s="9"/>
      <c r="Q55" s="9"/>
      <c r="R55" s="9"/>
      <c r="S55" s="9"/>
      <c r="T55" s="9"/>
      <c r="U55" s="7"/>
      <c r="V55" s="7"/>
      <c r="W55" s="7" t="s">
        <v>1</v>
      </c>
      <c r="X55" s="126"/>
      <c r="Y55" s="8"/>
    </row>
    <row r="56" spans="1:25" x14ac:dyDescent="0.25">
      <c r="A56" t="s">
        <v>59</v>
      </c>
      <c r="C56" s="117" t="s">
        <v>60</v>
      </c>
      <c r="D56" s="7">
        <v>325926.64</v>
      </c>
      <c r="E56" s="24"/>
      <c r="F56" s="7">
        <v>325926.64</v>
      </c>
      <c r="G56" s="7"/>
      <c r="H56" s="11"/>
      <c r="I56" s="7"/>
      <c r="J56" s="7"/>
      <c r="K56" s="7"/>
      <c r="L56" s="11"/>
      <c r="M56" s="7"/>
      <c r="N56" s="7"/>
      <c r="O56" s="7"/>
      <c r="P56" s="7"/>
      <c r="Q56" s="7"/>
      <c r="R56" s="7"/>
      <c r="S56" s="7"/>
      <c r="T56" s="7"/>
      <c r="U56" s="7"/>
      <c r="V56" s="7" t="s">
        <v>825</v>
      </c>
      <c r="W56" s="7">
        <f>SUM(F56:V56)</f>
        <v>325926.64</v>
      </c>
      <c r="X56" s="30" t="s">
        <v>58</v>
      </c>
      <c r="Y56" s="8">
        <f>(SUM(D56:D56))-W56</f>
        <v>0</v>
      </c>
    </row>
    <row r="57" spans="1:25" x14ac:dyDescent="0.25">
      <c r="C57" s="117"/>
      <c r="D57" s="7" t="s">
        <v>1</v>
      </c>
      <c r="E57" s="24"/>
      <c r="F57" s="7"/>
      <c r="G57" s="7"/>
      <c r="H57" s="7"/>
      <c r="I57" s="29" t="s">
        <v>439</v>
      </c>
      <c r="J57" s="9"/>
      <c r="K57" s="33"/>
      <c r="L57" s="7"/>
      <c r="M57" s="33"/>
      <c r="N57" s="7"/>
      <c r="O57" s="29"/>
      <c r="P57" s="7"/>
      <c r="Q57" s="7"/>
      <c r="R57" s="7"/>
      <c r="S57" s="7"/>
      <c r="T57" s="7"/>
      <c r="U57" s="7"/>
      <c r="V57" s="7"/>
      <c r="W57" s="7" t="s">
        <v>1</v>
      </c>
      <c r="X57" s="126"/>
      <c r="Y57" s="8"/>
    </row>
    <row r="58" spans="1:25" x14ac:dyDescent="0.25">
      <c r="A58" t="s">
        <v>62</v>
      </c>
      <c r="C58" s="117" t="s">
        <v>63</v>
      </c>
      <c r="D58" s="7">
        <v>539912.21</v>
      </c>
      <c r="E58" s="24"/>
      <c r="F58" s="115">
        <v>540448.21</v>
      </c>
      <c r="G58" s="7"/>
      <c r="H58" s="7" t="s">
        <v>352</v>
      </c>
      <c r="I58" s="7">
        <v>-536</v>
      </c>
      <c r="J58" s="11"/>
      <c r="K58" s="7"/>
      <c r="L58" s="11"/>
      <c r="M58" s="7"/>
      <c r="N58" s="11"/>
      <c r="O58" s="7"/>
      <c r="P58" s="7"/>
      <c r="Q58" s="7"/>
      <c r="R58" s="7"/>
      <c r="S58" s="7"/>
      <c r="T58" s="7"/>
      <c r="U58" s="7"/>
      <c r="V58" s="7" t="s">
        <v>825</v>
      </c>
      <c r="W58" s="7">
        <f>SUM(F58:V58)</f>
        <v>539912.21</v>
      </c>
      <c r="X58" s="30" t="s">
        <v>58</v>
      </c>
      <c r="Y58" s="8">
        <f>(SUM(D58:D58))-W58</f>
        <v>0</v>
      </c>
    </row>
    <row r="59" spans="1:25" x14ac:dyDescent="0.25">
      <c r="C59" s="117"/>
      <c r="D59" s="7" t="s">
        <v>1</v>
      </c>
      <c r="E59" s="24"/>
      <c r="F59" s="7"/>
      <c r="G59" s="7"/>
      <c r="H59" s="7"/>
      <c r="I59" s="9"/>
      <c r="J59" s="9"/>
      <c r="K59" s="33" t="s">
        <v>817</v>
      </c>
      <c r="L59" s="7"/>
      <c r="M59" s="29"/>
      <c r="N59" s="9"/>
      <c r="O59" s="33" t="s">
        <v>365</v>
      </c>
      <c r="P59" s="9"/>
      <c r="Q59" s="33"/>
      <c r="R59" s="7"/>
      <c r="S59" s="33"/>
      <c r="T59" s="7"/>
      <c r="U59" s="9"/>
      <c r="V59" s="7"/>
      <c r="W59" s="7" t="s">
        <v>1</v>
      </c>
      <c r="X59" s="126"/>
      <c r="Y59" s="8"/>
    </row>
    <row r="60" spans="1:25" x14ac:dyDescent="0.25">
      <c r="A60" t="s">
        <v>64</v>
      </c>
      <c r="C60" s="117" t="s">
        <v>65</v>
      </c>
      <c r="D60" s="7">
        <v>1145627.53</v>
      </c>
      <c r="E60" s="24"/>
      <c r="F60" s="7">
        <v>1145627.53</v>
      </c>
      <c r="G60" s="7"/>
      <c r="H60" s="7"/>
      <c r="I60" s="7"/>
      <c r="J60" s="7" t="s">
        <v>393</v>
      </c>
      <c r="K60" s="7">
        <v>16464</v>
      </c>
      <c r="L60" s="7"/>
      <c r="M60" s="7"/>
      <c r="N60" s="11" t="s">
        <v>387</v>
      </c>
      <c r="O60" s="7">
        <v>1260</v>
      </c>
      <c r="P60" s="7"/>
      <c r="Q60" s="7"/>
      <c r="R60" s="7"/>
      <c r="S60" s="15"/>
      <c r="T60" s="7"/>
      <c r="U60" s="7"/>
      <c r="V60" s="7" t="s">
        <v>825</v>
      </c>
      <c r="W60" s="7">
        <f>SUM(F60:V60)</f>
        <v>1163351.53</v>
      </c>
      <c r="X60" s="126" t="s">
        <v>58</v>
      </c>
      <c r="Y60" s="8">
        <f>(SUM(D60:D60))-W60</f>
        <v>-17724</v>
      </c>
    </row>
    <row r="61" spans="1:25" x14ac:dyDescent="0.25">
      <c r="C61" s="117"/>
      <c r="D61" s="7" t="s">
        <v>1</v>
      </c>
      <c r="E61" s="24"/>
      <c r="F61" s="7"/>
      <c r="G61" s="7"/>
      <c r="H61" s="9"/>
      <c r="I61" s="9"/>
      <c r="J61" s="7"/>
      <c r="K61" s="7"/>
      <c r="L61" s="7"/>
      <c r="M61" s="9"/>
      <c r="N61" s="9"/>
      <c r="O61" s="9"/>
      <c r="P61" s="9"/>
      <c r="Q61" s="9"/>
      <c r="R61" s="7"/>
      <c r="S61" s="7"/>
      <c r="T61" s="7"/>
      <c r="U61" s="7"/>
      <c r="V61" s="7"/>
      <c r="W61" s="7" t="s">
        <v>1</v>
      </c>
      <c r="X61" s="126" t="s">
        <v>1</v>
      </c>
      <c r="Y61" s="8"/>
    </row>
    <row r="62" spans="1:25" x14ac:dyDescent="0.25">
      <c r="A62" t="s">
        <v>66</v>
      </c>
      <c r="C62" s="117" t="s">
        <v>67</v>
      </c>
      <c r="D62" s="7">
        <v>690271.38</v>
      </c>
      <c r="E62" s="24"/>
      <c r="F62" s="7">
        <v>690271.38</v>
      </c>
      <c r="G62" s="7"/>
      <c r="H62" s="11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 t="s">
        <v>825</v>
      </c>
      <c r="W62" s="7">
        <f>SUM(F62:V62)</f>
        <v>690271.38</v>
      </c>
      <c r="X62" s="30" t="s">
        <v>58</v>
      </c>
      <c r="Y62" s="8">
        <f>(SUM(D62:D62))-W62</f>
        <v>0</v>
      </c>
    </row>
    <row r="63" spans="1:25" x14ac:dyDescent="0.25">
      <c r="C63" s="117"/>
      <c r="D63" s="7" t="s">
        <v>1</v>
      </c>
      <c r="E63" s="24"/>
      <c r="F63" s="7"/>
      <c r="G63" s="7"/>
      <c r="H63" s="7"/>
      <c r="I63" s="33"/>
      <c r="J63" s="7"/>
      <c r="K63" s="33"/>
      <c r="L63" s="7"/>
      <c r="M63" s="29"/>
      <c r="N63" s="9"/>
      <c r="O63" s="7"/>
      <c r="P63" s="7"/>
      <c r="Q63" s="7"/>
      <c r="R63" s="7"/>
      <c r="S63" s="7"/>
      <c r="T63" s="7"/>
      <c r="U63" s="7"/>
      <c r="V63" s="7"/>
      <c r="W63" s="7" t="s">
        <v>1</v>
      </c>
      <c r="X63" s="126"/>
      <c r="Y63" s="8"/>
    </row>
    <row r="64" spans="1:25" x14ac:dyDescent="0.25">
      <c r="A64" t="s">
        <v>68</v>
      </c>
      <c r="C64" s="117" t="s">
        <v>69</v>
      </c>
      <c r="D64" s="7">
        <v>2576262.4300000002</v>
      </c>
      <c r="E64" s="24"/>
      <c r="F64" s="7">
        <v>2576262.4300000002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 t="s">
        <v>825</v>
      </c>
      <c r="W64" s="7">
        <f>SUM(F64:V64)</f>
        <v>2576262.4300000002</v>
      </c>
      <c r="X64" s="30" t="s">
        <v>58</v>
      </c>
      <c r="Y64" s="8">
        <f>(SUM(D64:D64))-W64</f>
        <v>0</v>
      </c>
    </row>
    <row r="65" spans="1:25" x14ac:dyDescent="0.25">
      <c r="C65" s="117"/>
      <c r="D65" s="7" t="s">
        <v>1</v>
      </c>
      <c r="E65" s="24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 t="s">
        <v>1</v>
      </c>
      <c r="X65" s="126"/>
      <c r="Y65" s="8"/>
    </row>
    <row r="66" spans="1:25" ht="15.75" thickBot="1" x14ac:dyDescent="0.3">
      <c r="C66" s="117"/>
      <c r="D66" s="7" t="s">
        <v>1</v>
      </c>
      <c r="E66" s="24"/>
      <c r="F66" s="7"/>
      <c r="G66" s="7"/>
      <c r="H66" s="9"/>
      <c r="I66" s="9"/>
      <c r="J66" s="7"/>
      <c r="K66" s="33"/>
      <c r="L66" s="7"/>
      <c r="M66" s="33"/>
      <c r="N66" s="9"/>
      <c r="O66" s="33"/>
      <c r="P66" s="9"/>
      <c r="Q66" s="9"/>
      <c r="R66" s="9"/>
      <c r="S66" s="33"/>
      <c r="T66" s="9"/>
      <c r="U66" s="29"/>
      <c r="V66" s="7"/>
      <c r="W66" s="7" t="s">
        <v>1</v>
      </c>
      <c r="X66" s="126"/>
      <c r="Y66" s="8"/>
    </row>
    <row r="67" spans="1:25" ht="15.75" thickBot="1" x14ac:dyDescent="0.3">
      <c r="A67" t="s">
        <v>70</v>
      </c>
      <c r="C67" s="117" t="s">
        <v>71</v>
      </c>
      <c r="D67" s="7">
        <v>9293475.5800000001</v>
      </c>
      <c r="E67" s="24"/>
      <c r="F67" s="7">
        <v>9293475.5800000001</v>
      </c>
      <c r="G67" s="7"/>
      <c r="H67" s="11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141"/>
      <c r="V67" s="7" t="s">
        <v>825</v>
      </c>
      <c r="W67" s="42">
        <f>SUM(F67:V67)</f>
        <v>9293475.5800000001</v>
      </c>
      <c r="X67" s="126" t="s">
        <v>58</v>
      </c>
      <c r="Y67" s="8">
        <f>(SUM(D67:D67))-W67</f>
        <v>0</v>
      </c>
    </row>
    <row r="68" spans="1:25" x14ac:dyDescent="0.25">
      <c r="C68" s="117"/>
      <c r="D68" s="7" t="s">
        <v>1</v>
      </c>
      <c r="E68" s="24"/>
      <c r="F68" s="7"/>
      <c r="G68" s="7"/>
      <c r="H68" s="7"/>
      <c r="I68" s="7"/>
      <c r="J68" s="7"/>
      <c r="K68" s="7"/>
      <c r="L68" s="7"/>
      <c r="M68" s="7"/>
      <c r="N68" s="7"/>
      <c r="O68" s="29" t="s">
        <v>812</v>
      </c>
      <c r="P68" s="7"/>
      <c r="Q68" s="7"/>
      <c r="R68" s="7" t="s">
        <v>1</v>
      </c>
      <c r="S68" s="9" t="s">
        <v>1</v>
      </c>
      <c r="T68" s="7"/>
      <c r="U68" s="7"/>
      <c r="V68" s="7"/>
      <c r="W68" s="7" t="s">
        <v>1</v>
      </c>
      <c r="X68" s="126"/>
      <c r="Y68" s="8"/>
    </row>
    <row r="69" spans="1:25" x14ac:dyDescent="0.25">
      <c r="C69" s="117"/>
      <c r="D69" s="7" t="s">
        <v>1</v>
      </c>
      <c r="E69" s="24"/>
      <c r="F69" s="7"/>
      <c r="G69" s="7"/>
      <c r="H69" s="7"/>
      <c r="I69" s="29" t="s">
        <v>810</v>
      </c>
      <c r="J69" s="9"/>
      <c r="K69" s="33"/>
      <c r="L69" s="9"/>
      <c r="M69" s="9"/>
      <c r="N69" s="9"/>
      <c r="O69" s="33" t="s">
        <v>813</v>
      </c>
      <c r="P69" s="7"/>
      <c r="Q69" s="9"/>
      <c r="R69" s="7"/>
      <c r="S69" s="9" t="s">
        <v>824</v>
      </c>
      <c r="T69" s="7"/>
      <c r="U69" s="33"/>
      <c r="V69" s="7"/>
      <c r="W69" s="7" t="s">
        <v>1</v>
      </c>
      <c r="X69" s="126"/>
      <c r="Y69" s="8"/>
    </row>
    <row r="70" spans="1:25" x14ac:dyDescent="0.25">
      <c r="A70" t="s">
        <v>72</v>
      </c>
      <c r="C70" s="117" t="s">
        <v>73</v>
      </c>
      <c r="D70" s="7">
        <v>392357.62999999995</v>
      </c>
      <c r="E70" s="24"/>
      <c r="F70" s="7">
        <v>397297.63</v>
      </c>
      <c r="G70" s="7" t="s">
        <v>1</v>
      </c>
      <c r="H70" s="7" t="s">
        <v>371</v>
      </c>
      <c r="I70" s="7">
        <v>197.6</v>
      </c>
      <c r="J70" s="7"/>
      <c r="K70" s="7"/>
      <c r="L70" s="11"/>
      <c r="M70" s="7"/>
      <c r="N70" s="7" t="s">
        <v>384</v>
      </c>
      <c r="O70" s="7">
        <v>18467.5</v>
      </c>
      <c r="P70" s="11"/>
      <c r="Q70" s="19"/>
      <c r="R70" s="7" t="s">
        <v>445</v>
      </c>
      <c r="S70" s="37">
        <v>5285</v>
      </c>
      <c r="T70" s="11"/>
      <c r="U70" s="11" t="s">
        <v>1</v>
      </c>
      <c r="V70" s="7" t="s">
        <v>825</v>
      </c>
      <c r="W70" s="7">
        <f>SUM(F70:V70)</f>
        <v>421247.73</v>
      </c>
      <c r="X70" s="30" t="s">
        <v>58</v>
      </c>
      <c r="Y70" s="8">
        <f>(SUM(D70:D70))-W70</f>
        <v>-28890.100000000035</v>
      </c>
    </row>
    <row r="71" spans="1:25" x14ac:dyDescent="0.25">
      <c r="C71" s="117"/>
      <c r="D71" s="7" t="s">
        <v>1</v>
      </c>
      <c r="E71" s="24"/>
      <c r="F71" s="7"/>
      <c r="G71" s="7"/>
      <c r="J71" s="7"/>
      <c r="K71" s="29"/>
      <c r="L71" s="7"/>
      <c r="M71" s="9"/>
      <c r="N71" s="7"/>
      <c r="O71" s="29" t="s">
        <v>812</v>
      </c>
      <c r="P71" s="7"/>
      <c r="Q71" s="7"/>
      <c r="R71" s="7"/>
      <c r="S71" s="7"/>
      <c r="T71" s="7"/>
      <c r="U71" s="7"/>
      <c r="V71" s="7"/>
      <c r="W71" s="7" t="s">
        <v>1</v>
      </c>
      <c r="X71" s="126"/>
      <c r="Y71" s="8"/>
    </row>
    <row r="72" spans="1:25" ht="15.75" thickBot="1" x14ac:dyDescent="0.3">
      <c r="C72" s="117"/>
      <c r="D72" s="7" t="s">
        <v>1</v>
      </c>
      <c r="E72" s="24"/>
      <c r="F72" s="7"/>
      <c r="G72" s="9"/>
      <c r="H72" s="7"/>
      <c r="I72" s="29" t="s">
        <v>810</v>
      </c>
      <c r="J72" s="7"/>
      <c r="K72" s="29" t="s">
        <v>810</v>
      </c>
      <c r="L72" s="9"/>
      <c r="M72" s="33" t="s">
        <v>819</v>
      </c>
      <c r="N72" s="9"/>
      <c r="O72" s="33" t="s">
        <v>813</v>
      </c>
      <c r="P72" s="7"/>
      <c r="Q72" s="9" t="s">
        <v>824</v>
      </c>
      <c r="R72" s="7"/>
      <c r="S72" s="9"/>
      <c r="T72" s="12"/>
      <c r="U72" s="33"/>
      <c r="V72" s="7"/>
      <c r="W72" s="7" t="s">
        <v>1</v>
      </c>
      <c r="X72" s="126"/>
      <c r="Y72" s="8" t="s">
        <v>1</v>
      </c>
    </row>
    <row r="73" spans="1:25" ht="15.75" thickBot="1" x14ac:dyDescent="0.3">
      <c r="A73" t="s">
        <v>74</v>
      </c>
      <c r="C73" s="117" t="s">
        <v>75</v>
      </c>
      <c r="D73" s="7">
        <v>988833.83</v>
      </c>
      <c r="E73" s="24"/>
      <c r="F73" s="7">
        <v>1009893.83</v>
      </c>
      <c r="G73" s="7"/>
      <c r="H73" s="7" t="s">
        <v>371</v>
      </c>
      <c r="I73" s="7">
        <v>520</v>
      </c>
      <c r="J73" s="7" t="s">
        <v>371</v>
      </c>
      <c r="K73" s="7">
        <v>322.39999999999998</v>
      </c>
      <c r="L73" s="7" t="s">
        <v>396</v>
      </c>
      <c r="M73" s="7">
        <v>8095.54</v>
      </c>
      <c r="N73" s="7" t="s">
        <v>384</v>
      </c>
      <c r="O73" s="7">
        <v>57620.57</v>
      </c>
      <c r="P73" s="7" t="s">
        <v>445</v>
      </c>
      <c r="Q73" s="37">
        <v>16448.47</v>
      </c>
      <c r="R73" s="11"/>
      <c r="S73" s="19"/>
      <c r="T73" s="11"/>
      <c r="U73" s="7" t="s">
        <v>1</v>
      </c>
      <c r="V73" s="7" t="s">
        <v>825</v>
      </c>
      <c r="W73" s="42">
        <f>SUM(F73:V73)</f>
        <v>1092900.81</v>
      </c>
      <c r="X73" s="30" t="s">
        <v>58</v>
      </c>
      <c r="Y73" s="8">
        <f>(SUM(D73:D73))-W73</f>
        <v>-104066.9800000001</v>
      </c>
    </row>
    <row r="74" spans="1:25" x14ac:dyDescent="0.25">
      <c r="C74" s="117"/>
      <c r="D74" s="7" t="s">
        <v>1</v>
      </c>
      <c r="E74" s="24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9"/>
      <c r="R74" s="7"/>
      <c r="S74" s="7"/>
      <c r="T74" s="7"/>
      <c r="U74" s="7"/>
      <c r="V74" s="7"/>
      <c r="W74" s="7" t="s">
        <v>1</v>
      </c>
      <c r="X74" s="126"/>
      <c r="Y74" s="8"/>
    </row>
    <row r="75" spans="1:25" x14ac:dyDescent="0.25">
      <c r="A75" t="s">
        <v>76</v>
      </c>
      <c r="C75" s="117" t="s">
        <v>77</v>
      </c>
      <c r="D75" s="7">
        <v>19654.09</v>
      </c>
      <c r="E75" s="24"/>
      <c r="F75" s="7">
        <v>19654.09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 t="s">
        <v>825</v>
      </c>
      <c r="W75" s="7">
        <f>SUM(F75:V75)</f>
        <v>19654.09</v>
      </c>
      <c r="X75" s="30" t="s">
        <v>58</v>
      </c>
      <c r="Y75" s="8">
        <f>(SUM(D75:D75))-W75</f>
        <v>0</v>
      </c>
    </row>
    <row r="76" spans="1:25" x14ac:dyDescent="0.25">
      <c r="C76" s="117"/>
      <c r="D76" s="7" t="s">
        <v>1</v>
      </c>
      <c r="E76" s="24"/>
      <c r="F76" s="7"/>
      <c r="G76" s="7"/>
      <c r="H76" s="7"/>
      <c r="I76" s="9"/>
      <c r="J76" s="9"/>
      <c r="K76" s="33"/>
      <c r="L76" s="9"/>
      <c r="M76" s="9"/>
      <c r="N76" s="9"/>
      <c r="O76" s="9"/>
      <c r="P76" s="9"/>
      <c r="Q76" s="33"/>
      <c r="R76" s="7"/>
      <c r="S76" s="9"/>
      <c r="T76" s="9"/>
      <c r="U76" s="9"/>
      <c r="V76" s="7"/>
      <c r="W76" s="7" t="s">
        <v>1</v>
      </c>
      <c r="X76" s="126"/>
      <c r="Y76" s="8"/>
    </row>
    <row r="77" spans="1:25" x14ac:dyDescent="0.25">
      <c r="A77" t="s">
        <v>372</v>
      </c>
      <c r="C77" s="117" t="s">
        <v>78</v>
      </c>
      <c r="D77" s="7">
        <v>65830.25</v>
      </c>
      <c r="E77" s="24"/>
      <c r="F77" s="7">
        <v>65830.25</v>
      </c>
      <c r="G77" s="7"/>
      <c r="H77" s="11"/>
      <c r="I77" s="7"/>
      <c r="J77" s="7"/>
      <c r="K77" s="7"/>
      <c r="L77" s="7"/>
      <c r="M77" s="7"/>
      <c r="N77" s="7"/>
      <c r="O77" s="7"/>
      <c r="P77" s="11"/>
      <c r="Q77" s="7"/>
      <c r="R77" s="11"/>
      <c r="S77" s="7"/>
      <c r="T77" s="7"/>
      <c r="U77" s="7"/>
      <c r="V77" s="7" t="s">
        <v>825</v>
      </c>
      <c r="W77" s="7">
        <f>SUM(F77:V77)</f>
        <v>65830.25</v>
      </c>
      <c r="X77" s="30" t="s">
        <v>58</v>
      </c>
      <c r="Y77" s="8">
        <f>(SUM(D77:D77))-W77</f>
        <v>0</v>
      </c>
    </row>
    <row r="78" spans="1:25" x14ac:dyDescent="0.25">
      <c r="C78" s="117"/>
      <c r="D78" s="7" t="s">
        <v>1</v>
      </c>
      <c r="E78" s="24"/>
      <c r="F78" s="7"/>
      <c r="G78" s="7"/>
      <c r="H78" s="7"/>
      <c r="I78" s="9"/>
      <c r="J78" s="9"/>
      <c r="K78" s="33" t="s">
        <v>814</v>
      </c>
      <c r="L78" s="9"/>
      <c r="M78" s="33" t="s">
        <v>815</v>
      </c>
      <c r="N78" s="9" t="s">
        <v>1</v>
      </c>
      <c r="O78" s="9" t="s">
        <v>816</v>
      </c>
      <c r="P78" s="9"/>
      <c r="Q78" s="9"/>
      <c r="R78" s="9"/>
      <c r="S78" s="9"/>
      <c r="T78" s="9"/>
      <c r="U78" s="9"/>
      <c r="V78" s="7"/>
      <c r="W78" s="7" t="s">
        <v>1</v>
      </c>
      <c r="X78" s="126"/>
      <c r="Y78" s="8"/>
    </row>
    <row r="79" spans="1:25" x14ac:dyDescent="0.25">
      <c r="A79" t="s">
        <v>79</v>
      </c>
      <c r="C79" s="117" t="s">
        <v>80</v>
      </c>
      <c r="D79" s="7">
        <v>288439.02</v>
      </c>
      <c r="E79" s="24"/>
      <c r="F79" s="7">
        <v>322439.02</v>
      </c>
      <c r="G79" s="7"/>
      <c r="H79" s="7"/>
      <c r="I79" s="7"/>
      <c r="J79" s="11" t="s">
        <v>368</v>
      </c>
      <c r="K79" s="7">
        <v>-15511</v>
      </c>
      <c r="L79" s="11" t="s">
        <v>368</v>
      </c>
      <c r="M79" s="7">
        <v>-18885</v>
      </c>
      <c r="N79" s="11" t="s">
        <v>368</v>
      </c>
      <c r="O79" s="7">
        <v>-17149</v>
      </c>
      <c r="P79" s="7"/>
      <c r="Q79" s="7"/>
      <c r="R79" s="11"/>
      <c r="S79" s="7"/>
      <c r="T79" s="7"/>
      <c r="U79" s="7"/>
      <c r="V79" s="7" t="s">
        <v>825</v>
      </c>
      <c r="W79" s="7">
        <f>SUM(F79:V79)</f>
        <v>270894.02</v>
      </c>
      <c r="X79" s="30" t="s">
        <v>58</v>
      </c>
      <c r="Y79" s="8">
        <f>(SUM(D79:D79))-W79</f>
        <v>17545</v>
      </c>
    </row>
    <row r="80" spans="1:25" x14ac:dyDescent="0.25">
      <c r="C80" s="117"/>
      <c r="D80" s="7" t="s">
        <v>1</v>
      </c>
      <c r="E80" s="24"/>
      <c r="F80" s="7"/>
      <c r="G80" s="7"/>
      <c r="H80" s="7"/>
      <c r="I80" s="7"/>
      <c r="J80" s="7"/>
      <c r="K80" s="7"/>
      <c r="L80" s="7"/>
      <c r="M80" s="9"/>
      <c r="N80" s="7"/>
      <c r="O80" s="33"/>
      <c r="P80" s="7"/>
      <c r="Q80" s="29"/>
      <c r="R80" s="7"/>
      <c r="S80" s="7"/>
      <c r="T80" s="7"/>
      <c r="U80" s="7"/>
      <c r="V80" s="7"/>
      <c r="W80" s="7" t="s">
        <v>1</v>
      </c>
      <c r="X80" s="126"/>
      <c r="Y80" s="8"/>
    </row>
    <row r="81" spans="1:25" x14ac:dyDescent="0.25">
      <c r="A81" t="s">
        <v>81</v>
      </c>
      <c r="C81" s="117" t="s">
        <v>82</v>
      </c>
      <c r="D81" s="7">
        <v>0</v>
      </c>
      <c r="E81" s="24"/>
      <c r="F81" s="7"/>
      <c r="G81" s="7"/>
      <c r="H81" s="7"/>
      <c r="I81" s="7"/>
      <c r="J81" s="7"/>
      <c r="K81" s="7"/>
      <c r="L81" s="11"/>
      <c r="M81" s="7"/>
      <c r="N81" s="7"/>
      <c r="O81" s="7"/>
      <c r="P81" s="7"/>
      <c r="Q81" s="7"/>
      <c r="R81" s="7"/>
      <c r="S81" s="7"/>
      <c r="T81" s="7"/>
      <c r="U81" s="7"/>
      <c r="V81" s="7"/>
      <c r="W81" s="7">
        <f>SUM(F81:V81)</f>
        <v>0</v>
      </c>
      <c r="X81" s="126"/>
      <c r="Y81" s="8"/>
    </row>
    <row r="82" spans="1:25" x14ac:dyDescent="0.25">
      <c r="C82" s="117"/>
      <c r="D82" s="7" t="s">
        <v>1</v>
      </c>
      <c r="E82" s="24"/>
      <c r="F82" s="7"/>
      <c r="G82" s="7"/>
      <c r="H82" s="7"/>
      <c r="I82" s="7"/>
      <c r="J82" s="7"/>
      <c r="K82" s="29"/>
      <c r="L82" s="9"/>
      <c r="M82" s="33"/>
      <c r="N82" s="9"/>
      <c r="O82" s="7"/>
      <c r="P82" s="7"/>
      <c r="Q82" s="7"/>
      <c r="R82" s="7"/>
      <c r="S82" s="7"/>
      <c r="T82" s="7"/>
      <c r="U82" s="7"/>
      <c r="V82" s="7"/>
      <c r="W82" s="7" t="s">
        <v>1</v>
      </c>
      <c r="X82" s="127"/>
      <c r="Y82" s="8"/>
    </row>
    <row r="83" spans="1:25" x14ac:dyDescent="0.25">
      <c r="A83" t="s">
        <v>83</v>
      </c>
      <c r="C83" s="117" t="s">
        <v>84</v>
      </c>
      <c r="D83" s="7">
        <v>185539.6</v>
      </c>
      <c r="E83" s="24"/>
      <c r="F83" s="7">
        <v>185539.6</v>
      </c>
      <c r="G83" s="7"/>
      <c r="H83" s="7"/>
      <c r="I83" s="7"/>
      <c r="J83" s="11"/>
      <c r="K83" s="7"/>
      <c r="L83" s="11"/>
      <c r="M83" s="7"/>
      <c r="N83" s="7"/>
      <c r="O83" s="7"/>
      <c r="P83" s="7"/>
      <c r="Q83" s="7"/>
      <c r="R83" s="7"/>
      <c r="S83" s="7"/>
      <c r="T83" s="7"/>
      <c r="U83" s="7"/>
      <c r="V83" s="7" t="s">
        <v>825</v>
      </c>
      <c r="W83" s="7">
        <f>SUM(F83:V83)</f>
        <v>185539.6</v>
      </c>
      <c r="X83" s="30" t="s">
        <v>58</v>
      </c>
      <c r="Y83" s="8">
        <f>(SUM(D83:D83))-W83</f>
        <v>0</v>
      </c>
    </row>
    <row r="84" spans="1:25" x14ac:dyDescent="0.25">
      <c r="C84" s="117"/>
      <c r="D84" s="7" t="s">
        <v>1</v>
      </c>
      <c r="E84" s="24"/>
      <c r="G84" s="7"/>
      <c r="H84" s="7"/>
      <c r="I84" s="9"/>
      <c r="J84" s="7"/>
      <c r="K84" s="9"/>
      <c r="L84" s="7"/>
      <c r="M84" s="9"/>
      <c r="N84" s="9"/>
      <c r="O84" s="9"/>
      <c r="P84" s="9"/>
      <c r="Q84" s="9"/>
      <c r="R84" s="7"/>
      <c r="S84" s="9"/>
      <c r="T84" s="7"/>
      <c r="U84" s="12"/>
      <c r="V84" s="7"/>
      <c r="W84" s="7" t="s">
        <v>1</v>
      </c>
      <c r="X84" s="126"/>
      <c r="Y84" s="8"/>
    </row>
    <row r="85" spans="1:25" x14ac:dyDescent="0.25">
      <c r="A85" t="s">
        <v>85</v>
      </c>
      <c r="C85" s="117" t="s">
        <v>86</v>
      </c>
      <c r="D85" s="7">
        <v>301286.96999999997</v>
      </c>
      <c r="E85" s="24"/>
      <c r="F85" s="7">
        <v>301286.96999999997</v>
      </c>
      <c r="G85" s="7"/>
      <c r="H85" s="11"/>
      <c r="I85" s="7"/>
      <c r="J85" s="11"/>
      <c r="K85" s="18"/>
      <c r="L85" s="7"/>
      <c r="M85" s="7"/>
      <c r="N85" s="11"/>
      <c r="O85" s="7"/>
      <c r="P85" s="11"/>
      <c r="Q85" s="7"/>
      <c r="R85" s="11"/>
      <c r="S85" s="19"/>
      <c r="T85" s="11"/>
      <c r="U85" s="18"/>
      <c r="V85" s="7" t="s">
        <v>825</v>
      </c>
      <c r="W85" s="7">
        <f>SUM(F85:V85)</f>
        <v>301286.96999999997</v>
      </c>
      <c r="X85" s="30" t="s">
        <v>58</v>
      </c>
      <c r="Y85" s="8">
        <f>(SUM(D85:D85))-W85</f>
        <v>0</v>
      </c>
    </row>
    <row r="86" spans="1:25" x14ac:dyDescent="0.25">
      <c r="C86" s="117"/>
      <c r="D86" s="7" t="s">
        <v>1</v>
      </c>
      <c r="E86" s="24"/>
      <c r="F86" s="7"/>
      <c r="G86" s="7"/>
      <c r="H86" s="7"/>
      <c r="I86" s="9"/>
      <c r="J86" s="9"/>
      <c r="K86" s="33" t="s">
        <v>814</v>
      </c>
      <c r="L86" s="9"/>
      <c r="M86" s="33" t="s">
        <v>815</v>
      </c>
      <c r="N86" s="9" t="s">
        <v>1</v>
      </c>
      <c r="O86" s="9" t="s">
        <v>816</v>
      </c>
      <c r="P86" s="9"/>
      <c r="Q86" s="9"/>
      <c r="R86" s="7"/>
      <c r="S86" s="29" t="s">
        <v>822</v>
      </c>
      <c r="T86" s="9"/>
      <c r="U86" s="9"/>
      <c r="V86" s="7"/>
      <c r="W86" s="7" t="s">
        <v>1</v>
      </c>
      <c r="X86" s="126"/>
      <c r="Y86" s="8"/>
    </row>
    <row r="87" spans="1:25" x14ac:dyDescent="0.25">
      <c r="A87" t="s">
        <v>87</v>
      </c>
      <c r="C87" s="117" t="s">
        <v>88</v>
      </c>
      <c r="D87" s="7">
        <v>-7719225</v>
      </c>
      <c r="E87" s="24"/>
      <c r="F87" s="7" t="s">
        <v>1</v>
      </c>
      <c r="G87" s="7">
        <v>-8199621</v>
      </c>
      <c r="H87" s="7"/>
      <c r="I87" s="7"/>
      <c r="J87" s="11" t="s">
        <v>368</v>
      </c>
      <c r="K87" s="7">
        <v>15511</v>
      </c>
      <c r="L87" s="11" t="s">
        <v>368</v>
      </c>
      <c r="M87" s="7">
        <v>18885</v>
      </c>
      <c r="N87" s="11" t="s">
        <v>368</v>
      </c>
      <c r="O87" s="7">
        <v>17149</v>
      </c>
      <c r="P87" s="11"/>
      <c r="Q87" s="7"/>
      <c r="R87" s="7" t="s">
        <v>444</v>
      </c>
      <c r="S87" s="7">
        <v>41031</v>
      </c>
      <c r="T87" s="7"/>
      <c r="U87" s="7" t="s">
        <v>1</v>
      </c>
      <c r="V87" s="7" t="s">
        <v>825</v>
      </c>
      <c r="W87" s="7">
        <f>SUM(F87:V87)</f>
        <v>-8107045</v>
      </c>
      <c r="X87" s="30" t="s">
        <v>58</v>
      </c>
      <c r="Y87" s="8">
        <f>W87-D87</f>
        <v>-387820</v>
      </c>
    </row>
    <row r="88" spans="1:25" x14ac:dyDescent="0.25">
      <c r="C88" s="117"/>
      <c r="D88" s="7" t="s">
        <v>1</v>
      </c>
      <c r="E88" s="24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 t="s">
        <v>1</v>
      </c>
      <c r="X88" s="126"/>
      <c r="Y88" s="8"/>
    </row>
    <row r="89" spans="1:25" x14ac:dyDescent="0.25">
      <c r="A89" t="s">
        <v>89</v>
      </c>
      <c r="C89" s="117" t="s">
        <v>90</v>
      </c>
      <c r="D89" s="7">
        <v>100</v>
      </c>
      <c r="E89" s="24"/>
      <c r="F89" s="7">
        <v>100</v>
      </c>
      <c r="G89" s="7" t="s">
        <v>1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>
        <f>SUM(F89:V89)</f>
        <v>100</v>
      </c>
      <c r="X89" s="126" t="s">
        <v>91</v>
      </c>
      <c r="Y89" s="8">
        <f>(SUM(D89:D89))-W89</f>
        <v>0</v>
      </c>
    </row>
    <row r="90" spans="1:25" x14ac:dyDescent="0.25">
      <c r="C90" s="117"/>
      <c r="D90" s="7" t="s">
        <v>1</v>
      </c>
      <c r="E90" s="24"/>
      <c r="F90" s="7"/>
      <c r="G90" s="7"/>
      <c r="H90" s="7"/>
      <c r="I90" s="29" t="s">
        <v>766</v>
      </c>
      <c r="L90" s="7"/>
      <c r="M90" s="9"/>
      <c r="N90" s="7"/>
      <c r="O90" s="33"/>
      <c r="P90" s="9"/>
      <c r="Q90" s="9"/>
      <c r="R90" s="9"/>
      <c r="S90" s="9"/>
      <c r="T90" s="9"/>
      <c r="U90" s="7"/>
      <c r="V90" s="7"/>
      <c r="W90" s="29" t="s">
        <v>772</v>
      </c>
      <c r="X90" s="126">
        <f>SUM(W54:W87)</f>
        <v>9150968.1999999993</v>
      </c>
      <c r="Y90" s="8"/>
    </row>
    <row r="91" spans="1:25" x14ac:dyDescent="0.25">
      <c r="A91" t="s">
        <v>92</v>
      </c>
      <c r="C91" s="117" t="s">
        <v>93</v>
      </c>
      <c r="D91" s="7">
        <v>0</v>
      </c>
      <c r="E91" s="24"/>
      <c r="F91" s="115" t="s">
        <v>1</v>
      </c>
      <c r="G91" s="21">
        <v>-7752</v>
      </c>
      <c r="H91" s="7" t="s">
        <v>351</v>
      </c>
      <c r="I91" s="7">
        <v>7752</v>
      </c>
      <c r="L91" s="11"/>
      <c r="M91" s="7"/>
      <c r="N91" s="11"/>
      <c r="O91" s="7"/>
      <c r="P91" s="11"/>
      <c r="Q91" s="7"/>
      <c r="R91" s="7"/>
      <c r="S91" s="7"/>
      <c r="T91" s="7"/>
      <c r="U91" s="7"/>
      <c r="V91" s="7"/>
      <c r="W91" s="7">
        <f>SUM(F91:V91)</f>
        <v>0</v>
      </c>
      <c r="X91" s="126" t="s">
        <v>1</v>
      </c>
      <c r="Y91" s="8">
        <f>W91-D91</f>
        <v>0</v>
      </c>
    </row>
    <row r="92" spans="1:25" x14ac:dyDescent="0.25">
      <c r="C92" s="117"/>
      <c r="D92" s="7"/>
      <c r="E92" s="24"/>
      <c r="F92" s="7"/>
      <c r="G92" s="7"/>
      <c r="H92" s="11"/>
      <c r="I92" s="7"/>
      <c r="J92" s="7"/>
      <c r="K92" s="7"/>
      <c r="L92" s="11"/>
      <c r="M92" s="7"/>
      <c r="N92" s="11"/>
      <c r="O92" s="7"/>
      <c r="P92" s="11"/>
      <c r="Q92" s="7"/>
      <c r="R92" s="7"/>
      <c r="S92" s="7"/>
      <c r="T92" s="7"/>
      <c r="U92" s="7"/>
      <c r="V92" s="7"/>
      <c r="W92" s="29" t="s">
        <v>771</v>
      </c>
      <c r="X92" s="126">
        <f>SUM(W9:W91)</f>
        <v>12676741.960000001</v>
      </c>
      <c r="Y92" s="8"/>
    </row>
    <row r="93" spans="1:25" x14ac:dyDescent="0.25">
      <c r="A93" s="71" t="s">
        <v>599</v>
      </c>
      <c r="C93" s="117"/>
      <c r="D93" s="7"/>
      <c r="E93" s="24"/>
      <c r="F93" s="7"/>
      <c r="G93" s="7"/>
      <c r="H93" s="11"/>
      <c r="I93" s="29"/>
      <c r="J93" s="7"/>
      <c r="K93" s="29"/>
      <c r="L93" s="7"/>
      <c r="M93" s="7"/>
      <c r="N93" s="11"/>
      <c r="O93" s="7"/>
      <c r="P93" s="11"/>
      <c r="Q93" s="7"/>
      <c r="R93" s="7"/>
      <c r="S93" s="7"/>
      <c r="T93" s="7"/>
      <c r="U93" s="29"/>
      <c r="V93" s="7"/>
      <c r="W93" s="7"/>
      <c r="X93" s="126"/>
      <c r="Y93" s="8"/>
    </row>
    <row r="94" spans="1:25" x14ac:dyDescent="0.25">
      <c r="A94" s="44" t="s">
        <v>1</v>
      </c>
      <c r="C94" s="117"/>
      <c r="D94" s="7">
        <v>0</v>
      </c>
      <c r="E94" s="24"/>
      <c r="F94" s="18"/>
      <c r="G94" s="7"/>
      <c r="H94" s="7"/>
      <c r="I94" s="33" t="s">
        <v>838</v>
      </c>
      <c r="J94" s="11"/>
      <c r="K94" s="29"/>
      <c r="L94" s="29"/>
      <c r="M94" s="9" t="s">
        <v>840</v>
      </c>
      <c r="N94" s="11"/>
      <c r="O94" s="33"/>
      <c r="P94" s="11"/>
      <c r="Q94" s="7"/>
      <c r="R94" s="29"/>
      <c r="S94" s="33"/>
      <c r="T94" s="7"/>
      <c r="U94" s="7"/>
      <c r="V94" s="7"/>
      <c r="W94" s="7">
        <f>SUM(F94:V94)</f>
        <v>0</v>
      </c>
      <c r="X94" s="76" t="s">
        <v>414</v>
      </c>
      <c r="Y94" s="8"/>
    </row>
    <row r="95" spans="1:25" x14ac:dyDescent="0.25">
      <c r="A95" s="44" t="s">
        <v>545</v>
      </c>
      <c r="C95" s="117" t="s">
        <v>739</v>
      </c>
      <c r="D95" s="7">
        <v>36972</v>
      </c>
      <c r="E95" s="24"/>
      <c r="F95" s="18">
        <v>36972</v>
      </c>
      <c r="G95" s="7"/>
      <c r="H95" s="29" t="s">
        <v>839</v>
      </c>
      <c r="I95" s="7">
        <v>-36972</v>
      </c>
      <c r="J95" s="11"/>
      <c r="K95" s="7"/>
      <c r="L95" s="29" t="s">
        <v>839</v>
      </c>
      <c r="M95" s="7">
        <v>42820</v>
      </c>
      <c r="N95" s="29"/>
      <c r="O95" s="7"/>
      <c r="P95" s="11"/>
      <c r="Q95" s="7"/>
      <c r="R95" s="29"/>
      <c r="S95" s="7"/>
      <c r="T95" s="7"/>
      <c r="U95" s="7"/>
      <c r="V95" s="7"/>
      <c r="W95" s="7">
        <f>SUM(F95:V95)</f>
        <v>42820</v>
      </c>
      <c r="X95" s="57" t="s">
        <v>414</v>
      </c>
      <c r="Y95" s="8">
        <f>W95-D95</f>
        <v>5848</v>
      </c>
    </row>
    <row r="96" spans="1:25" x14ac:dyDescent="0.25">
      <c r="A96" s="44"/>
      <c r="C96" s="117"/>
      <c r="D96" s="7"/>
      <c r="E96" s="24"/>
      <c r="F96" s="18"/>
      <c r="G96" s="7"/>
      <c r="H96" s="11"/>
      <c r="I96" s="7"/>
      <c r="J96" s="7"/>
      <c r="K96" s="7"/>
      <c r="L96" s="7"/>
      <c r="M96" s="7"/>
      <c r="N96" s="11"/>
      <c r="O96" s="7"/>
      <c r="P96" s="11"/>
      <c r="Q96" s="7"/>
      <c r="R96" s="7"/>
      <c r="S96" s="7"/>
      <c r="T96" s="7"/>
      <c r="U96" s="7"/>
      <c r="V96" s="7"/>
      <c r="W96" s="7"/>
      <c r="X96" s="76"/>
      <c r="Y96" s="8"/>
    </row>
    <row r="97" spans="1:25" x14ac:dyDescent="0.25">
      <c r="A97" s="44" t="s">
        <v>400</v>
      </c>
      <c r="C97" s="117"/>
      <c r="D97" s="7" t="s">
        <v>1</v>
      </c>
      <c r="E97" s="24"/>
      <c r="F97" s="7"/>
      <c r="G97" s="7"/>
      <c r="H97" s="11"/>
      <c r="I97" s="75"/>
      <c r="J97" s="7"/>
      <c r="K97" s="7"/>
      <c r="L97" s="7"/>
      <c r="M97" s="33" t="s">
        <v>844</v>
      </c>
      <c r="N97" s="11"/>
      <c r="O97" s="18"/>
      <c r="P97" s="7"/>
      <c r="Q97" s="33" t="s">
        <v>845</v>
      </c>
      <c r="R97" s="7"/>
      <c r="S97" s="7"/>
      <c r="T97" s="7"/>
      <c r="U97" s="29"/>
      <c r="V97" s="7"/>
      <c r="W97" s="7" t="s">
        <v>1</v>
      </c>
      <c r="X97" s="76"/>
      <c r="Y97" s="8"/>
    </row>
    <row r="98" spans="1:25" x14ac:dyDescent="0.25">
      <c r="A98" s="44" t="s">
        <v>410</v>
      </c>
      <c r="C98" s="117" t="s">
        <v>738</v>
      </c>
      <c r="D98" s="7">
        <v>35701</v>
      </c>
      <c r="E98" s="24"/>
      <c r="F98" s="18">
        <v>35701</v>
      </c>
      <c r="G98" s="7"/>
      <c r="H98" s="11"/>
      <c r="I98" s="19"/>
      <c r="J98" s="7"/>
      <c r="K98" s="7"/>
      <c r="L98" s="29" t="s">
        <v>846</v>
      </c>
      <c r="M98" s="7">
        <v>16059</v>
      </c>
      <c r="N98" s="11"/>
      <c r="O98" s="7"/>
      <c r="P98" s="29" t="s">
        <v>846</v>
      </c>
      <c r="Q98" s="7">
        <v>-18756</v>
      </c>
      <c r="R98" s="33"/>
      <c r="S98" s="7"/>
      <c r="T98" s="7"/>
      <c r="U98" s="7"/>
      <c r="V98" s="7"/>
      <c r="W98" s="7">
        <f>SUM(F98:V98)</f>
        <v>33004</v>
      </c>
      <c r="X98" s="57" t="s">
        <v>415</v>
      </c>
      <c r="Y98" s="8">
        <f>W98-D98</f>
        <v>-2697</v>
      </c>
    </row>
    <row r="99" spans="1:25" x14ac:dyDescent="0.25">
      <c r="A99" s="44"/>
      <c r="C99" s="117"/>
      <c r="D99" s="7"/>
      <c r="E99" s="24"/>
      <c r="F99" s="18"/>
      <c r="G99" s="7"/>
      <c r="H99" s="11"/>
      <c r="I99" s="7"/>
      <c r="J99" s="7"/>
      <c r="K99" s="33" t="s">
        <v>842</v>
      </c>
      <c r="L99" s="11"/>
      <c r="M99" s="18"/>
      <c r="N99" s="7"/>
      <c r="O99" s="33" t="s">
        <v>843</v>
      </c>
      <c r="P99" s="7"/>
      <c r="Q99" s="33"/>
      <c r="R99" s="7"/>
      <c r="S99" s="29"/>
      <c r="T99" s="7"/>
      <c r="U99" s="7"/>
      <c r="V99" s="7"/>
      <c r="W99" s="7"/>
      <c r="X99" s="76"/>
      <c r="Y99" s="8"/>
    </row>
    <row r="100" spans="1:25" x14ac:dyDescent="0.25">
      <c r="A100" s="44" t="s">
        <v>409</v>
      </c>
      <c r="C100" s="117" t="s">
        <v>557</v>
      </c>
      <c r="D100" s="7">
        <v>106969</v>
      </c>
      <c r="E100" s="24"/>
      <c r="F100" s="18">
        <v>106969</v>
      </c>
      <c r="G100" s="7"/>
      <c r="H100" s="11"/>
      <c r="I100" s="7"/>
      <c r="J100" s="29" t="s">
        <v>841</v>
      </c>
      <c r="K100" s="7">
        <v>133680</v>
      </c>
      <c r="L100" s="11"/>
      <c r="M100" s="7"/>
      <c r="N100" s="29" t="s">
        <v>841</v>
      </c>
      <c r="O100" s="7">
        <v>-109823</v>
      </c>
      <c r="P100" s="33"/>
      <c r="Q100" s="7"/>
      <c r="R100" s="7"/>
      <c r="S100" s="7"/>
      <c r="T100" s="7"/>
      <c r="U100" s="7"/>
      <c r="V100" s="7"/>
      <c r="W100" s="7">
        <f>SUM(F100:V100)</f>
        <v>130826</v>
      </c>
      <c r="X100" s="57" t="s">
        <v>415</v>
      </c>
      <c r="Y100" s="8">
        <f>W100-D100</f>
        <v>23857</v>
      </c>
    </row>
    <row r="101" spans="1:25" x14ac:dyDescent="0.25">
      <c r="A101" s="44" t="s">
        <v>1</v>
      </c>
      <c r="C101" s="117"/>
      <c r="D101" s="7"/>
      <c r="E101" s="24"/>
      <c r="F101" s="18"/>
      <c r="G101" s="7"/>
      <c r="H101" s="11"/>
      <c r="I101" s="7"/>
      <c r="J101" s="7"/>
      <c r="K101" s="7"/>
      <c r="L101" s="11"/>
      <c r="M101" s="7"/>
      <c r="N101" s="11"/>
      <c r="O101" s="7"/>
      <c r="P101" s="11"/>
      <c r="Q101" s="7"/>
      <c r="R101" s="7"/>
      <c r="S101" s="7"/>
      <c r="T101" s="7"/>
      <c r="U101" s="7"/>
      <c r="V101" s="7"/>
      <c r="W101" s="7"/>
      <c r="X101" s="76"/>
      <c r="Y101" s="8"/>
    </row>
    <row r="102" spans="1:25" x14ac:dyDescent="0.25">
      <c r="A102" s="44" t="s">
        <v>401</v>
      </c>
      <c r="C102" s="117"/>
      <c r="D102" s="7" t="s">
        <v>1</v>
      </c>
      <c r="E102" s="24"/>
      <c r="F102" s="7"/>
      <c r="G102" s="7"/>
      <c r="H102" s="11"/>
      <c r="I102" s="7"/>
      <c r="J102" s="7"/>
      <c r="K102" s="7"/>
      <c r="L102" s="11"/>
      <c r="M102" s="7"/>
      <c r="N102" s="11"/>
      <c r="O102" s="7"/>
      <c r="P102" s="11"/>
      <c r="Q102" s="7"/>
      <c r="R102" s="7"/>
      <c r="S102" s="7"/>
      <c r="T102" s="7"/>
      <c r="U102" s="7"/>
      <c r="V102" s="7"/>
      <c r="W102" s="7" t="s">
        <v>1</v>
      </c>
      <c r="X102" s="76"/>
      <c r="Y102" s="8"/>
    </row>
    <row r="103" spans="1:25" x14ac:dyDescent="0.25">
      <c r="A103" s="44" t="s">
        <v>402</v>
      </c>
      <c r="C103" s="117"/>
      <c r="D103" s="7" t="s">
        <v>1</v>
      </c>
      <c r="E103" s="24"/>
      <c r="F103" s="7"/>
      <c r="G103" s="7"/>
      <c r="H103" s="11"/>
      <c r="I103" s="7"/>
      <c r="J103" s="7"/>
      <c r="K103" s="7"/>
      <c r="L103" s="7"/>
      <c r="M103" s="33" t="s">
        <v>851</v>
      </c>
      <c r="N103" s="11"/>
      <c r="O103" s="18"/>
      <c r="P103" s="7"/>
      <c r="Q103" s="33" t="s">
        <v>852</v>
      </c>
      <c r="R103" s="7"/>
      <c r="S103" s="29"/>
      <c r="T103" s="11"/>
      <c r="U103" s="29"/>
      <c r="V103" s="7"/>
      <c r="W103" s="7" t="s">
        <v>1</v>
      </c>
      <c r="X103" s="76"/>
      <c r="Y103" s="8"/>
    </row>
    <row r="104" spans="1:25" x14ac:dyDescent="0.25">
      <c r="A104" s="44" t="s">
        <v>407</v>
      </c>
      <c r="C104" s="117" t="s">
        <v>558</v>
      </c>
      <c r="D104" s="7">
        <v>48933</v>
      </c>
      <c r="E104" s="24"/>
      <c r="F104" s="18">
        <v>48933</v>
      </c>
      <c r="G104" s="7"/>
      <c r="H104" s="11"/>
      <c r="I104" s="7"/>
      <c r="J104" s="7"/>
      <c r="K104" s="7"/>
      <c r="L104" s="29" t="s">
        <v>850</v>
      </c>
      <c r="M104" s="7">
        <v>25103</v>
      </c>
      <c r="N104" s="11"/>
      <c r="O104" s="7"/>
      <c r="P104" s="29" t="s">
        <v>850</v>
      </c>
      <c r="Q104" s="7">
        <v>-28586</v>
      </c>
      <c r="R104" s="7"/>
      <c r="S104" s="7"/>
      <c r="T104" s="29"/>
      <c r="U104" s="142"/>
      <c r="V104" s="7"/>
      <c r="W104" s="7">
        <f>SUM(F104:V104)</f>
        <v>45450</v>
      </c>
      <c r="X104" s="57" t="s">
        <v>415</v>
      </c>
      <c r="Y104" s="8">
        <f>W104-D104</f>
        <v>-3483</v>
      </c>
    </row>
    <row r="105" spans="1:25" x14ac:dyDescent="0.25">
      <c r="A105" s="44"/>
      <c r="C105" s="117"/>
      <c r="D105" s="7"/>
      <c r="E105" s="24"/>
      <c r="F105" s="18"/>
      <c r="G105" s="7"/>
      <c r="H105" s="11"/>
      <c r="I105" s="7"/>
      <c r="J105" s="7"/>
      <c r="K105" s="7"/>
      <c r="L105" s="11"/>
      <c r="M105" s="7"/>
      <c r="N105" s="11"/>
      <c r="O105" s="7"/>
      <c r="P105" s="11"/>
      <c r="Q105" s="7"/>
      <c r="R105" s="7"/>
      <c r="S105" s="7"/>
      <c r="T105" s="7"/>
      <c r="U105" s="7"/>
      <c r="V105" s="7"/>
      <c r="W105" s="7"/>
      <c r="X105" s="76"/>
      <c r="Y105" s="8"/>
    </row>
    <row r="106" spans="1:25" x14ac:dyDescent="0.25">
      <c r="A106" s="44" t="s">
        <v>403</v>
      </c>
      <c r="C106" s="117"/>
      <c r="D106" s="7" t="s">
        <v>1</v>
      </c>
      <c r="E106" s="24"/>
      <c r="F106" s="7"/>
      <c r="G106" s="7"/>
      <c r="H106" s="11"/>
      <c r="I106" s="7"/>
      <c r="J106" s="7"/>
      <c r="K106" s="7"/>
      <c r="L106" s="11"/>
      <c r="M106" s="7"/>
      <c r="N106" s="11"/>
      <c r="O106" s="7"/>
      <c r="P106" s="11"/>
      <c r="Q106" s="7"/>
      <c r="R106" s="7"/>
      <c r="S106" s="7"/>
      <c r="T106" s="7"/>
      <c r="U106" s="7"/>
      <c r="V106" s="7"/>
      <c r="W106" s="7" t="s">
        <v>1</v>
      </c>
      <c r="X106" s="76"/>
      <c r="Y106" s="8"/>
    </row>
    <row r="107" spans="1:25" x14ac:dyDescent="0.25">
      <c r="A107" s="44" t="s">
        <v>404</v>
      </c>
      <c r="C107" s="117"/>
      <c r="D107" s="7" t="s">
        <v>1</v>
      </c>
      <c r="E107" s="24"/>
      <c r="F107" s="7"/>
      <c r="G107" s="7"/>
      <c r="H107" s="7"/>
      <c r="I107" s="33" t="s">
        <v>847</v>
      </c>
      <c r="J107" s="11"/>
      <c r="K107" s="18"/>
      <c r="L107" s="7"/>
      <c r="M107" s="33" t="s">
        <v>849</v>
      </c>
      <c r="N107" s="11"/>
      <c r="O107" s="7"/>
      <c r="P107" s="11"/>
      <c r="Q107" s="29"/>
      <c r="R107" s="7"/>
      <c r="S107" s="7"/>
      <c r="T107" s="7"/>
      <c r="U107" s="29"/>
      <c r="V107" s="7"/>
      <c r="W107" s="7" t="s">
        <v>1</v>
      </c>
      <c r="X107" s="76"/>
      <c r="Y107" s="8"/>
    </row>
    <row r="108" spans="1:25" ht="15.75" thickBot="1" x14ac:dyDescent="0.3">
      <c r="A108" s="44" t="s">
        <v>408</v>
      </c>
      <c r="C108" s="117" t="s">
        <v>559</v>
      </c>
      <c r="D108" s="7">
        <v>50897</v>
      </c>
      <c r="E108" s="24"/>
      <c r="F108" s="18">
        <v>50897</v>
      </c>
      <c r="G108" s="7"/>
      <c r="H108" s="29" t="s">
        <v>848</v>
      </c>
      <c r="I108" s="7">
        <v>7392</v>
      </c>
      <c r="J108" s="11"/>
      <c r="K108" s="7"/>
      <c r="L108" s="29" t="s">
        <v>848</v>
      </c>
      <c r="M108" s="7">
        <v>-33476</v>
      </c>
      <c r="N108" s="11"/>
      <c r="O108" s="7"/>
      <c r="P108" s="29"/>
      <c r="Q108" s="142"/>
      <c r="R108" s="7"/>
      <c r="S108" s="7"/>
      <c r="T108" s="7"/>
      <c r="U108" s="7"/>
      <c r="V108" s="7"/>
      <c r="W108" s="7">
        <f>SUM(F108:V108)</f>
        <v>24813</v>
      </c>
      <c r="X108" s="57" t="s">
        <v>415</v>
      </c>
      <c r="Y108" s="8">
        <f>W108-D108</f>
        <v>-26084</v>
      </c>
    </row>
    <row r="109" spans="1:25" ht="15.75" thickBot="1" x14ac:dyDescent="0.3">
      <c r="A109" s="44"/>
      <c r="C109" s="117"/>
      <c r="D109" s="7"/>
      <c r="E109" s="24"/>
      <c r="F109" s="7"/>
      <c r="G109" s="7"/>
      <c r="H109" s="11"/>
      <c r="I109" s="7"/>
      <c r="J109" s="7"/>
      <c r="K109" s="7"/>
      <c r="L109" s="11"/>
      <c r="M109" s="7"/>
      <c r="N109" s="11"/>
      <c r="O109" s="7"/>
      <c r="P109" s="11"/>
      <c r="Q109" s="7"/>
      <c r="R109" s="7"/>
      <c r="S109" s="7"/>
      <c r="T109" s="7"/>
      <c r="U109" s="7"/>
      <c r="V109" s="7"/>
      <c r="W109" s="7"/>
      <c r="X109" s="128">
        <f>SUM(W9:W109)</f>
        <v>12953654.960000001</v>
      </c>
      <c r="Y109" s="8"/>
    </row>
    <row r="110" spans="1:25" x14ac:dyDescent="0.25">
      <c r="A110" s="44"/>
      <c r="C110" s="117"/>
      <c r="D110" s="7"/>
      <c r="E110" s="24"/>
      <c r="F110" s="7"/>
      <c r="G110" s="7"/>
      <c r="H110" s="11"/>
      <c r="I110" s="7"/>
      <c r="J110" s="7"/>
      <c r="K110" s="7"/>
      <c r="L110" s="11"/>
      <c r="M110" s="7"/>
      <c r="N110" s="11"/>
      <c r="O110" s="7"/>
      <c r="P110" s="11"/>
      <c r="Q110" s="7"/>
      <c r="R110" s="7"/>
      <c r="S110" s="7"/>
      <c r="T110" s="7"/>
      <c r="U110" s="7"/>
      <c r="V110" s="7"/>
      <c r="W110" s="7"/>
      <c r="X110" s="76"/>
      <c r="Y110" s="8"/>
    </row>
    <row r="111" spans="1:25" x14ac:dyDescent="0.25">
      <c r="A111" s="71" t="s">
        <v>600</v>
      </c>
      <c r="C111" s="117"/>
      <c r="D111" s="7"/>
      <c r="E111" s="24"/>
      <c r="F111" s="7"/>
      <c r="G111" s="7"/>
      <c r="H111" s="11"/>
      <c r="I111" s="7"/>
      <c r="J111" s="7"/>
      <c r="K111" s="7"/>
      <c r="L111" s="11"/>
      <c r="M111" s="7"/>
      <c r="N111" s="11"/>
      <c r="O111" s="7"/>
      <c r="P111" s="11"/>
      <c r="Q111" s="7"/>
      <c r="R111" s="7"/>
      <c r="S111" s="7"/>
      <c r="T111" s="7"/>
      <c r="U111" s="7"/>
      <c r="V111" s="7"/>
      <c r="W111" s="7"/>
      <c r="X111" s="76"/>
      <c r="Y111" s="8"/>
    </row>
    <row r="112" spans="1:25" x14ac:dyDescent="0.25">
      <c r="A112" s="44" t="s">
        <v>1</v>
      </c>
      <c r="C112" s="117"/>
      <c r="D112" s="7"/>
      <c r="E112" s="24"/>
      <c r="F112" s="7"/>
      <c r="G112" s="7"/>
      <c r="H112" s="11"/>
      <c r="I112" s="29" t="s">
        <v>858</v>
      </c>
      <c r="J112" s="7"/>
      <c r="K112" s="7"/>
      <c r="L112" s="11"/>
      <c r="M112" s="29" t="s">
        <v>859</v>
      </c>
      <c r="N112" s="7"/>
      <c r="O112" s="33"/>
      <c r="P112" s="11"/>
      <c r="Q112" s="7"/>
      <c r="R112" s="7"/>
      <c r="S112" s="33"/>
      <c r="T112" s="7"/>
      <c r="U112" s="7"/>
      <c r="V112" s="7"/>
      <c r="W112" s="7"/>
      <c r="X112" s="76"/>
      <c r="Y112" s="8"/>
    </row>
    <row r="113" spans="1:25" x14ac:dyDescent="0.25">
      <c r="A113" s="44" t="s">
        <v>648</v>
      </c>
      <c r="C113" s="117" t="s">
        <v>740</v>
      </c>
      <c r="D113" s="7">
        <v>12000</v>
      </c>
      <c r="E113" s="24"/>
      <c r="F113" s="7">
        <v>12000</v>
      </c>
      <c r="G113" s="7"/>
      <c r="H113" s="33" t="s">
        <v>857</v>
      </c>
      <c r="I113" s="7">
        <v>-12000</v>
      </c>
      <c r="J113" s="7"/>
      <c r="K113" s="7"/>
      <c r="L113" s="33" t="s">
        <v>660</v>
      </c>
      <c r="M113" s="7">
        <v>13880</v>
      </c>
      <c r="N113" s="33"/>
      <c r="O113" s="7"/>
      <c r="P113" s="11"/>
      <c r="Q113" s="7"/>
      <c r="R113" s="33"/>
      <c r="S113" s="7"/>
      <c r="T113" s="7"/>
      <c r="U113" s="7"/>
      <c r="V113" s="7"/>
      <c r="W113" s="7">
        <f>SUM(F113:V113)</f>
        <v>13880</v>
      </c>
      <c r="X113" s="57"/>
      <c r="Y113" s="8">
        <f>W113-D113</f>
        <v>1880</v>
      </c>
    </row>
    <row r="114" spans="1:25" x14ac:dyDescent="0.25">
      <c r="A114" s="44"/>
      <c r="C114" s="117"/>
      <c r="D114" s="7"/>
      <c r="E114" s="24"/>
      <c r="F114" s="7"/>
      <c r="G114" s="7"/>
      <c r="H114" s="11"/>
      <c r="I114" s="7"/>
      <c r="J114" s="7"/>
      <c r="K114" s="7"/>
      <c r="L114" s="11"/>
      <c r="M114" s="7"/>
      <c r="N114" s="11"/>
      <c r="O114" s="7"/>
      <c r="P114" s="11"/>
      <c r="Q114" s="7"/>
      <c r="R114" s="7"/>
      <c r="S114" s="7"/>
      <c r="T114" s="7"/>
      <c r="U114" s="7"/>
      <c r="V114" s="7"/>
      <c r="W114" s="7"/>
      <c r="X114" s="76"/>
      <c r="Y114" s="8"/>
    </row>
    <row r="115" spans="1:25" x14ac:dyDescent="0.25">
      <c r="A115" s="44" t="s">
        <v>400</v>
      </c>
      <c r="C115" s="117"/>
      <c r="D115" s="7"/>
      <c r="E115" s="24"/>
      <c r="F115" s="7"/>
      <c r="G115" s="7"/>
      <c r="H115" s="11"/>
      <c r="I115" s="7"/>
      <c r="J115" s="7"/>
      <c r="K115" s="7"/>
      <c r="L115" s="11"/>
      <c r="M115" s="7"/>
      <c r="N115" s="11"/>
      <c r="O115" s="7"/>
      <c r="P115" s="11"/>
      <c r="Q115" s="7"/>
      <c r="R115" s="7"/>
      <c r="S115" s="7"/>
      <c r="T115" s="7"/>
      <c r="U115" s="7"/>
      <c r="V115" s="7"/>
      <c r="W115" s="7"/>
      <c r="X115" s="76"/>
      <c r="Y115" s="8"/>
    </row>
    <row r="116" spans="1:25" x14ac:dyDescent="0.25">
      <c r="A116" s="44" t="s">
        <v>649</v>
      </c>
      <c r="C116" s="117"/>
      <c r="D116" s="7">
        <v>0</v>
      </c>
      <c r="E116" s="24"/>
      <c r="F116" s="7"/>
      <c r="G116" s="7"/>
      <c r="H116" s="11"/>
      <c r="I116" s="7"/>
      <c r="J116" s="7"/>
      <c r="K116" s="7"/>
      <c r="L116" s="11"/>
      <c r="M116" s="7"/>
      <c r="N116" s="11"/>
      <c r="O116" s="7"/>
      <c r="P116" s="11"/>
      <c r="Q116" s="7"/>
      <c r="R116" s="7"/>
      <c r="S116" s="7"/>
      <c r="T116" s="7"/>
      <c r="U116" s="7"/>
      <c r="V116" s="7"/>
      <c r="W116" s="7">
        <f>SUM(F116:V116)</f>
        <v>0</v>
      </c>
      <c r="X116" s="57"/>
      <c r="Y116" s="8">
        <f>W116-D116</f>
        <v>0</v>
      </c>
    </row>
    <row r="117" spans="1:25" x14ac:dyDescent="0.25">
      <c r="A117" s="44"/>
      <c r="C117" s="117"/>
      <c r="D117" s="7"/>
      <c r="E117" s="24"/>
      <c r="F117" s="7"/>
      <c r="G117" s="7"/>
      <c r="H117" s="11"/>
      <c r="I117" s="29"/>
      <c r="J117" s="7"/>
      <c r="K117" s="7"/>
      <c r="L117" s="11"/>
      <c r="M117" s="29" t="s">
        <v>862</v>
      </c>
      <c r="N117" s="7"/>
      <c r="O117" s="33"/>
      <c r="P117" s="11"/>
      <c r="Q117" s="29" t="s">
        <v>867</v>
      </c>
      <c r="R117" s="7"/>
      <c r="S117" s="7"/>
      <c r="T117" s="7"/>
      <c r="U117" s="7"/>
      <c r="V117" s="7"/>
      <c r="W117" s="7"/>
      <c r="X117" s="76"/>
      <c r="Y117" s="8"/>
    </row>
    <row r="118" spans="1:25" x14ac:dyDescent="0.25">
      <c r="A118" s="44" t="s">
        <v>650</v>
      </c>
      <c r="C118" s="117" t="s">
        <v>741</v>
      </c>
      <c r="D118" s="7">
        <v>63727</v>
      </c>
      <c r="E118" s="24"/>
      <c r="F118" s="7">
        <v>63727</v>
      </c>
      <c r="G118" s="7"/>
      <c r="H118" s="11"/>
      <c r="I118" s="7"/>
      <c r="J118" s="7"/>
      <c r="K118" s="7"/>
      <c r="L118" s="33" t="s">
        <v>663</v>
      </c>
      <c r="M118" s="7">
        <v>42397</v>
      </c>
      <c r="N118" s="33"/>
      <c r="O118" s="7"/>
      <c r="P118" s="33" t="s">
        <v>663</v>
      </c>
      <c r="Q118" s="7">
        <v>-14675</v>
      </c>
      <c r="R118" s="7"/>
      <c r="S118" s="7"/>
      <c r="T118" s="7"/>
      <c r="U118" s="7"/>
      <c r="V118" s="7"/>
      <c r="W118" s="7">
        <f>SUM(F118:V118)</f>
        <v>91449</v>
      </c>
      <c r="X118" s="57" t="s">
        <v>415</v>
      </c>
      <c r="Y118" s="8">
        <f>W118-D118</f>
        <v>27722</v>
      </c>
    </row>
    <row r="119" spans="1:25" x14ac:dyDescent="0.25">
      <c r="A119" s="44" t="s">
        <v>1</v>
      </c>
      <c r="C119" s="117"/>
      <c r="D119" s="7"/>
      <c r="E119" s="24"/>
      <c r="F119" s="7"/>
      <c r="G119" s="7"/>
      <c r="H119" s="11"/>
      <c r="I119" s="7"/>
      <c r="J119" s="7"/>
      <c r="K119" s="7"/>
      <c r="L119" s="11"/>
      <c r="M119" s="29"/>
      <c r="N119" s="11"/>
      <c r="O119" s="7"/>
      <c r="P119" s="11"/>
      <c r="Q119" s="7"/>
      <c r="R119" s="7"/>
      <c r="S119" s="7"/>
      <c r="T119" s="7"/>
      <c r="U119" s="7"/>
      <c r="V119" s="7"/>
      <c r="W119" s="7"/>
      <c r="X119" s="76"/>
      <c r="Y119" s="8"/>
    </row>
    <row r="120" spans="1:25" x14ac:dyDescent="0.25">
      <c r="A120" s="44" t="s">
        <v>401</v>
      </c>
      <c r="C120" s="117"/>
      <c r="D120" s="7"/>
      <c r="E120" s="24"/>
      <c r="F120" s="7"/>
      <c r="G120" s="7"/>
      <c r="H120" s="11"/>
      <c r="I120" s="7"/>
      <c r="J120" s="7"/>
      <c r="K120" s="7"/>
      <c r="L120" s="11"/>
      <c r="M120" s="7"/>
      <c r="N120" s="11"/>
      <c r="O120" s="7"/>
      <c r="P120" s="11"/>
      <c r="Q120" s="7"/>
      <c r="R120" s="7"/>
      <c r="S120" s="7"/>
      <c r="T120" s="7"/>
      <c r="U120" s="7"/>
      <c r="V120" s="7"/>
      <c r="W120" s="7"/>
      <c r="X120" s="76"/>
      <c r="Y120" s="8"/>
    </row>
    <row r="121" spans="1:25" x14ac:dyDescent="0.25">
      <c r="A121" s="44" t="s">
        <v>402</v>
      </c>
      <c r="C121" s="117"/>
      <c r="D121" s="7"/>
      <c r="E121" s="24"/>
      <c r="F121" s="7"/>
      <c r="G121" s="7"/>
      <c r="H121" s="11"/>
      <c r="I121" s="7"/>
      <c r="J121" s="7"/>
      <c r="K121" s="33"/>
      <c r="L121" s="11"/>
      <c r="M121" s="29" t="s">
        <v>865</v>
      </c>
      <c r="N121" s="7"/>
      <c r="O121" s="33"/>
      <c r="P121" s="11"/>
      <c r="Q121" s="29" t="s">
        <v>866</v>
      </c>
      <c r="R121" s="7"/>
      <c r="S121" s="7"/>
      <c r="T121" s="7"/>
      <c r="U121" s="7"/>
      <c r="V121" s="7"/>
      <c r="W121" s="7"/>
      <c r="X121" s="76"/>
      <c r="Y121" s="8"/>
    </row>
    <row r="122" spans="1:25" x14ac:dyDescent="0.25">
      <c r="A122" s="44" t="s">
        <v>651</v>
      </c>
      <c r="C122" s="117" t="s">
        <v>749</v>
      </c>
      <c r="D122" s="7">
        <v>16918</v>
      </c>
      <c r="E122" s="24"/>
      <c r="F122" s="7">
        <v>16918</v>
      </c>
      <c r="G122" s="7"/>
      <c r="H122" s="11"/>
      <c r="I122" s="7"/>
      <c r="J122" s="33"/>
      <c r="K122" s="7"/>
      <c r="L122" s="33" t="s">
        <v>666</v>
      </c>
      <c r="M122" s="7">
        <v>5775</v>
      </c>
      <c r="N122" s="33"/>
      <c r="O122" s="7"/>
      <c r="P122" s="33" t="s">
        <v>663</v>
      </c>
      <c r="Q122" s="7">
        <v>-4112</v>
      </c>
      <c r="R122" s="7"/>
      <c r="S122" s="7"/>
      <c r="T122" s="7"/>
      <c r="U122" s="7"/>
      <c r="V122" s="7"/>
      <c r="W122" s="7">
        <f>SUM(F122:V122)</f>
        <v>18581</v>
      </c>
      <c r="X122" s="57" t="s">
        <v>415</v>
      </c>
      <c r="Y122" s="8">
        <f>W122-D122</f>
        <v>1663</v>
      </c>
    </row>
    <row r="123" spans="1:25" x14ac:dyDescent="0.25">
      <c r="A123" s="44"/>
      <c r="C123" s="117"/>
      <c r="D123" s="7"/>
      <c r="E123" s="24"/>
      <c r="F123" s="7"/>
      <c r="G123" s="7"/>
      <c r="H123" s="11"/>
      <c r="I123" s="7"/>
      <c r="J123" s="7"/>
      <c r="K123" s="7"/>
      <c r="L123" s="7"/>
      <c r="M123" s="7"/>
      <c r="N123" s="11"/>
      <c r="O123" s="7"/>
      <c r="P123" s="11"/>
      <c r="Q123" s="7"/>
      <c r="R123" s="7"/>
      <c r="S123" s="7"/>
      <c r="T123" s="7"/>
      <c r="U123" s="7"/>
      <c r="V123" s="7"/>
      <c r="W123" s="7"/>
      <c r="X123" s="76"/>
      <c r="Y123" s="8"/>
    </row>
    <row r="124" spans="1:25" x14ac:dyDescent="0.25">
      <c r="A124" s="44" t="s">
        <v>403</v>
      </c>
      <c r="C124" s="117"/>
      <c r="D124" s="7"/>
      <c r="E124" s="24"/>
      <c r="F124" s="7"/>
      <c r="G124" s="7"/>
      <c r="H124" s="11"/>
      <c r="I124" s="7"/>
      <c r="J124" s="7"/>
      <c r="K124" s="7"/>
      <c r="L124" s="11"/>
      <c r="M124" s="29" t="s">
        <v>1</v>
      </c>
      <c r="N124" s="7"/>
      <c r="O124" s="33"/>
      <c r="P124" s="11"/>
      <c r="Q124" s="29" t="s">
        <v>1</v>
      </c>
      <c r="R124" s="7"/>
      <c r="S124" s="7"/>
      <c r="T124" s="7"/>
      <c r="U124" s="7"/>
      <c r="V124" s="7"/>
      <c r="W124" s="7"/>
      <c r="X124" s="76"/>
      <c r="Y124" s="8"/>
    </row>
    <row r="125" spans="1:25" x14ac:dyDescent="0.25">
      <c r="A125" s="44" t="s">
        <v>404</v>
      </c>
      <c r="C125" s="117"/>
      <c r="D125" s="7"/>
      <c r="E125" s="24"/>
      <c r="F125" s="7"/>
      <c r="G125" s="7"/>
      <c r="H125" s="11"/>
      <c r="I125" s="7"/>
      <c r="J125" s="7"/>
      <c r="K125" s="7"/>
      <c r="L125" s="11"/>
      <c r="M125" s="29" t="s">
        <v>863</v>
      </c>
      <c r="N125" s="7"/>
      <c r="O125" s="33"/>
      <c r="P125" s="11"/>
      <c r="Q125" s="29" t="s">
        <v>864</v>
      </c>
      <c r="R125" s="7"/>
      <c r="S125" s="7"/>
      <c r="T125" s="7"/>
      <c r="U125" s="7"/>
      <c r="V125" s="7"/>
      <c r="W125" s="7"/>
      <c r="X125" s="76"/>
      <c r="Y125" s="8"/>
    </row>
    <row r="126" spans="1:25" x14ac:dyDescent="0.25">
      <c r="A126" s="44" t="s">
        <v>652</v>
      </c>
      <c r="C126" s="117"/>
      <c r="D126" s="7">
        <v>0</v>
      </c>
      <c r="E126" s="24"/>
      <c r="F126" s="7"/>
      <c r="G126" s="7"/>
      <c r="H126" s="11"/>
      <c r="I126" s="7"/>
      <c r="J126" s="7"/>
      <c r="K126" s="7"/>
      <c r="L126" s="33" t="s">
        <v>666</v>
      </c>
      <c r="M126" s="7">
        <v>2545</v>
      </c>
      <c r="N126" s="33"/>
      <c r="O126" s="7"/>
      <c r="P126" s="33" t="s">
        <v>663</v>
      </c>
      <c r="Q126" s="7">
        <v>-509</v>
      </c>
      <c r="R126" s="7"/>
      <c r="S126" s="7"/>
      <c r="T126" s="7"/>
      <c r="U126" s="7"/>
      <c r="V126" s="7"/>
      <c r="W126" s="7">
        <f>SUM(F126:V126)</f>
        <v>2036</v>
      </c>
      <c r="X126" s="57" t="s">
        <v>415</v>
      </c>
      <c r="Y126" s="8">
        <f>W126-D126</f>
        <v>2036</v>
      </c>
    </row>
    <row r="127" spans="1:25" x14ac:dyDescent="0.25">
      <c r="A127" s="44"/>
      <c r="C127" s="117"/>
      <c r="D127" s="7"/>
      <c r="E127" s="24"/>
      <c r="F127" s="7"/>
      <c r="G127" s="7"/>
      <c r="H127" s="11"/>
      <c r="I127" s="7"/>
      <c r="J127" s="7"/>
      <c r="K127" s="7"/>
      <c r="L127" s="11"/>
      <c r="M127" s="7"/>
      <c r="N127" s="11"/>
      <c r="O127" s="7"/>
      <c r="P127" s="11"/>
      <c r="Q127" s="7"/>
      <c r="R127" s="7"/>
      <c r="S127" s="7"/>
      <c r="T127" s="7"/>
      <c r="U127" s="7"/>
      <c r="V127" s="7"/>
      <c r="W127" s="7"/>
      <c r="X127" s="76"/>
      <c r="Y127" s="8"/>
    </row>
    <row r="128" spans="1:25" x14ac:dyDescent="0.25">
      <c r="C128" s="117"/>
      <c r="D128" s="7" t="s">
        <v>1</v>
      </c>
      <c r="E128" s="24"/>
      <c r="F128" s="7"/>
      <c r="G128" s="7"/>
      <c r="H128" s="11"/>
      <c r="I128" s="7"/>
      <c r="J128" s="7"/>
      <c r="K128" s="33" t="s">
        <v>770</v>
      </c>
      <c r="L128" s="9"/>
      <c r="M128" s="33"/>
      <c r="N128" s="7"/>
      <c r="O128" s="29" t="s">
        <v>837</v>
      </c>
      <c r="P128" s="7"/>
      <c r="Q128" s="29" t="s">
        <v>837</v>
      </c>
      <c r="R128" s="7"/>
      <c r="S128" s="33"/>
      <c r="T128" s="7"/>
      <c r="U128" s="29"/>
      <c r="V128" s="7"/>
      <c r="W128" s="7" t="s">
        <v>1</v>
      </c>
      <c r="X128" s="76" t="s">
        <v>1</v>
      </c>
      <c r="Y128" s="8" t="s">
        <v>1</v>
      </c>
    </row>
    <row r="129" spans="1:25" x14ac:dyDescent="0.25">
      <c r="A129" t="s">
        <v>94</v>
      </c>
      <c r="C129" s="117" t="s">
        <v>95</v>
      </c>
      <c r="D129" s="7">
        <v>-30729.43</v>
      </c>
      <c r="E129" s="24"/>
      <c r="F129" s="7" t="s">
        <v>1</v>
      </c>
      <c r="G129" s="7">
        <v>-30715.52</v>
      </c>
      <c r="H129" s="7"/>
      <c r="I129" s="7"/>
      <c r="J129" s="11" t="s">
        <v>380</v>
      </c>
      <c r="K129" s="37">
        <v>30729.43</v>
      </c>
      <c r="L129" s="11"/>
      <c r="M129" s="7"/>
      <c r="N129" s="11" t="s">
        <v>447</v>
      </c>
      <c r="O129" s="7">
        <v>-25419.14</v>
      </c>
      <c r="P129" s="11" t="s">
        <v>447</v>
      </c>
      <c r="Q129" s="7">
        <v>-13.91</v>
      </c>
      <c r="R129" s="11"/>
      <c r="S129" s="142"/>
      <c r="T129" s="11"/>
      <c r="U129" s="7"/>
      <c r="V129" s="7"/>
      <c r="W129" s="115">
        <f>SUM(F129:V129)</f>
        <v>-25419.14</v>
      </c>
      <c r="X129" s="76" t="s">
        <v>96</v>
      </c>
      <c r="Y129" s="8">
        <f>W129-D129</f>
        <v>5310.2900000000009</v>
      </c>
    </row>
    <row r="130" spans="1:25" x14ac:dyDescent="0.25">
      <c r="C130" s="117"/>
      <c r="D130" s="7" t="s">
        <v>1</v>
      </c>
      <c r="E130" s="24"/>
      <c r="F130" s="7"/>
      <c r="G130" s="7"/>
      <c r="H130" s="7"/>
      <c r="I130" s="29"/>
      <c r="J130" s="7"/>
      <c r="K130" s="29"/>
      <c r="L130" s="7"/>
      <c r="M130" s="33"/>
      <c r="N130" s="7"/>
      <c r="O130" s="33"/>
      <c r="P130" s="7"/>
      <c r="Q130" s="33"/>
      <c r="R130" s="11"/>
      <c r="S130" s="9"/>
      <c r="T130" s="11"/>
      <c r="U130" s="7"/>
      <c r="V130" s="7"/>
      <c r="W130" s="7" t="s">
        <v>1</v>
      </c>
      <c r="X130" s="76"/>
      <c r="Y130" s="8" t="s">
        <v>1</v>
      </c>
    </row>
    <row r="131" spans="1:25" x14ac:dyDescent="0.25">
      <c r="A131" s="1" t="s">
        <v>97</v>
      </c>
      <c r="C131" s="117" t="s">
        <v>98</v>
      </c>
      <c r="D131" s="7">
        <v>0</v>
      </c>
      <c r="E131" s="24"/>
      <c r="F131" s="7"/>
      <c r="G131" s="7"/>
      <c r="H131" s="11"/>
      <c r="I131" s="7"/>
      <c r="J131" s="7"/>
      <c r="K131" s="142"/>
      <c r="L131" s="11"/>
      <c r="M131" s="7"/>
      <c r="N131" s="11"/>
      <c r="O131" s="7"/>
      <c r="P131" s="11"/>
      <c r="Q131" s="7"/>
      <c r="R131" s="11"/>
      <c r="S131" s="11"/>
      <c r="T131" s="11"/>
      <c r="U131" s="7"/>
      <c r="V131" s="7"/>
      <c r="W131" s="7">
        <f>SUM(F131:V131)</f>
        <v>0</v>
      </c>
      <c r="X131" s="76" t="s">
        <v>523</v>
      </c>
      <c r="Y131" s="8">
        <f>W131-D131</f>
        <v>0</v>
      </c>
    </row>
    <row r="132" spans="1:25" x14ac:dyDescent="0.25">
      <c r="A132" s="1"/>
      <c r="C132" s="117"/>
      <c r="D132" s="7"/>
      <c r="E132" s="24"/>
      <c r="F132" s="7"/>
      <c r="G132" s="7"/>
      <c r="H132" s="11"/>
      <c r="I132" s="7"/>
      <c r="J132" s="7"/>
      <c r="K132" s="142"/>
      <c r="L132" s="11"/>
      <c r="M132" s="7"/>
      <c r="N132" s="11"/>
      <c r="O132" s="7"/>
      <c r="P132" s="11"/>
      <c r="Q132" s="7"/>
      <c r="R132" s="7"/>
      <c r="S132" s="9"/>
      <c r="T132" s="11"/>
      <c r="U132" s="7"/>
      <c r="V132" s="7"/>
      <c r="W132" s="7"/>
      <c r="X132" s="76"/>
      <c r="Y132" s="8"/>
    </row>
    <row r="133" spans="1:25" x14ac:dyDescent="0.25">
      <c r="A133" s="1" t="s">
        <v>543</v>
      </c>
      <c r="C133" s="117"/>
      <c r="D133" s="7">
        <v>0</v>
      </c>
      <c r="E133" s="24"/>
      <c r="F133" s="7"/>
      <c r="G133" s="7"/>
      <c r="H133" s="11"/>
      <c r="I133" s="7"/>
      <c r="J133" s="7"/>
      <c r="K133" s="142"/>
      <c r="L133" s="11"/>
      <c r="M133" s="7"/>
      <c r="N133" s="11"/>
      <c r="O133" s="7"/>
      <c r="P133" s="11"/>
      <c r="Q133" s="7"/>
      <c r="R133" s="7"/>
      <c r="S133" s="9"/>
      <c r="T133" s="11"/>
      <c r="U133" s="7"/>
      <c r="V133" s="7"/>
      <c r="W133" s="7">
        <f>SUM(F133:V133)</f>
        <v>0</v>
      </c>
      <c r="X133" s="76" t="s">
        <v>544</v>
      </c>
      <c r="Y133" s="8"/>
    </row>
    <row r="134" spans="1:25" x14ac:dyDescent="0.25">
      <c r="C134" s="117"/>
      <c r="D134" s="7" t="s">
        <v>1</v>
      </c>
      <c r="E134" s="24"/>
      <c r="F134" s="7"/>
      <c r="G134" s="7"/>
      <c r="H134" s="7"/>
      <c r="I134" s="9"/>
      <c r="J134" s="9"/>
      <c r="K134" s="9"/>
      <c r="L134" s="7"/>
      <c r="M134" s="9"/>
      <c r="N134" s="7"/>
      <c r="O134" s="33"/>
      <c r="P134" s="9"/>
      <c r="Q134" s="9"/>
      <c r="R134" s="9"/>
      <c r="S134" s="9"/>
      <c r="T134" s="9"/>
      <c r="U134" s="9"/>
      <c r="V134" s="7"/>
      <c r="W134" s="7" t="s">
        <v>1</v>
      </c>
      <c r="X134" s="76"/>
      <c r="Y134" s="8" t="s">
        <v>1</v>
      </c>
    </row>
    <row r="135" spans="1:25" x14ac:dyDescent="0.25">
      <c r="A135" t="s">
        <v>99</v>
      </c>
      <c r="C135" s="117" t="s">
        <v>100</v>
      </c>
      <c r="D135" s="7">
        <v>0</v>
      </c>
      <c r="E135" s="24"/>
      <c r="F135" s="7">
        <v>0</v>
      </c>
      <c r="G135" s="7"/>
      <c r="H135" s="7"/>
      <c r="I135" s="7"/>
      <c r="J135" s="11"/>
      <c r="K135" s="7"/>
      <c r="L135" s="7"/>
      <c r="M135" s="7"/>
      <c r="N135" s="11"/>
      <c r="O135" s="7"/>
      <c r="P135" s="7"/>
      <c r="Q135" s="7"/>
      <c r="R135" s="7"/>
      <c r="S135" s="7"/>
      <c r="T135" s="7"/>
      <c r="U135" s="7"/>
      <c r="V135" s="7"/>
      <c r="W135" s="7">
        <f>SUM(F135:V135)</f>
        <v>0</v>
      </c>
      <c r="X135" s="57" t="s">
        <v>789</v>
      </c>
      <c r="Y135" s="8">
        <f>W135-D135</f>
        <v>0</v>
      </c>
    </row>
    <row r="136" spans="1:25" x14ac:dyDescent="0.25">
      <c r="C136" s="117"/>
      <c r="D136" s="7" t="s">
        <v>1</v>
      </c>
      <c r="E136" s="24"/>
      <c r="F136" s="7"/>
      <c r="G136" s="7"/>
      <c r="H136" s="7"/>
      <c r="I136" s="7"/>
      <c r="J136" s="7"/>
      <c r="K136" s="9"/>
      <c r="L136" s="7"/>
      <c r="M136" s="9"/>
      <c r="N136" s="7"/>
      <c r="O136" s="9"/>
      <c r="P136" s="9"/>
      <c r="Q136" s="9" t="s">
        <v>790</v>
      </c>
      <c r="R136" s="9"/>
      <c r="S136" s="9"/>
      <c r="T136" s="9"/>
      <c r="U136" s="9"/>
      <c r="V136" s="7"/>
      <c r="W136" s="7" t="s">
        <v>1</v>
      </c>
      <c r="X136" s="76"/>
      <c r="Y136" s="8" t="s">
        <v>1</v>
      </c>
    </row>
    <row r="137" spans="1:25" x14ac:dyDescent="0.25">
      <c r="A137" t="s">
        <v>101</v>
      </c>
      <c r="C137" s="117" t="s">
        <v>102</v>
      </c>
      <c r="D137" s="7">
        <v>0</v>
      </c>
      <c r="E137" s="24"/>
      <c r="F137" s="7">
        <v>25</v>
      </c>
      <c r="G137" s="7"/>
      <c r="H137" s="7"/>
      <c r="I137" s="7"/>
      <c r="J137" s="11"/>
      <c r="K137" s="7"/>
      <c r="L137" s="7"/>
      <c r="M137" s="7"/>
      <c r="N137" s="11"/>
      <c r="O137" s="7"/>
      <c r="P137" s="7" t="s">
        <v>364</v>
      </c>
      <c r="Q137" s="7">
        <v>-25</v>
      </c>
      <c r="R137" s="7"/>
      <c r="S137" s="7"/>
      <c r="T137" s="7"/>
      <c r="U137" s="7"/>
      <c r="V137" s="7"/>
      <c r="W137" s="7">
        <f>SUM(F137:V137)</f>
        <v>0</v>
      </c>
      <c r="X137" s="57" t="s">
        <v>789</v>
      </c>
      <c r="Y137" s="8">
        <f>W137-D137</f>
        <v>0</v>
      </c>
    </row>
    <row r="138" spans="1:25" x14ac:dyDescent="0.25">
      <c r="C138" s="117"/>
      <c r="D138" s="7" t="s">
        <v>1</v>
      </c>
      <c r="E138" s="24"/>
      <c r="F138" s="7"/>
      <c r="G138" s="7"/>
      <c r="H138" s="7"/>
      <c r="I138" s="7"/>
      <c r="J138" s="7"/>
      <c r="K138" s="7"/>
      <c r="L138" s="7"/>
      <c r="M138" s="9"/>
      <c r="N138" s="7"/>
      <c r="O138" s="9"/>
      <c r="P138" s="9"/>
      <c r="Q138" s="9"/>
      <c r="R138" s="9"/>
      <c r="S138" s="9"/>
      <c r="T138" s="9"/>
      <c r="U138" s="9"/>
      <c r="V138" s="7"/>
      <c r="W138" s="7" t="s">
        <v>1</v>
      </c>
      <c r="X138" s="76"/>
      <c r="Y138" s="8" t="s">
        <v>1</v>
      </c>
    </row>
    <row r="139" spans="1:25" x14ac:dyDescent="0.25">
      <c r="A139" t="s">
        <v>103</v>
      </c>
      <c r="C139" s="117" t="s">
        <v>104</v>
      </c>
      <c r="D139" s="7">
        <v>-1798.11</v>
      </c>
      <c r="E139" s="24"/>
      <c r="F139" s="7" t="s">
        <v>1</v>
      </c>
      <c r="G139" s="7">
        <v>-1833.78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>
        <f>SUM(F139:V139)</f>
        <v>-1833.78</v>
      </c>
      <c r="X139" s="57" t="s">
        <v>789</v>
      </c>
      <c r="Y139" s="8">
        <f>W139-D139</f>
        <v>-35.670000000000073</v>
      </c>
    </row>
    <row r="140" spans="1:25" x14ac:dyDescent="0.25">
      <c r="C140" s="117"/>
      <c r="D140" s="7" t="s">
        <v>1</v>
      </c>
      <c r="E140" s="24"/>
      <c r="F140" s="7"/>
      <c r="G140" s="7"/>
      <c r="H140" s="7"/>
      <c r="I140" s="7"/>
      <c r="J140" s="7"/>
      <c r="K140" s="29"/>
      <c r="L140" s="7"/>
      <c r="M140" s="9"/>
      <c r="N140" s="7"/>
      <c r="O140" s="9"/>
      <c r="P140" s="9"/>
      <c r="Q140" s="9"/>
      <c r="R140" s="9"/>
      <c r="S140" s="9"/>
      <c r="T140" s="9"/>
      <c r="U140" s="9"/>
      <c r="V140" s="7"/>
      <c r="W140" s="7" t="s">
        <v>1</v>
      </c>
      <c r="X140" s="76"/>
      <c r="Y140" s="8" t="s">
        <v>1</v>
      </c>
    </row>
    <row r="141" spans="1:25" x14ac:dyDescent="0.25">
      <c r="A141" t="s">
        <v>105</v>
      </c>
      <c r="C141" s="117" t="s">
        <v>106</v>
      </c>
      <c r="D141" s="7">
        <v>-1202.1600000000001</v>
      </c>
      <c r="E141" s="24"/>
      <c r="F141" s="7" t="s">
        <v>1</v>
      </c>
      <c r="G141" s="7">
        <v>-1245.51</v>
      </c>
      <c r="H141" s="7"/>
      <c r="I141" s="7"/>
      <c r="J141" s="11"/>
      <c r="K141" s="7"/>
      <c r="L141" s="7"/>
      <c r="M141" s="7"/>
      <c r="N141" s="11"/>
      <c r="O141" s="7"/>
      <c r="P141" s="7"/>
      <c r="Q141" s="7"/>
      <c r="R141" s="7"/>
      <c r="S141" s="7"/>
      <c r="T141" s="7"/>
      <c r="U141" s="7"/>
      <c r="V141" s="7"/>
      <c r="W141" s="7">
        <f>SUM(F141:V141)</f>
        <v>-1245.51</v>
      </c>
      <c r="X141" s="57" t="s">
        <v>789</v>
      </c>
      <c r="Y141" s="8">
        <f>W141-D141</f>
        <v>-43.349999999999909</v>
      </c>
    </row>
    <row r="142" spans="1:25" x14ac:dyDescent="0.25">
      <c r="C142" s="117"/>
      <c r="D142" s="7" t="s">
        <v>1</v>
      </c>
      <c r="E142" s="24"/>
      <c r="F142" s="7"/>
      <c r="G142" s="7"/>
      <c r="H142" s="7"/>
      <c r="I142" s="7"/>
      <c r="J142" s="7"/>
      <c r="K142" s="7"/>
      <c r="L142" s="7"/>
      <c r="M142" s="7"/>
      <c r="N142" s="7"/>
      <c r="O142" s="33"/>
      <c r="P142" s="9"/>
      <c r="Q142" s="9" t="s">
        <v>790</v>
      </c>
      <c r="R142" s="7"/>
      <c r="S142" s="7"/>
      <c r="T142" s="7"/>
      <c r="U142" s="7"/>
      <c r="V142" s="7"/>
      <c r="W142" s="7" t="s">
        <v>1</v>
      </c>
      <c r="X142" s="76"/>
      <c r="Y142" s="8" t="s">
        <v>1</v>
      </c>
    </row>
    <row r="143" spans="1:25" x14ac:dyDescent="0.25">
      <c r="A143" t="s">
        <v>107</v>
      </c>
      <c r="C143" s="117" t="s">
        <v>108</v>
      </c>
      <c r="D143" s="7">
        <v>0</v>
      </c>
      <c r="E143" s="24"/>
      <c r="F143" s="7"/>
      <c r="G143" s="7"/>
      <c r="H143" s="7"/>
      <c r="I143" s="7"/>
      <c r="J143" s="7"/>
      <c r="K143" s="7"/>
      <c r="L143" s="7"/>
      <c r="M143" s="7"/>
      <c r="N143" s="11"/>
      <c r="O143" s="7"/>
      <c r="P143" s="7" t="s">
        <v>364</v>
      </c>
      <c r="Q143" s="7">
        <v>-339.85</v>
      </c>
      <c r="R143" s="7"/>
      <c r="S143" s="7"/>
      <c r="T143" s="7"/>
      <c r="U143" s="7"/>
      <c r="V143" s="7"/>
      <c r="W143" s="7">
        <f>SUM(F143:V143)</f>
        <v>-339.85</v>
      </c>
      <c r="X143" s="57" t="s">
        <v>789</v>
      </c>
      <c r="Y143" s="8">
        <f>W143-D143</f>
        <v>-339.85</v>
      </c>
    </row>
    <row r="144" spans="1:25" x14ac:dyDescent="0.25">
      <c r="C144" s="117"/>
      <c r="D144" s="7" t="s">
        <v>1</v>
      </c>
      <c r="E144" s="24"/>
      <c r="F144" s="7"/>
      <c r="G144" s="7"/>
      <c r="H144" s="7"/>
      <c r="I144" s="7"/>
      <c r="J144" s="7"/>
      <c r="K144" s="7"/>
      <c r="L144" s="7"/>
      <c r="M144" s="7"/>
      <c r="N144" s="9"/>
      <c r="O144" s="9"/>
      <c r="P144" s="9"/>
      <c r="Q144" s="9"/>
      <c r="R144" s="9"/>
      <c r="S144" s="9"/>
      <c r="T144" s="9"/>
      <c r="U144" s="9"/>
      <c r="V144" s="7"/>
      <c r="W144" s="7" t="s">
        <v>1</v>
      </c>
      <c r="X144" s="76"/>
      <c r="Y144" s="8" t="s">
        <v>1</v>
      </c>
    </row>
    <row r="145" spans="1:25" x14ac:dyDescent="0.25">
      <c r="A145" t="s">
        <v>109</v>
      </c>
      <c r="C145" s="117" t="s">
        <v>110</v>
      </c>
      <c r="D145" s="7">
        <v>-2879.26</v>
      </c>
      <c r="E145" s="24"/>
      <c r="F145" s="7" t="s">
        <v>1</v>
      </c>
      <c r="G145" s="7">
        <v>-2702.08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21"/>
      <c r="W145" s="7">
        <f>SUM(F145:V145)</f>
        <v>-2702.08</v>
      </c>
      <c r="X145" s="57" t="s">
        <v>484</v>
      </c>
      <c r="Y145" s="8">
        <f>W145-D145</f>
        <v>177.18000000000029</v>
      </c>
    </row>
    <row r="146" spans="1:25" x14ac:dyDescent="0.25">
      <c r="C146" s="117"/>
      <c r="D146" s="7" t="s">
        <v>1</v>
      </c>
      <c r="E146" s="24"/>
      <c r="F146" s="7"/>
      <c r="G146" s="7"/>
      <c r="H146" s="7"/>
      <c r="I146" s="7"/>
      <c r="J146" s="7"/>
      <c r="K146" s="7"/>
      <c r="L146" s="7"/>
      <c r="M146" s="7"/>
      <c r="N146" s="9"/>
      <c r="O146" s="9"/>
      <c r="P146" s="9"/>
      <c r="Q146" s="9"/>
      <c r="R146" s="9"/>
      <c r="S146" s="9"/>
      <c r="T146" s="9"/>
      <c r="U146" s="9"/>
      <c r="V146" s="7"/>
      <c r="W146" s="7" t="s">
        <v>1</v>
      </c>
      <c r="X146" s="76"/>
      <c r="Y146" s="8" t="s">
        <v>1</v>
      </c>
    </row>
    <row r="147" spans="1:25" x14ac:dyDescent="0.25">
      <c r="A147" t="s">
        <v>111</v>
      </c>
      <c r="C147" s="117" t="s">
        <v>112</v>
      </c>
      <c r="D147" s="7">
        <v>-3869.86</v>
      </c>
      <c r="E147" s="24"/>
      <c r="F147" s="7" t="s">
        <v>1</v>
      </c>
      <c r="G147" s="7">
        <v>-4100.6499999999996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21"/>
      <c r="W147" s="7">
        <f>SUM(F147:V147)</f>
        <v>-4100.6499999999996</v>
      </c>
      <c r="X147" s="57" t="s">
        <v>485</v>
      </c>
      <c r="Y147" s="8">
        <f>W147-D147</f>
        <v>-230.78999999999951</v>
      </c>
    </row>
    <row r="148" spans="1:25" x14ac:dyDescent="0.25">
      <c r="C148" s="117"/>
      <c r="D148" s="7" t="s">
        <v>1</v>
      </c>
      <c r="E148" s="24"/>
      <c r="F148" s="7"/>
      <c r="G148" s="7"/>
      <c r="H148" s="9"/>
      <c r="I148" s="9"/>
      <c r="J148" s="9"/>
      <c r="K148" s="9"/>
      <c r="L148" s="9"/>
      <c r="M148" s="33"/>
      <c r="N148" s="33"/>
      <c r="O148" s="33" t="s">
        <v>768</v>
      </c>
      <c r="P148" s="9"/>
      <c r="Q148" s="33"/>
      <c r="R148" s="33"/>
      <c r="S148" s="33" t="s">
        <v>791</v>
      </c>
      <c r="T148" s="7"/>
      <c r="U148" s="33"/>
      <c r="V148" s="7"/>
      <c r="W148" s="7" t="s">
        <v>1</v>
      </c>
      <c r="X148" s="76"/>
      <c r="Y148" s="8" t="s">
        <v>1</v>
      </c>
    </row>
    <row r="149" spans="1:25" x14ac:dyDescent="0.25">
      <c r="A149" t="s">
        <v>113</v>
      </c>
      <c r="C149" s="117" t="s">
        <v>114</v>
      </c>
      <c r="D149" s="7">
        <v>-39906.06</v>
      </c>
      <c r="E149" s="24"/>
      <c r="F149" s="7" t="s">
        <v>1</v>
      </c>
      <c r="G149" s="7">
        <v>-39906.06</v>
      </c>
      <c r="H149" s="11"/>
      <c r="I149" s="7"/>
      <c r="J149" s="11"/>
      <c r="K149" s="7"/>
      <c r="L149" s="7"/>
      <c r="M149" s="7"/>
      <c r="N149" s="7" t="s">
        <v>356</v>
      </c>
      <c r="O149" s="7">
        <v>39906.06</v>
      </c>
      <c r="P149" s="7"/>
      <c r="Q149" s="7"/>
      <c r="R149" s="7" t="s">
        <v>356</v>
      </c>
      <c r="S149" s="7">
        <v>-42172.73</v>
      </c>
      <c r="T149" s="7"/>
      <c r="U149" s="7"/>
      <c r="V149" s="7"/>
      <c r="W149" s="7">
        <f>SUM(F149:V149)</f>
        <v>-42172.73</v>
      </c>
      <c r="X149" s="57" t="s">
        <v>432</v>
      </c>
      <c r="Y149" s="8">
        <f>W149-D149</f>
        <v>-2266.6700000000055</v>
      </c>
    </row>
    <row r="150" spans="1:25" x14ac:dyDescent="0.25">
      <c r="C150" s="117"/>
      <c r="D150" s="7" t="s">
        <v>1</v>
      </c>
      <c r="E150" s="24"/>
      <c r="F150" s="7"/>
      <c r="G150" s="7"/>
      <c r="H150" s="7"/>
      <c r="I150" s="9"/>
      <c r="J150" s="7"/>
      <c r="K150" s="29" t="s">
        <v>767</v>
      </c>
      <c r="L150" s="9"/>
      <c r="M150" s="29"/>
      <c r="N150" s="9"/>
      <c r="O150" s="33"/>
      <c r="P150" s="9"/>
      <c r="Q150" s="33" t="s">
        <v>792</v>
      </c>
      <c r="R150" s="7"/>
      <c r="S150" s="7"/>
      <c r="T150" s="7"/>
      <c r="U150" s="7"/>
      <c r="V150" s="7"/>
      <c r="W150" s="7" t="s">
        <v>1</v>
      </c>
      <c r="X150" s="76"/>
      <c r="Y150" s="8" t="s">
        <v>1</v>
      </c>
    </row>
    <row r="151" spans="1:25" x14ac:dyDescent="0.25">
      <c r="A151" t="s">
        <v>115</v>
      </c>
      <c r="C151" s="117" t="s">
        <v>116</v>
      </c>
      <c r="D151" s="7">
        <v>-4586.2299999999996</v>
      </c>
      <c r="E151" s="24"/>
      <c r="F151" s="7" t="s">
        <v>1</v>
      </c>
      <c r="G151" s="7">
        <v>-4586.2299999999996</v>
      </c>
      <c r="H151" s="11"/>
      <c r="I151" s="7"/>
      <c r="J151" s="7" t="s">
        <v>355</v>
      </c>
      <c r="K151" s="7">
        <v>4586.2299999999996</v>
      </c>
      <c r="L151" s="7"/>
      <c r="M151" s="7"/>
      <c r="N151" s="9"/>
      <c r="O151" s="11"/>
      <c r="P151" s="11" t="s">
        <v>355</v>
      </c>
      <c r="Q151" s="7">
        <v>-7656.26</v>
      </c>
      <c r="R151" s="7"/>
      <c r="S151" s="7"/>
      <c r="T151" s="7"/>
      <c r="U151" s="7"/>
      <c r="V151" s="7"/>
      <c r="W151" s="7">
        <f>SUM(F151:V151)</f>
        <v>-7656.26</v>
      </c>
      <c r="X151" s="57" t="s">
        <v>440</v>
      </c>
      <c r="Y151" s="8">
        <f>W151-D151</f>
        <v>-3070.0300000000007</v>
      </c>
    </row>
    <row r="152" spans="1:25" x14ac:dyDescent="0.25">
      <c r="C152" s="117"/>
      <c r="D152" s="7" t="s">
        <v>1</v>
      </c>
      <c r="E152" s="24"/>
      <c r="F152" s="7"/>
      <c r="G152" s="7"/>
      <c r="H152" s="7"/>
      <c r="I152" s="7"/>
      <c r="J152" s="7"/>
      <c r="K152" s="7"/>
      <c r="L152" s="7"/>
      <c r="M152" s="33"/>
      <c r="N152" s="7"/>
      <c r="O152" s="7"/>
      <c r="P152" s="7"/>
      <c r="Q152" s="7"/>
      <c r="R152" s="7"/>
      <c r="S152" s="7"/>
      <c r="T152" s="7"/>
      <c r="U152" s="7"/>
      <c r="V152" s="7"/>
      <c r="W152" s="7" t="s">
        <v>1</v>
      </c>
      <c r="X152" s="76"/>
      <c r="Y152" s="8" t="s">
        <v>1</v>
      </c>
    </row>
    <row r="153" spans="1:25" x14ac:dyDescent="0.25">
      <c r="A153" t="s">
        <v>117</v>
      </c>
      <c r="C153" s="117" t="s">
        <v>118</v>
      </c>
      <c r="D153" s="7">
        <v>0</v>
      </c>
      <c r="E153" s="24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>
        <f>SUM(F153:V153)</f>
        <v>0</v>
      </c>
      <c r="X153" s="76"/>
      <c r="Y153" s="8">
        <f>W153-D153</f>
        <v>0</v>
      </c>
    </row>
    <row r="154" spans="1:25" x14ac:dyDescent="0.25">
      <c r="C154" s="117"/>
      <c r="D154" s="7" t="s">
        <v>1</v>
      </c>
      <c r="E154" s="24"/>
      <c r="F154" s="7"/>
      <c r="G154" s="7"/>
      <c r="H154" s="7"/>
      <c r="I154" s="9"/>
      <c r="J154" s="9"/>
      <c r="K154" s="33"/>
      <c r="L154" s="9"/>
      <c r="M154" s="33"/>
      <c r="N154" s="9"/>
      <c r="O154" s="33"/>
      <c r="P154" s="9"/>
      <c r="Q154" s="9"/>
      <c r="R154" s="7"/>
      <c r="S154" s="29" t="s">
        <v>778</v>
      </c>
      <c r="T154" s="9"/>
      <c r="U154" s="9"/>
      <c r="V154" s="7"/>
      <c r="W154" s="7" t="s">
        <v>1</v>
      </c>
      <c r="X154" s="76"/>
      <c r="Y154" s="8" t="s">
        <v>1</v>
      </c>
    </row>
    <row r="155" spans="1:25" x14ac:dyDescent="0.25">
      <c r="A155" t="s">
        <v>119</v>
      </c>
      <c r="C155" s="117" t="s">
        <v>120</v>
      </c>
      <c r="D155" s="7">
        <v>-69694.37</v>
      </c>
      <c r="E155" s="24"/>
      <c r="F155" s="7" t="s">
        <v>1</v>
      </c>
      <c r="G155" s="7">
        <v>-167407.06</v>
      </c>
      <c r="H155" s="11"/>
      <c r="I155" s="7"/>
      <c r="J155" s="11"/>
      <c r="K155" s="7"/>
      <c r="L155" s="11"/>
      <c r="M155" s="7"/>
      <c r="N155" s="11"/>
      <c r="O155" s="7"/>
      <c r="P155" s="11"/>
      <c r="Q155" s="7"/>
      <c r="R155" s="11" t="s">
        <v>435</v>
      </c>
      <c r="S155" s="7">
        <v>101877.84</v>
      </c>
      <c r="T155" s="11"/>
      <c r="U155" s="7"/>
      <c r="V155" s="7"/>
      <c r="W155" s="7">
        <f>SUM(F155:V155)</f>
        <v>-65529.22</v>
      </c>
      <c r="X155" s="57" t="s">
        <v>469</v>
      </c>
      <c r="Y155" s="8">
        <f>W155-D155</f>
        <v>4165.1499999999942</v>
      </c>
    </row>
    <row r="156" spans="1:25" x14ac:dyDescent="0.25">
      <c r="C156" s="117"/>
      <c r="D156" s="7" t="s">
        <v>1</v>
      </c>
      <c r="E156" s="24"/>
      <c r="F156" s="7"/>
      <c r="G156" s="7"/>
      <c r="H156" s="9"/>
      <c r="I156" s="9"/>
      <c r="J156" s="9"/>
      <c r="K156" s="9"/>
      <c r="L156" s="9"/>
      <c r="M156" s="9"/>
      <c r="N156" s="9"/>
      <c r="O156" s="7"/>
      <c r="P156" s="7"/>
      <c r="Q156" s="7"/>
      <c r="R156" s="7"/>
      <c r="S156" s="7"/>
      <c r="T156" s="7"/>
      <c r="U156" s="7"/>
      <c r="V156" s="7"/>
      <c r="W156" s="7" t="s">
        <v>1</v>
      </c>
      <c r="X156" s="76"/>
      <c r="Y156" s="8" t="s">
        <v>1</v>
      </c>
    </row>
    <row r="157" spans="1:25" x14ac:dyDescent="0.25">
      <c r="A157" t="s">
        <v>121</v>
      </c>
      <c r="C157" s="117" t="s">
        <v>122</v>
      </c>
      <c r="D157" s="7">
        <v>0</v>
      </c>
      <c r="E157" s="24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>
        <f>SUM(F157:V157)</f>
        <v>0</v>
      </c>
      <c r="X157" s="76"/>
      <c r="Y157" s="8">
        <f>W157-D157</f>
        <v>0</v>
      </c>
    </row>
    <row r="158" spans="1:25" x14ac:dyDescent="0.25">
      <c r="C158" s="117"/>
      <c r="D158" s="7" t="s">
        <v>1</v>
      </c>
      <c r="E158" s="24"/>
      <c r="F158" s="7"/>
      <c r="G158" s="7"/>
      <c r="H158" s="7"/>
      <c r="I158" s="9"/>
      <c r="J158" s="7"/>
      <c r="K158" s="7"/>
      <c r="L158" s="7"/>
      <c r="M158" s="7"/>
      <c r="N158" s="7"/>
      <c r="O158" s="9"/>
      <c r="P158" s="9"/>
      <c r="Q158" s="9"/>
      <c r="R158" s="9"/>
      <c r="S158" s="9"/>
      <c r="T158" s="9"/>
      <c r="U158" s="9"/>
      <c r="V158" s="7"/>
      <c r="W158" s="7" t="s">
        <v>1</v>
      </c>
      <c r="X158" s="76"/>
      <c r="Y158" s="8" t="s">
        <v>1</v>
      </c>
    </row>
    <row r="159" spans="1:25" x14ac:dyDescent="0.25">
      <c r="A159" t="s">
        <v>347</v>
      </c>
      <c r="C159" s="117" t="s">
        <v>348</v>
      </c>
      <c r="D159" s="7">
        <v>0</v>
      </c>
      <c r="E159" s="24"/>
      <c r="F159" s="7"/>
      <c r="G159" s="7"/>
      <c r="H159" s="7"/>
      <c r="I159" s="9"/>
      <c r="J159" s="7"/>
      <c r="K159" s="7"/>
      <c r="L159" s="7"/>
      <c r="M159" s="7"/>
      <c r="N159" s="7"/>
      <c r="O159" s="9"/>
      <c r="P159" s="37"/>
      <c r="Q159" s="37"/>
      <c r="R159" s="9"/>
      <c r="S159" s="9"/>
      <c r="T159" s="9"/>
      <c r="U159" s="9"/>
      <c r="V159" s="7"/>
      <c r="W159" s="7">
        <f>SUM(F159:V159)</f>
        <v>0</v>
      </c>
      <c r="X159" s="76"/>
      <c r="Y159" s="8">
        <f>W159-D159</f>
        <v>0</v>
      </c>
    </row>
    <row r="160" spans="1:25" x14ac:dyDescent="0.25">
      <c r="C160" s="117"/>
      <c r="D160" s="7"/>
      <c r="E160" s="24"/>
      <c r="F160" s="7"/>
      <c r="G160" s="7"/>
      <c r="H160" s="29"/>
      <c r="I160" s="33"/>
      <c r="J160" s="7"/>
      <c r="K160" s="29" t="s">
        <v>788</v>
      </c>
      <c r="L160" s="7"/>
      <c r="M160" s="29"/>
      <c r="N160" s="7"/>
      <c r="O160" s="33"/>
      <c r="P160" s="9"/>
      <c r="Q160" s="9"/>
      <c r="R160" s="9"/>
      <c r="S160" s="9"/>
      <c r="T160" s="9"/>
      <c r="U160" s="9"/>
      <c r="V160" s="7"/>
      <c r="W160" s="7"/>
      <c r="X160" s="76"/>
      <c r="Y160" s="8" t="s">
        <v>1</v>
      </c>
    </row>
    <row r="161" spans="1:25" x14ac:dyDescent="0.25">
      <c r="A161" t="s">
        <v>123</v>
      </c>
      <c r="C161" s="117" t="s">
        <v>124</v>
      </c>
      <c r="D161" s="7">
        <v>-10748.26</v>
      </c>
      <c r="E161" s="24"/>
      <c r="F161" s="18" t="s">
        <v>1</v>
      </c>
      <c r="G161" s="18">
        <v>-9960.82</v>
      </c>
      <c r="H161" s="7"/>
      <c r="I161" s="7"/>
      <c r="J161" s="7" t="s">
        <v>358</v>
      </c>
      <c r="K161" s="7">
        <v>-2169.69</v>
      </c>
      <c r="L161" s="7"/>
      <c r="M161" s="7"/>
      <c r="N161" s="11"/>
      <c r="O161" s="7"/>
      <c r="P161" s="7"/>
      <c r="Q161" s="7"/>
      <c r="R161" s="7"/>
      <c r="S161" s="7"/>
      <c r="T161" s="7"/>
      <c r="U161" s="7"/>
      <c r="V161" s="7"/>
      <c r="W161" s="7">
        <f>SUM(F161:V161)</f>
        <v>-12130.51</v>
      </c>
      <c r="X161" s="57" t="s">
        <v>440</v>
      </c>
      <c r="Y161" s="8">
        <f>W161-D161</f>
        <v>-1382.25</v>
      </c>
    </row>
    <row r="162" spans="1:25" x14ac:dyDescent="0.25">
      <c r="C162" s="117"/>
      <c r="D162" s="7" t="s">
        <v>1</v>
      </c>
      <c r="E162" s="24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9"/>
      <c r="T162" s="7"/>
      <c r="U162" s="7"/>
      <c r="V162" s="7"/>
      <c r="W162" s="7" t="s">
        <v>1</v>
      </c>
      <c r="X162" s="76" t="s">
        <v>876</v>
      </c>
      <c r="Y162" s="8" t="s">
        <v>1</v>
      </c>
    </row>
    <row r="163" spans="1:25" x14ac:dyDescent="0.25">
      <c r="A163" t="s">
        <v>125</v>
      </c>
      <c r="C163" s="117" t="s">
        <v>126</v>
      </c>
      <c r="D163" s="7">
        <v>0</v>
      </c>
      <c r="E163" s="24"/>
      <c r="F163" s="7">
        <v>0</v>
      </c>
      <c r="G163" s="7">
        <v>0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1"/>
      <c r="S163" s="7"/>
      <c r="T163" s="7"/>
      <c r="U163" s="7"/>
      <c r="V163" s="7"/>
      <c r="W163" s="7">
        <f>SUM(F163:V163)</f>
        <v>0</v>
      </c>
      <c r="X163" s="76"/>
      <c r="Y163" s="8">
        <f>W163-D163</f>
        <v>0</v>
      </c>
    </row>
    <row r="164" spans="1:25" x14ac:dyDescent="0.25">
      <c r="C164" s="117"/>
      <c r="D164" s="7" t="s">
        <v>1</v>
      </c>
      <c r="E164" s="24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 t="s">
        <v>1</v>
      </c>
      <c r="X164" s="76"/>
      <c r="Y164" s="8" t="s">
        <v>1</v>
      </c>
    </row>
    <row r="165" spans="1:25" x14ac:dyDescent="0.25">
      <c r="A165" t="s">
        <v>127</v>
      </c>
      <c r="C165" s="117" t="s">
        <v>128</v>
      </c>
      <c r="D165" s="7">
        <v>-0.05</v>
      </c>
      <c r="E165" s="24"/>
      <c r="F165" s="7" t="s">
        <v>1</v>
      </c>
      <c r="G165" s="7">
        <v>-35.049999999999997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>
        <f>SUM(F165:V165)</f>
        <v>-35.049999999999997</v>
      </c>
      <c r="X165" s="76"/>
      <c r="Y165" s="8">
        <f>W165-D165</f>
        <v>-35</v>
      </c>
    </row>
    <row r="166" spans="1:25" x14ac:dyDescent="0.25">
      <c r="C166" s="117"/>
      <c r="D166" s="7" t="s">
        <v>1</v>
      </c>
      <c r="E166" s="24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 t="s">
        <v>1</v>
      </c>
      <c r="X166" s="76"/>
      <c r="Y166" s="8" t="s">
        <v>1</v>
      </c>
    </row>
    <row r="167" spans="1:25" x14ac:dyDescent="0.25">
      <c r="A167" s="1" t="s">
        <v>129</v>
      </c>
      <c r="C167" s="116" t="s">
        <v>130</v>
      </c>
      <c r="D167" s="7">
        <v>0</v>
      </c>
      <c r="E167" s="24"/>
      <c r="F167" s="7">
        <v>0</v>
      </c>
      <c r="G167" s="7">
        <v>0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>
        <f>SUM(F167:V167)</f>
        <v>0</v>
      </c>
      <c r="X167" s="76"/>
      <c r="Y167" s="8">
        <f>W167-D167</f>
        <v>0</v>
      </c>
    </row>
    <row r="168" spans="1:25" x14ac:dyDescent="0.25">
      <c r="C168" s="117"/>
      <c r="D168" s="7" t="s">
        <v>1</v>
      </c>
      <c r="E168" s="24"/>
      <c r="F168" s="7"/>
      <c r="G168" s="7"/>
      <c r="H168" s="7"/>
      <c r="I168" s="7"/>
      <c r="J168" s="7"/>
      <c r="K168" s="7"/>
      <c r="L168" s="7"/>
      <c r="M168" s="7"/>
      <c r="N168" s="7"/>
      <c r="O168" s="9"/>
      <c r="P168" s="9"/>
      <c r="Q168" s="9"/>
      <c r="R168" s="9"/>
      <c r="S168" s="9"/>
      <c r="T168" s="9"/>
      <c r="U168" s="9"/>
      <c r="V168" s="7"/>
      <c r="W168" s="7" t="s">
        <v>1</v>
      </c>
      <c r="X168" s="76"/>
      <c r="Y168" s="8" t="s">
        <v>1</v>
      </c>
    </row>
    <row r="169" spans="1:25" x14ac:dyDescent="0.25">
      <c r="A169" t="s">
        <v>131</v>
      </c>
      <c r="C169" s="117" t="s">
        <v>132</v>
      </c>
      <c r="D169" s="7">
        <v>-30087.17</v>
      </c>
      <c r="E169" s="24"/>
      <c r="F169" s="7" t="s">
        <v>1</v>
      </c>
      <c r="G169" s="7">
        <v>-32698.7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>
        <f>SUM(F169:V169)</f>
        <v>-32698.7</v>
      </c>
      <c r="X169" s="76" t="s">
        <v>641</v>
      </c>
      <c r="Y169" s="8">
        <f>W169-D169</f>
        <v>-2611.5300000000025</v>
      </c>
    </row>
    <row r="170" spans="1:25" x14ac:dyDescent="0.25">
      <c r="C170" s="117"/>
      <c r="D170" s="7" t="s">
        <v>1</v>
      </c>
      <c r="E170" s="24"/>
      <c r="F170" s="7"/>
      <c r="G170" s="7"/>
      <c r="H170" s="7"/>
      <c r="I170" s="7"/>
      <c r="J170" s="7"/>
      <c r="K170" s="7"/>
      <c r="L170" s="7"/>
      <c r="M170" s="33"/>
      <c r="N170" s="9"/>
      <c r="O170" s="9"/>
      <c r="P170" s="9"/>
      <c r="Q170" s="9"/>
      <c r="R170" s="9"/>
      <c r="S170" s="9"/>
      <c r="T170" s="9"/>
      <c r="U170" s="9"/>
      <c r="V170" s="7"/>
      <c r="W170" s="7" t="s">
        <v>1</v>
      </c>
      <c r="X170" s="76"/>
      <c r="Y170" s="8" t="s">
        <v>1</v>
      </c>
    </row>
    <row r="171" spans="1:25" x14ac:dyDescent="0.25">
      <c r="A171" t="s">
        <v>134</v>
      </c>
      <c r="C171" s="117" t="s">
        <v>135</v>
      </c>
      <c r="D171" s="7">
        <v>0</v>
      </c>
      <c r="E171" s="24"/>
      <c r="F171" s="7"/>
      <c r="G171" s="7"/>
      <c r="H171" s="7"/>
      <c r="I171" s="7"/>
      <c r="J171" s="7"/>
      <c r="K171" s="7"/>
      <c r="L171" s="11"/>
      <c r="M171" s="7"/>
      <c r="N171" s="7"/>
      <c r="O171" s="7"/>
      <c r="P171" s="11"/>
      <c r="Q171" s="7"/>
      <c r="R171" s="7"/>
      <c r="S171" s="7"/>
      <c r="T171" s="7"/>
      <c r="U171" s="7"/>
      <c r="V171" s="7"/>
      <c r="W171" s="7">
        <f>SUM(F171:V171)</f>
        <v>0</v>
      </c>
      <c r="X171" s="76" t="s">
        <v>1</v>
      </c>
      <c r="Y171" s="8">
        <f>W171-D171</f>
        <v>0</v>
      </c>
    </row>
    <row r="172" spans="1:25" x14ac:dyDescent="0.25">
      <c r="C172" s="117"/>
      <c r="D172" s="7" t="s">
        <v>1</v>
      </c>
      <c r="E172" s="24"/>
      <c r="F172" s="7"/>
      <c r="G172" s="7"/>
      <c r="H172" s="7"/>
      <c r="I172" s="9"/>
      <c r="J172" s="9"/>
      <c r="K172" s="9"/>
      <c r="L172" s="7"/>
      <c r="M172" s="29"/>
      <c r="N172" s="7"/>
      <c r="O172" s="7"/>
      <c r="P172" s="7"/>
      <c r="Q172" s="33"/>
      <c r="R172" s="7"/>
      <c r="S172" s="29"/>
      <c r="T172" s="7"/>
      <c r="U172" s="29" t="s">
        <v>779</v>
      </c>
      <c r="V172" s="7"/>
      <c r="W172" s="7" t="s">
        <v>1</v>
      </c>
      <c r="X172" s="76">
        <f>SUM(W129:W172)</f>
        <v>-195863.47999999998</v>
      </c>
      <c r="Y172" s="8" t="s">
        <v>1</v>
      </c>
    </row>
    <row r="173" spans="1:25" x14ac:dyDescent="0.25">
      <c r="A173" s="1" t="s">
        <v>382</v>
      </c>
      <c r="C173" s="117" t="s">
        <v>136</v>
      </c>
      <c r="D173" s="7">
        <v>-2031.0300000000002</v>
      </c>
      <c r="E173" s="24"/>
      <c r="F173" s="7" t="s">
        <v>1</v>
      </c>
      <c r="G173" s="7">
        <v>-2031.03</v>
      </c>
      <c r="H173" s="7"/>
      <c r="I173" s="7"/>
      <c r="J173" s="11"/>
      <c r="K173" s="7"/>
      <c r="L173" s="7"/>
      <c r="M173" s="7"/>
      <c r="N173" s="7"/>
      <c r="O173" s="7"/>
      <c r="P173" s="11"/>
      <c r="Q173" s="7"/>
      <c r="R173" s="11"/>
      <c r="S173" s="7"/>
      <c r="T173" s="7" t="s">
        <v>363</v>
      </c>
      <c r="U173" s="7">
        <v>102</v>
      </c>
      <c r="V173" s="7"/>
      <c r="W173" s="7">
        <f>SUM(F173:V173)</f>
        <v>-1929.03</v>
      </c>
      <c r="X173" s="57" t="s">
        <v>780</v>
      </c>
      <c r="Y173" s="8">
        <f>W173-D173</f>
        <v>102.00000000000023</v>
      </c>
    </row>
    <row r="174" spans="1:25" x14ac:dyDescent="0.25">
      <c r="C174" s="117"/>
      <c r="D174" s="7" t="s">
        <v>1</v>
      </c>
      <c r="E174" s="24"/>
      <c r="F174" s="7"/>
      <c r="G174" s="7"/>
      <c r="H174" s="7"/>
      <c r="I174" s="7"/>
      <c r="J174" s="7"/>
      <c r="K174" s="7"/>
      <c r="L174" s="7"/>
      <c r="M174" s="9"/>
      <c r="N174" s="7"/>
      <c r="O174" s="7"/>
      <c r="P174" s="7"/>
      <c r="Q174" s="9"/>
      <c r="R174" s="7"/>
      <c r="S174" s="7"/>
      <c r="T174" s="7"/>
      <c r="U174" s="7"/>
      <c r="V174" s="7"/>
      <c r="W174" s="7" t="s">
        <v>1</v>
      </c>
      <c r="X174" s="76"/>
      <c r="Y174" s="8" t="s">
        <v>1</v>
      </c>
    </row>
    <row r="175" spans="1:25" x14ac:dyDescent="0.25">
      <c r="A175" t="s">
        <v>138</v>
      </c>
      <c r="C175" s="117" t="s">
        <v>139</v>
      </c>
      <c r="D175" s="7">
        <v>-494000</v>
      </c>
      <c r="E175" s="24"/>
      <c r="F175" s="7" t="s">
        <v>1</v>
      </c>
      <c r="G175" s="7">
        <v>-483000</v>
      </c>
      <c r="H175" s="7"/>
      <c r="I175" s="7"/>
      <c r="J175" s="7"/>
      <c r="K175" s="7"/>
      <c r="L175" s="7"/>
      <c r="M175" s="7"/>
      <c r="N175" s="11"/>
      <c r="O175" s="7"/>
      <c r="P175" s="7"/>
      <c r="Q175" s="7"/>
      <c r="R175" s="11"/>
      <c r="S175" s="11"/>
      <c r="T175" s="11"/>
      <c r="U175" s="7"/>
      <c r="V175" s="7"/>
      <c r="W175" s="7">
        <f>SUM(F175:V175)</f>
        <v>-483000</v>
      </c>
      <c r="X175" s="57" t="s">
        <v>781</v>
      </c>
      <c r="Y175" s="8">
        <f>W175-D175</f>
        <v>11000</v>
      </c>
    </row>
    <row r="176" spans="1:25" x14ac:dyDescent="0.25">
      <c r="C176" s="117"/>
      <c r="D176" s="7" t="s">
        <v>1</v>
      </c>
      <c r="E176" s="24"/>
      <c r="F176" s="7"/>
      <c r="G176" s="7"/>
      <c r="H176" s="7"/>
      <c r="I176" s="9"/>
      <c r="J176" s="9"/>
      <c r="K176" s="9"/>
      <c r="L176" s="7"/>
      <c r="M176" s="33"/>
      <c r="N176" s="7"/>
      <c r="O176" s="7"/>
      <c r="P176" s="7"/>
      <c r="Q176" s="29"/>
      <c r="R176" s="7"/>
      <c r="S176" s="7"/>
      <c r="T176" s="7"/>
      <c r="U176" s="9"/>
      <c r="V176" s="7"/>
      <c r="W176" s="7" t="s">
        <v>1</v>
      </c>
      <c r="X176" s="129"/>
      <c r="Y176" s="8" t="s">
        <v>1</v>
      </c>
    </row>
    <row r="177" spans="1:25" x14ac:dyDescent="0.25">
      <c r="A177" t="s">
        <v>141</v>
      </c>
      <c r="C177" s="117" t="s">
        <v>142</v>
      </c>
      <c r="D177" s="7">
        <v>-264500</v>
      </c>
      <c r="E177" s="24"/>
      <c r="F177" s="7" t="s">
        <v>1</v>
      </c>
      <c r="G177" s="7">
        <v>-258500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1"/>
      <c r="S177" s="11"/>
      <c r="T177" s="11"/>
      <c r="U177" s="7"/>
      <c r="V177" s="7"/>
      <c r="W177" s="7">
        <f>SUM(F177:V177)</f>
        <v>-258500</v>
      </c>
      <c r="X177" s="57" t="s">
        <v>781</v>
      </c>
      <c r="Y177" s="8">
        <f>W177-D177</f>
        <v>6000</v>
      </c>
    </row>
    <row r="178" spans="1:25" x14ac:dyDescent="0.25">
      <c r="C178" s="117"/>
      <c r="D178" s="7" t="s">
        <v>1</v>
      </c>
      <c r="E178" s="24"/>
      <c r="F178" s="7"/>
      <c r="G178" s="7"/>
      <c r="H178" s="7"/>
      <c r="I178" s="9"/>
      <c r="J178" s="9"/>
      <c r="K178" s="9"/>
      <c r="L178" s="7"/>
      <c r="M178" s="33"/>
      <c r="N178" s="7"/>
      <c r="O178" s="7"/>
      <c r="P178" s="7"/>
      <c r="Q178" s="29"/>
      <c r="R178" s="7"/>
      <c r="S178" s="7"/>
      <c r="T178" s="7"/>
      <c r="U178" s="9"/>
      <c r="V178" s="7"/>
      <c r="W178" s="7" t="s">
        <v>1</v>
      </c>
      <c r="X178" s="129"/>
      <c r="Y178" s="8" t="s">
        <v>1</v>
      </c>
    </row>
    <row r="179" spans="1:25" x14ac:dyDescent="0.25">
      <c r="A179" t="s">
        <v>143</v>
      </c>
      <c r="C179" s="117" t="s">
        <v>144</v>
      </c>
      <c r="D179" s="7">
        <v>-1122000</v>
      </c>
      <c r="E179" s="24"/>
      <c r="F179" s="7" t="s">
        <v>1</v>
      </c>
      <c r="G179" s="7">
        <v>-1102000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1"/>
      <c r="S179" s="7"/>
      <c r="T179" s="11"/>
      <c r="U179" s="7"/>
      <c r="V179" s="7"/>
      <c r="W179" s="7">
        <f>SUM(F179:V179)</f>
        <v>-1102000</v>
      </c>
      <c r="X179" s="57" t="s">
        <v>781</v>
      </c>
      <c r="Y179" s="8">
        <f>W179-D179</f>
        <v>20000</v>
      </c>
    </row>
    <row r="180" spans="1:25" x14ac:dyDescent="0.25">
      <c r="C180" s="117"/>
      <c r="D180" s="7" t="s">
        <v>1</v>
      </c>
      <c r="E180" s="24"/>
      <c r="F180" s="7"/>
      <c r="G180" s="7"/>
      <c r="H180" s="7"/>
      <c r="I180" s="7"/>
      <c r="J180" s="7"/>
      <c r="K180" s="9"/>
      <c r="L180" s="7"/>
      <c r="M180" s="7"/>
      <c r="N180" s="7"/>
      <c r="O180" s="7"/>
      <c r="P180" s="7"/>
      <c r="Q180" s="9"/>
      <c r="R180" s="7"/>
      <c r="S180" s="33"/>
      <c r="T180" s="7"/>
      <c r="U180" s="7"/>
      <c r="V180" s="7"/>
      <c r="W180" s="7" t="s">
        <v>1</v>
      </c>
      <c r="X180" s="129"/>
      <c r="Y180" s="8" t="s">
        <v>1</v>
      </c>
    </row>
    <row r="181" spans="1:25" x14ac:dyDescent="0.25">
      <c r="A181" t="s">
        <v>395</v>
      </c>
      <c r="C181" s="117" t="s">
        <v>394</v>
      </c>
      <c r="D181" s="7">
        <v>0</v>
      </c>
      <c r="E181" s="24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>
        <f>SUM(F181:V181)</f>
        <v>0</v>
      </c>
      <c r="X181" s="76" t="s">
        <v>140</v>
      </c>
      <c r="Y181" s="8">
        <f>W181-D181</f>
        <v>0</v>
      </c>
    </row>
    <row r="182" spans="1:25" x14ac:dyDescent="0.25">
      <c r="C182" s="117"/>
      <c r="D182" s="7" t="s">
        <v>1</v>
      </c>
      <c r="E182" s="24"/>
      <c r="F182" s="7"/>
      <c r="G182" s="7"/>
      <c r="H182" s="7"/>
      <c r="I182" s="29"/>
      <c r="J182" s="9"/>
      <c r="K182" s="33"/>
      <c r="L182" s="7"/>
      <c r="M182" s="29" t="s">
        <v>774</v>
      </c>
      <c r="N182" s="7"/>
      <c r="O182" s="7"/>
      <c r="P182" s="7"/>
      <c r="Q182" s="29"/>
      <c r="R182" s="7"/>
      <c r="S182" s="7"/>
      <c r="T182" s="7"/>
      <c r="U182" s="7"/>
      <c r="V182" s="7"/>
      <c r="W182" s="7" t="s">
        <v>1</v>
      </c>
      <c r="X182" s="76"/>
      <c r="Y182" s="8" t="s">
        <v>1</v>
      </c>
    </row>
    <row r="183" spans="1:25" x14ac:dyDescent="0.25">
      <c r="A183" t="s">
        <v>391</v>
      </c>
      <c r="C183" s="117" t="s">
        <v>472</v>
      </c>
      <c r="D183" s="7">
        <v>-205875.55</v>
      </c>
      <c r="E183" s="24"/>
      <c r="F183" s="7" t="s">
        <v>1</v>
      </c>
      <c r="G183" s="7">
        <v>-196919.06</v>
      </c>
      <c r="H183" s="7"/>
      <c r="I183" s="7"/>
      <c r="J183" s="11"/>
      <c r="K183" s="7"/>
      <c r="L183" s="7" t="s">
        <v>359</v>
      </c>
      <c r="M183" s="7">
        <v>-2050.16</v>
      </c>
      <c r="N183" s="7"/>
      <c r="O183" s="7"/>
      <c r="P183" s="7"/>
      <c r="Q183" s="7"/>
      <c r="R183" s="7"/>
      <c r="S183" s="7"/>
      <c r="T183" s="7"/>
      <c r="U183" s="7"/>
      <c r="V183" s="7"/>
      <c r="W183" s="7">
        <f>SUM(F183:V183)</f>
        <v>-198969.22</v>
      </c>
      <c r="X183" s="57" t="s">
        <v>390</v>
      </c>
      <c r="Y183" s="8">
        <f>W183-D183</f>
        <v>6906.3299999999872</v>
      </c>
    </row>
    <row r="184" spans="1:25" x14ac:dyDescent="0.25">
      <c r="C184" s="117"/>
      <c r="D184" s="7" t="s">
        <v>1</v>
      </c>
      <c r="E184" s="24"/>
      <c r="F184" s="7"/>
      <c r="G184" s="7"/>
      <c r="H184" s="7"/>
      <c r="I184" s="9"/>
      <c r="J184" s="9"/>
      <c r="K184" s="33"/>
      <c r="L184" s="9"/>
      <c r="M184" s="9"/>
      <c r="N184" s="7"/>
      <c r="O184" s="33" t="s">
        <v>776</v>
      </c>
      <c r="P184" s="7"/>
      <c r="Q184" s="9"/>
      <c r="R184" s="7"/>
      <c r="S184" s="7"/>
      <c r="T184" s="7"/>
      <c r="U184" s="7"/>
      <c r="V184" s="7"/>
      <c r="W184" s="7" t="s">
        <v>1</v>
      </c>
      <c r="X184" s="76"/>
      <c r="Y184" s="8" t="s">
        <v>1</v>
      </c>
    </row>
    <row r="185" spans="1:25" x14ac:dyDescent="0.25">
      <c r="A185" t="s">
        <v>145</v>
      </c>
      <c r="C185" s="117" t="s">
        <v>146</v>
      </c>
      <c r="D185" s="7">
        <v>-693483.94</v>
      </c>
      <c r="E185" s="24"/>
      <c r="F185" s="7" t="s">
        <v>1</v>
      </c>
      <c r="G185" s="7">
        <v>-575747.18999999994</v>
      </c>
      <c r="H185" s="7"/>
      <c r="I185" s="7"/>
      <c r="J185" s="11"/>
      <c r="K185" s="7"/>
      <c r="L185" s="11"/>
      <c r="M185" s="18"/>
      <c r="N185" s="7" t="s">
        <v>360</v>
      </c>
      <c r="O185" s="7">
        <v>-8523.4699999999993</v>
      </c>
      <c r="P185" s="11"/>
      <c r="Q185" s="7"/>
      <c r="R185" s="7"/>
      <c r="S185" s="7"/>
      <c r="T185" s="7"/>
      <c r="U185" s="7"/>
      <c r="V185" s="7"/>
      <c r="W185" s="7">
        <f>SUM(F185:V185)</f>
        <v>-584270.65999999992</v>
      </c>
      <c r="X185" s="57" t="s">
        <v>475</v>
      </c>
      <c r="Y185" s="8">
        <f>W185-D185</f>
        <v>109213.28000000003</v>
      </c>
    </row>
    <row r="186" spans="1:25" x14ac:dyDescent="0.25">
      <c r="C186" s="117"/>
      <c r="D186" s="7" t="s">
        <v>1</v>
      </c>
      <c r="E186" s="24"/>
      <c r="F186" s="7"/>
      <c r="G186" s="7"/>
      <c r="H186" s="7"/>
      <c r="I186" s="7"/>
      <c r="J186" s="7"/>
      <c r="K186" s="9"/>
      <c r="L186" s="7"/>
      <c r="M186" s="9"/>
      <c r="N186" s="7"/>
      <c r="O186" s="7"/>
      <c r="P186" s="7"/>
      <c r="Q186" s="29" t="s">
        <v>777</v>
      </c>
      <c r="R186" s="7"/>
      <c r="S186" s="7"/>
      <c r="T186" s="7"/>
      <c r="U186" s="7"/>
      <c r="V186" s="7"/>
      <c r="W186" s="7" t="s">
        <v>1</v>
      </c>
      <c r="X186" s="76"/>
      <c r="Y186" s="8" t="s">
        <v>1</v>
      </c>
    </row>
    <row r="187" spans="1:25" x14ac:dyDescent="0.25">
      <c r="A187" t="s">
        <v>147</v>
      </c>
      <c r="C187" s="117" t="s">
        <v>148</v>
      </c>
      <c r="D187" s="7">
        <v>-3130000</v>
      </c>
      <c r="E187" s="24"/>
      <c r="F187" s="11" t="s">
        <v>1</v>
      </c>
      <c r="G187" s="11">
        <v>-3009550</v>
      </c>
      <c r="H187" s="7"/>
      <c r="I187" s="11"/>
      <c r="J187" s="7"/>
      <c r="K187" s="22"/>
      <c r="L187" s="11"/>
      <c r="M187" s="7"/>
      <c r="N187" s="7"/>
      <c r="O187" s="7"/>
      <c r="P187" s="7" t="s">
        <v>361</v>
      </c>
      <c r="Q187" s="7">
        <v>-450</v>
      </c>
      <c r="R187" s="7"/>
      <c r="S187" s="7"/>
      <c r="T187" s="7"/>
      <c r="U187" s="7"/>
      <c r="V187" s="7"/>
      <c r="W187" s="7">
        <f>SUM(F187:V187)</f>
        <v>-3010000</v>
      </c>
      <c r="X187" s="57" t="s">
        <v>475</v>
      </c>
      <c r="Y187" s="8">
        <f>W187-D187</f>
        <v>120000</v>
      </c>
    </row>
    <row r="188" spans="1:25" x14ac:dyDescent="0.25">
      <c r="C188" s="117"/>
      <c r="D188" s="7"/>
      <c r="E188" s="24"/>
      <c r="F188" s="11"/>
      <c r="G188" s="11"/>
      <c r="H188" s="7"/>
      <c r="I188" s="33" t="s">
        <v>838</v>
      </c>
      <c r="J188" s="7"/>
      <c r="K188" s="22"/>
      <c r="L188" s="11"/>
      <c r="M188" s="29"/>
      <c r="N188" s="11"/>
      <c r="O188" s="33"/>
      <c r="P188" s="7"/>
      <c r="Q188" s="29"/>
      <c r="R188" s="88"/>
      <c r="S188" s="90" t="s">
        <v>856</v>
      </c>
      <c r="T188" s="7"/>
      <c r="U188" s="29"/>
      <c r="V188" s="7"/>
      <c r="W188" s="7"/>
      <c r="X188" s="76">
        <f>SUM(W175:W187)</f>
        <v>-5636739.8799999999</v>
      </c>
      <c r="Y188" s="8"/>
    </row>
    <row r="189" spans="1:25" x14ac:dyDescent="0.25">
      <c r="A189" t="s">
        <v>412</v>
      </c>
      <c r="C189" s="117" t="s">
        <v>747</v>
      </c>
      <c r="D189" s="7">
        <v>-1094550</v>
      </c>
      <c r="E189" s="24"/>
      <c r="F189" s="37" t="s">
        <v>1</v>
      </c>
      <c r="G189" s="37">
        <v>-1094550</v>
      </c>
      <c r="H189" s="29" t="s">
        <v>839</v>
      </c>
      <c r="I189" s="7">
        <v>36972</v>
      </c>
      <c r="J189" s="7"/>
      <c r="K189" s="22"/>
      <c r="L189" s="11"/>
      <c r="M189" s="7"/>
      <c r="N189" s="29"/>
      <c r="O189" s="7"/>
      <c r="P189" s="7"/>
      <c r="Q189" s="7"/>
      <c r="R189" s="90" t="s">
        <v>700</v>
      </c>
      <c r="S189" s="88">
        <v>-235025</v>
      </c>
      <c r="T189" s="7"/>
      <c r="U189" s="7"/>
      <c r="V189" s="7"/>
      <c r="W189" s="7">
        <f>SUM(F189:V189)</f>
        <v>-1292603</v>
      </c>
      <c r="X189" s="57" t="s">
        <v>415</v>
      </c>
      <c r="Y189" s="8">
        <f>W189-D189</f>
        <v>-198053</v>
      </c>
    </row>
    <row r="190" spans="1:25" x14ac:dyDescent="0.25">
      <c r="C190" s="117"/>
      <c r="D190" s="7"/>
      <c r="E190" s="24"/>
      <c r="F190" s="37"/>
      <c r="G190" s="37"/>
      <c r="H190" s="11"/>
      <c r="I190" s="7"/>
      <c r="J190" s="7"/>
      <c r="K190" s="22"/>
      <c r="L190" s="11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6"/>
      <c r="Y190" s="8"/>
    </row>
    <row r="191" spans="1:25" x14ac:dyDescent="0.25">
      <c r="A191" s="71" t="s">
        <v>654</v>
      </c>
      <c r="C191" s="117"/>
      <c r="D191" s="7"/>
      <c r="E191" s="24"/>
      <c r="F191" s="11"/>
      <c r="G191" s="11"/>
      <c r="H191" s="7"/>
      <c r="I191" s="11"/>
      <c r="J191" s="7"/>
      <c r="K191" s="22"/>
      <c r="L191" s="11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6"/>
      <c r="Y191" s="8"/>
    </row>
    <row r="192" spans="1:25" x14ac:dyDescent="0.25">
      <c r="A192" t="s">
        <v>1</v>
      </c>
      <c r="C192" s="117"/>
      <c r="D192" s="7"/>
      <c r="E192" s="24"/>
      <c r="F192" s="11"/>
      <c r="G192" s="11"/>
      <c r="H192" s="7"/>
      <c r="I192" s="11"/>
      <c r="J192" s="7"/>
      <c r="K192" s="22"/>
      <c r="L192" s="11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6"/>
      <c r="Y192" s="8"/>
    </row>
    <row r="193" spans="1:25" x14ac:dyDescent="0.25">
      <c r="A193" s="44" t="s">
        <v>401</v>
      </c>
      <c r="C193" s="117"/>
      <c r="D193" s="7"/>
      <c r="E193" s="24"/>
      <c r="F193" s="11"/>
      <c r="G193" s="11"/>
      <c r="H193" s="7"/>
      <c r="I193" s="11"/>
      <c r="J193" s="7"/>
      <c r="K193" s="22"/>
      <c r="L193" s="11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6"/>
      <c r="Y193" s="8"/>
    </row>
    <row r="194" spans="1:25" x14ac:dyDescent="0.25">
      <c r="A194" s="44" t="s">
        <v>402</v>
      </c>
      <c r="C194" s="117"/>
      <c r="D194" s="7"/>
      <c r="E194" s="24"/>
      <c r="F194" s="11"/>
      <c r="G194" s="11"/>
      <c r="H194" s="7"/>
      <c r="I194" s="11"/>
      <c r="J194" s="7"/>
      <c r="K194" s="75"/>
      <c r="L194" s="11"/>
      <c r="M194" s="7"/>
      <c r="N194" s="7"/>
      <c r="O194" s="7"/>
      <c r="P194" s="7"/>
      <c r="Q194" s="29"/>
      <c r="R194" s="7"/>
      <c r="S194" s="7"/>
      <c r="T194" s="7"/>
      <c r="U194" s="29"/>
      <c r="V194" s="7"/>
      <c r="W194" s="7"/>
      <c r="X194" s="76"/>
      <c r="Y194" s="8"/>
    </row>
    <row r="195" spans="1:25" x14ac:dyDescent="0.25">
      <c r="A195" s="44" t="s">
        <v>407</v>
      </c>
      <c r="C195" s="117" t="s">
        <v>420</v>
      </c>
      <c r="D195" s="7">
        <v>0</v>
      </c>
      <c r="E195" s="24"/>
      <c r="F195" s="11"/>
      <c r="G195" s="11"/>
      <c r="H195" s="7"/>
      <c r="I195" s="11"/>
      <c r="J195" s="29"/>
      <c r="K195" s="22"/>
      <c r="L195" s="11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>
        <f>SUM(F195:V195)</f>
        <v>0</v>
      </c>
      <c r="X195" s="57" t="s">
        <v>415</v>
      </c>
      <c r="Y195" s="8">
        <f>W195-D195</f>
        <v>0</v>
      </c>
    </row>
    <row r="196" spans="1:25" x14ac:dyDescent="0.25">
      <c r="A196" s="44"/>
      <c r="C196" s="117"/>
      <c r="D196" s="7"/>
      <c r="E196" s="24"/>
      <c r="F196" s="11"/>
      <c r="G196" s="11"/>
      <c r="H196" s="7"/>
      <c r="I196" s="11"/>
      <c r="J196" s="7"/>
      <c r="K196" s="22"/>
      <c r="L196" s="11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6"/>
      <c r="Y196" s="8"/>
    </row>
    <row r="197" spans="1:25" x14ac:dyDescent="0.25">
      <c r="A197" s="44" t="s">
        <v>403</v>
      </c>
      <c r="C197" s="117"/>
      <c r="D197" s="7"/>
      <c r="E197" s="24"/>
      <c r="F197" s="11"/>
      <c r="G197" s="11"/>
      <c r="H197" s="7"/>
      <c r="I197" s="11"/>
      <c r="J197" s="7"/>
      <c r="K197" s="22"/>
      <c r="L197" s="11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6"/>
      <c r="Y197" s="8"/>
    </row>
    <row r="198" spans="1:25" x14ac:dyDescent="0.25">
      <c r="A198" s="44" t="s">
        <v>404</v>
      </c>
      <c r="C198" s="117"/>
      <c r="D198" s="7"/>
      <c r="E198" s="24"/>
      <c r="F198" s="11"/>
      <c r="G198" s="11"/>
      <c r="H198" s="7"/>
      <c r="I198" s="33"/>
      <c r="J198" s="7" t="s">
        <v>1</v>
      </c>
      <c r="K198" s="33" t="s">
        <v>854</v>
      </c>
      <c r="L198" s="11"/>
      <c r="M198" s="7"/>
      <c r="N198" s="7"/>
      <c r="O198" s="29"/>
      <c r="P198" s="7"/>
      <c r="Q198" s="29"/>
      <c r="R198" s="7"/>
      <c r="S198" s="7"/>
      <c r="T198" s="7"/>
      <c r="U198" s="29"/>
      <c r="V198" s="7"/>
      <c r="W198" s="7"/>
      <c r="X198" s="76"/>
      <c r="Y198" s="8"/>
    </row>
    <row r="199" spans="1:25" x14ac:dyDescent="0.25">
      <c r="A199" s="44" t="s">
        <v>406</v>
      </c>
      <c r="C199" s="117" t="s">
        <v>421</v>
      </c>
      <c r="D199" s="7">
        <v>-64022</v>
      </c>
      <c r="E199" s="24"/>
      <c r="F199" s="37" t="s">
        <v>1</v>
      </c>
      <c r="G199" s="37">
        <v>-64022</v>
      </c>
      <c r="H199" s="7"/>
      <c r="I199" s="19"/>
      <c r="J199" s="29" t="s">
        <v>695</v>
      </c>
      <c r="K199" s="7">
        <v>18372</v>
      </c>
      <c r="L199" s="11"/>
      <c r="M199" s="7"/>
      <c r="N199" s="29"/>
      <c r="O199" s="7"/>
      <c r="P199" s="29"/>
      <c r="Q199" s="7"/>
      <c r="R199" s="7"/>
      <c r="S199" s="7"/>
      <c r="T199" s="7"/>
      <c r="U199" s="7"/>
      <c r="V199" s="7"/>
      <c r="W199" s="7">
        <f>SUM(F199:V199)</f>
        <v>-45650</v>
      </c>
      <c r="X199" s="57" t="s">
        <v>415</v>
      </c>
      <c r="Y199" s="8">
        <f>W199-D199</f>
        <v>18372</v>
      </c>
    </row>
    <row r="200" spans="1:25" x14ac:dyDescent="0.25">
      <c r="A200" s="44"/>
      <c r="C200" s="117"/>
      <c r="D200" s="7"/>
      <c r="E200" s="24"/>
      <c r="F200" s="37"/>
      <c r="G200" s="37"/>
      <c r="H200" s="7"/>
      <c r="I200" s="19"/>
      <c r="J200" s="7"/>
      <c r="K200" s="19"/>
      <c r="L200" s="11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6"/>
      <c r="Y200" s="8"/>
    </row>
    <row r="201" spans="1:25" x14ac:dyDescent="0.25">
      <c r="A201" s="44" t="s">
        <v>400</v>
      </c>
      <c r="C201" s="117"/>
      <c r="D201" s="7"/>
      <c r="E201" s="24"/>
      <c r="F201" s="37"/>
      <c r="G201" s="37"/>
      <c r="H201" s="7"/>
      <c r="I201" s="75"/>
      <c r="J201" s="7"/>
      <c r="K201" s="19"/>
      <c r="L201" s="7" t="s">
        <v>1</v>
      </c>
      <c r="M201" s="33" t="s">
        <v>855</v>
      </c>
      <c r="N201" s="7"/>
      <c r="O201" s="7"/>
      <c r="P201" s="11"/>
      <c r="Q201" s="29"/>
      <c r="R201" s="7"/>
      <c r="S201" s="7"/>
      <c r="T201" s="7"/>
      <c r="U201" s="7"/>
      <c r="V201" s="7"/>
      <c r="W201" s="7"/>
      <c r="X201" s="76"/>
      <c r="Y201" s="8"/>
    </row>
    <row r="202" spans="1:25" x14ac:dyDescent="0.25">
      <c r="A202" s="44" t="s">
        <v>546</v>
      </c>
      <c r="C202" s="117" t="s">
        <v>748</v>
      </c>
      <c r="D202" s="7">
        <v>-16022</v>
      </c>
      <c r="E202" s="24"/>
      <c r="F202" s="37" t="s">
        <v>1</v>
      </c>
      <c r="G202" s="37">
        <v>-16022</v>
      </c>
      <c r="H202" s="7"/>
      <c r="I202" s="22"/>
      <c r="J202" s="7"/>
      <c r="K202" s="19"/>
      <c r="L202" s="29" t="s">
        <v>697</v>
      </c>
      <c r="M202" s="7">
        <v>10560</v>
      </c>
      <c r="N202" s="7"/>
      <c r="O202" s="7"/>
      <c r="P202" s="29"/>
      <c r="Q202" s="7"/>
      <c r="R202" s="7"/>
      <c r="S202" s="7"/>
      <c r="T202" s="7"/>
      <c r="U202" s="7"/>
      <c r="V202" s="7"/>
      <c r="W202" s="7">
        <f>SUM(F202:V202)</f>
        <v>-5462</v>
      </c>
      <c r="X202" s="57" t="s">
        <v>415</v>
      </c>
      <c r="Y202" s="8">
        <f>W202-D202</f>
        <v>10560</v>
      </c>
    </row>
    <row r="203" spans="1:25" x14ac:dyDescent="0.25">
      <c r="A203" s="44"/>
      <c r="C203" s="117"/>
      <c r="D203" s="7"/>
      <c r="E203" s="24"/>
      <c r="F203" s="37"/>
      <c r="G203" s="37"/>
      <c r="H203" s="7"/>
      <c r="I203" s="19"/>
      <c r="J203" s="7"/>
      <c r="K203" s="19"/>
      <c r="L203" s="11"/>
      <c r="M203" s="7"/>
      <c r="N203" s="7"/>
      <c r="O203" s="7"/>
      <c r="P203" s="11"/>
      <c r="Q203" s="7"/>
      <c r="R203" s="7"/>
      <c r="S203" s="7"/>
      <c r="T203" s="7"/>
      <c r="U203" s="7"/>
      <c r="V203" s="7"/>
      <c r="W203" s="7"/>
      <c r="X203" s="76"/>
      <c r="Y203" s="8"/>
    </row>
    <row r="204" spans="1:25" x14ac:dyDescent="0.25">
      <c r="A204" s="71" t="s">
        <v>653</v>
      </c>
      <c r="C204" s="117"/>
      <c r="D204" s="7"/>
      <c r="E204" s="24"/>
      <c r="F204" s="37"/>
      <c r="G204" s="37"/>
      <c r="H204" s="7"/>
      <c r="I204" s="19"/>
      <c r="J204" s="7"/>
      <c r="K204" s="19" t="s">
        <v>1</v>
      </c>
      <c r="L204" s="11"/>
      <c r="M204" s="7"/>
      <c r="N204" s="7"/>
      <c r="O204" s="7"/>
      <c r="P204" s="11"/>
      <c r="Q204" s="7"/>
      <c r="R204" s="7"/>
      <c r="S204" s="7"/>
      <c r="T204" s="7"/>
      <c r="U204" s="7"/>
      <c r="V204" s="7"/>
      <c r="W204" s="7"/>
      <c r="X204" s="76"/>
      <c r="Y204" s="8"/>
    </row>
    <row r="205" spans="1:25" x14ac:dyDescent="0.25">
      <c r="A205" s="44" t="s">
        <v>400</v>
      </c>
      <c r="C205" s="117"/>
      <c r="D205" s="7"/>
      <c r="E205" s="24"/>
      <c r="F205" s="37"/>
      <c r="G205" s="37"/>
      <c r="H205" s="11"/>
      <c r="I205" s="29"/>
      <c r="J205" s="11"/>
      <c r="K205" s="75" t="s">
        <v>868</v>
      </c>
      <c r="L205" s="7"/>
      <c r="M205" s="33"/>
      <c r="N205" s="11"/>
      <c r="O205" s="75" t="s">
        <v>869</v>
      </c>
      <c r="P205" s="11"/>
      <c r="Q205" s="7"/>
      <c r="R205" s="7"/>
      <c r="S205" s="7"/>
      <c r="T205" s="7"/>
      <c r="U205" s="7"/>
      <c r="V205" s="7"/>
      <c r="W205" s="7"/>
      <c r="X205" s="76"/>
      <c r="Y205" s="8"/>
    </row>
    <row r="206" spans="1:25" x14ac:dyDescent="0.25">
      <c r="A206" s="44" t="s">
        <v>649</v>
      </c>
      <c r="C206" s="118" t="s">
        <v>743</v>
      </c>
      <c r="D206" s="7">
        <v>-37186</v>
      </c>
      <c r="E206" s="24"/>
      <c r="F206" s="37"/>
      <c r="G206" s="37">
        <v>-37186</v>
      </c>
      <c r="H206" s="7"/>
      <c r="I206" s="22"/>
      <c r="J206" s="33" t="s">
        <v>671</v>
      </c>
      <c r="K206" s="7">
        <v>-74286</v>
      </c>
      <c r="L206" s="33"/>
      <c r="M206" s="7"/>
      <c r="N206" s="33" t="s">
        <v>671</v>
      </c>
      <c r="O206" s="7">
        <v>18227</v>
      </c>
      <c r="P206" s="11"/>
      <c r="Q206" s="7"/>
      <c r="R206" s="7"/>
      <c r="S206" s="7"/>
      <c r="T206" s="7"/>
      <c r="U206" s="7"/>
      <c r="V206" s="7"/>
      <c r="W206" s="7">
        <f>SUM(F206:V206)</f>
        <v>-93245</v>
      </c>
      <c r="X206" s="57" t="s">
        <v>415</v>
      </c>
      <c r="Y206" s="8">
        <f>W206-D206</f>
        <v>-56059</v>
      </c>
    </row>
    <row r="207" spans="1:25" x14ac:dyDescent="0.25">
      <c r="A207" s="44"/>
      <c r="C207" s="117"/>
      <c r="D207" s="7"/>
      <c r="E207" s="24"/>
      <c r="F207" s="37"/>
      <c r="G207" s="37"/>
      <c r="H207" s="7"/>
      <c r="I207" s="19"/>
      <c r="J207" s="7"/>
      <c r="K207" s="19"/>
      <c r="L207" s="11"/>
      <c r="M207" s="75" t="s">
        <v>870</v>
      </c>
      <c r="N207" s="7"/>
      <c r="O207" s="7"/>
      <c r="P207" s="7"/>
      <c r="Q207" s="33"/>
      <c r="R207" s="7"/>
      <c r="S207" s="33"/>
      <c r="T207" s="7"/>
      <c r="U207" s="7"/>
      <c r="V207" s="7"/>
      <c r="W207" s="7"/>
      <c r="X207" s="76"/>
      <c r="Y207" s="8"/>
    </row>
    <row r="208" spans="1:25" x14ac:dyDescent="0.25">
      <c r="A208" s="44" t="s">
        <v>650</v>
      </c>
      <c r="C208" s="117" t="s">
        <v>750</v>
      </c>
      <c r="D208" s="7">
        <v>-737</v>
      </c>
      <c r="E208" s="24"/>
      <c r="F208" s="37"/>
      <c r="G208" s="37">
        <v>-737</v>
      </c>
      <c r="H208" s="7"/>
      <c r="I208" s="19"/>
      <c r="J208" s="7"/>
      <c r="K208" s="19"/>
      <c r="L208" s="33" t="s">
        <v>672</v>
      </c>
      <c r="M208" s="7">
        <v>125</v>
      </c>
      <c r="N208" s="7"/>
      <c r="O208" s="7"/>
      <c r="P208" s="33"/>
      <c r="Q208" s="7"/>
      <c r="R208" s="33"/>
      <c r="S208" s="7"/>
      <c r="T208" s="7"/>
      <c r="U208" s="7"/>
      <c r="V208" s="7"/>
      <c r="W208" s="7">
        <f>SUM(F208:V208)</f>
        <v>-612</v>
      </c>
      <c r="X208" s="57" t="s">
        <v>415</v>
      </c>
      <c r="Y208" s="8">
        <f>W208-D208</f>
        <v>125</v>
      </c>
    </row>
    <row r="209" spans="1:25" x14ac:dyDescent="0.25">
      <c r="A209" s="44" t="s">
        <v>1</v>
      </c>
      <c r="C209" s="117"/>
      <c r="D209" s="7"/>
      <c r="E209" s="24"/>
      <c r="F209" s="37"/>
      <c r="G209" s="37"/>
      <c r="H209" s="7"/>
      <c r="I209" s="19"/>
      <c r="J209" s="7"/>
      <c r="K209" s="19"/>
      <c r="L209" s="11"/>
      <c r="M209" s="7"/>
      <c r="N209" s="7"/>
      <c r="O209" s="7"/>
      <c r="P209" s="11"/>
      <c r="Q209" s="7"/>
      <c r="R209" s="7"/>
      <c r="S209" s="7"/>
      <c r="T209" s="7"/>
      <c r="U209" s="7"/>
      <c r="V209" s="7"/>
      <c r="W209" s="7"/>
      <c r="X209" s="76"/>
      <c r="Y209" s="8"/>
    </row>
    <row r="210" spans="1:25" x14ac:dyDescent="0.25">
      <c r="A210" s="44" t="s">
        <v>401</v>
      </c>
      <c r="C210" s="117"/>
      <c r="D210" s="7"/>
      <c r="E210" s="24"/>
      <c r="F210" s="37"/>
      <c r="G210" s="37"/>
      <c r="H210" s="7"/>
      <c r="I210" s="19"/>
      <c r="J210" s="7"/>
      <c r="K210" s="19"/>
      <c r="L210" s="11"/>
      <c r="M210" s="7"/>
      <c r="N210" s="7"/>
      <c r="O210" s="7"/>
      <c r="P210" s="11"/>
      <c r="Q210" s="7"/>
      <c r="R210" s="7"/>
      <c r="S210" s="7"/>
      <c r="T210" s="7"/>
      <c r="U210" s="7"/>
      <c r="V210" s="7"/>
      <c r="W210" s="7"/>
      <c r="X210" s="76"/>
      <c r="Y210" s="8"/>
    </row>
    <row r="211" spans="1:25" x14ac:dyDescent="0.25">
      <c r="A211" s="44" t="s">
        <v>402</v>
      </c>
      <c r="C211" s="117"/>
      <c r="D211" s="7"/>
      <c r="E211" s="24"/>
      <c r="F211" s="37"/>
      <c r="G211" s="37"/>
      <c r="H211" s="11"/>
      <c r="I211" s="29"/>
      <c r="J211" s="7"/>
      <c r="K211" s="19"/>
      <c r="L211" s="11"/>
      <c r="M211" s="75" t="s">
        <v>873</v>
      </c>
      <c r="N211" s="7"/>
      <c r="O211" s="7"/>
      <c r="P211" s="11"/>
      <c r="Q211" s="7"/>
      <c r="R211" s="7"/>
      <c r="S211" s="7"/>
      <c r="T211" s="7"/>
      <c r="U211" s="7"/>
      <c r="V211" s="7"/>
      <c r="W211" s="7"/>
      <c r="X211" s="76"/>
      <c r="Y211" s="8"/>
    </row>
    <row r="212" spans="1:25" x14ac:dyDescent="0.25">
      <c r="A212" s="44" t="s">
        <v>651</v>
      </c>
      <c r="C212" s="117" t="s">
        <v>744</v>
      </c>
      <c r="D212" s="7">
        <v>-631</v>
      </c>
      <c r="E212" s="24"/>
      <c r="F212" s="37"/>
      <c r="G212" s="37">
        <v>-631</v>
      </c>
      <c r="H212" s="7"/>
      <c r="I212" s="22"/>
      <c r="J212" s="7"/>
      <c r="K212" s="19"/>
      <c r="L212" s="33" t="s">
        <v>676</v>
      </c>
      <c r="M212" s="7">
        <v>147</v>
      </c>
      <c r="N212" s="7"/>
      <c r="O212" s="7"/>
      <c r="P212" s="11"/>
      <c r="Q212" s="7"/>
      <c r="R212" s="7"/>
      <c r="S212" s="7"/>
      <c r="T212" s="7"/>
      <c r="U212" s="7"/>
      <c r="V212" s="7"/>
      <c r="W212" s="7">
        <f>SUM(F212:V212)</f>
        <v>-484</v>
      </c>
      <c r="X212" s="57" t="s">
        <v>415</v>
      </c>
      <c r="Y212" s="8">
        <f>W212-D212</f>
        <v>147</v>
      </c>
    </row>
    <row r="213" spans="1:25" x14ac:dyDescent="0.25">
      <c r="A213" s="44"/>
      <c r="C213" s="117"/>
      <c r="D213" s="7"/>
      <c r="E213" s="24"/>
      <c r="F213" s="37"/>
      <c r="G213" s="37"/>
      <c r="H213" s="7"/>
      <c r="I213" s="19"/>
      <c r="J213" s="7"/>
      <c r="K213" s="19"/>
      <c r="L213" s="11"/>
      <c r="M213" s="7"/>
      <c r="N213" s="7"/>
      <c r="O213" s="7"/>
      <c r="P213" s="11"/>
      <c r="Q213" s="7"/>
      <c r="R213" s="7"/>
      <c r="S213" s="7"/>
      <c r="T213" s="7"/>
      <c r="U213" s="7"/>
      <c r="V213" s="7"/>
      <c r="W213" s="7"/>
      <c r="X213" s="76"/>
      <c r="Y213" s="8"/>
    </row>
    <row r="214" spans="1:25" x14ac:dyDescent="0.25">
      <c r="A214" s="44" t="s">
        <v>403</v>
      </c>
      <c r="C214" s="117"/>
      <c r="D214" s="7"/>
      <c r="E214" s="24"/>
      <c r="F214" s="37"/>
      <c r="G214" s="37"/>
      <c r="H214" s="7"/>
      <c r="I214" s="19"/>
      <c r="J214" s="7"/>
      <c r="K214" s="19"/>
      <c r="L214" s="11"/>
      <c r="M214" s="7"/>
      <c r="N214" s="7"/>
      <c r="O214" s="7"/>
      <c r="P214" s="11"/>
      <c r="Q214" s="7"/>
      <c r="R214" s="7"/>
      <c r="S214" s="7"/>
      <c r="T214" s="7"/>
      <c r="U214" s="7"/>
      <c r="V214" s="7"/>
      <c r="W214" s="7"/>
      <c r="X214" s="76"/>
      <c r="Y214" s="8"/>
    </row>
    <row r="215" spans="1:25" x14ac:dyDescent="0.25">
      <c r="A215" s="44" t="s">
        <v>404</v>
      </c>
      <c r="C215" s="117"/>
      <c r="D215" s="7"/>
      <c r="E215" s="24"/>
      <c r="F215" s="37"/>
      <c r="G215" s="37"/>
      <c r="H215" s="11"/>
      <c r="I215" s="29"/>
      <c r="J215" s="7"/>
      <c r="K215" s="19"/>
      <c r="L215" s="11"/>
      <c r="M215" s="75" t="s">
        <v>872</v>
      </c>
      <c r="N215" s="7"/>
      <c r="O215" s="33"/>
      <c r="P215" s="7"/>
      <c r="Q215" s="33"/>
      <c r="R215" s="7"/>
      <c r="S215" s="33"/>
      <c r="T215" s="7"/>
      <c r="U215" s="7"/>
      <c r="V215" s="7"/>
      <c r="W215" s="7"/>
      <c r="X215" s="76"/>
      <c r="Y215" s="8"/>
    </row>
    <row r="216" spans="1:25" x14ac:dyDescent="0.25">
      <c r="A216" s="44" t="s">
        <v>652</v>
      </c>
      <c r="C216" s="117" t="s">
        <v>745</v>
      </c>
      <c r="D216" s="7">
        <v>-21979</v>
      </c>
      <c r="E216" s="24"/>
      <c r="F216" s="37"/>
      <c r="G216" s="37">
        <v>-21979</v>
      </c>
      <c r="H216" s="7"/>
      <c r="I216" s="22"/>
      <c r="J216" s="7"/>
      <c r="K216" s="19"/>
      <c r="L216" s="33" t="s">
        <v>871</v>
      </c>
      <c r="M216" s="7">
        <v>6217</v>
      </c>
      <c r="N216" s="33"/>
      <c r="O216" s="7"/>
      <c r="P216" s="33"/>
      <c r="Q216" s="7"/>
      <c r="R216" s="33"/>
      <c r="S216" s="7"/>
      <c r="T216" s="7"/>
      <c r="U216" s="7"/>
      <c r="V216" s="7"/>
      <c r="W216" s="7">
        <f>SUM(F216:V216)</f>
        <v>-15762</v>
      </c>
      <c r="X216" s="57" t="s">
        <v>415</v>
      </c>
      <c r="Y216" s="8">
        <f>W216-D216</f>
        <v>6217</v>
      </c>
    </row>
    <row r="217" spans="1:25" x14ac:dyDescent="0.25">
      <c r="A217" s="44"/>
      <c r="C217" s="117"/>
      <c r="D217" s="7"/>
      <c r="E217" s="24"/>
      <c r="F217" s="37"/>
      <c r="G217" s="37"/>
      <c r="H217" s="11"/>
      <c r="I217" s="29" t="s">
        <v>858</v>
      </c>
      <c r="J217" s="7"/>
      <c r="K217" s="7"/>
      <c r="L217" s="7"/>
      <c r="M217" s="33"/>
      <c r="N217" s="7"/>
      <c r="O217" s="7"/>
      <c r="P217" s="11"/>
      <c r="Q217" s="75" t="s">
        <v>875</v>
      </c>
      <c r="R217" s="7"/>
      <c r="S217" s="33"/>
      <c r="T217" s="7"/>
      <c r="U217" s="7"/>
      <c r="V217" s="7"/>
      <c r="W217" s="7"/>
      <c r="X217" s="76"/>
      <c r="Y217" s="8"/>
    </row>
    <row r="218" spans="1:25" x14ac:dyDescent="0.25">
      <c r="A218" s="40" t="s">
        <v>658</v>
      </c>
      <c r="C218" s="117" t="s">
        <v>746</v>
      </c>
      <c r="D218" s="7">
        <v>-319089</v>
      </c>
      <c r="E218" s="24"/>
      <c r="F218" s="37"/>
      <c r="G218" s="37">
        <v>-319089</v>
      </c>
      <c r="H218" s="33" t="s">
        <v>660</v>
      </c>
      <c r="I218" s="7">
        <v>12000</v>
      </c>
      <c r="J218" s="7"/>
      <c r="K218" s="7"/>
      <c r="L218" s="33"/>
      <c r="M218" s="7"/>
      <c r="N218" s="7"/>
      <c r="O218" s="7"/>
      <c r="P218" s="33" t="s">
        <v>874</v>
      </c>
      <c r="Q218" s="7">
        <v>-1953</v>
      </c>
      <c r="R218" s="33"/>
      <c r="S218" s="7"/>
      <c r="T218" s="7"/>
      <c r="U218" s="7"/>
      <c r="V218" s="7"/>
      <c r="W218" s="7">
        <f>SUM(F218:V218)</f>
        <v>-309042</v>
      </c>
      <c r="X218" s="57" t="s">
        <v>415</v>
      </c>
      <c r="Y218" s="8">
        <f>W218-D218</f>
        <v>10047</v>
      </c>
    </row>
    <row r="219" spans="1:25" x14ac:dyDescent="0.25">
      <c r="A219" s="44"/>
      <c r="C219" s="117"/>
      <c r="D219" s="7"/>
      <c r="E219" s="24"/>
      <c r="F219" s="37"/>
      <c r="G219" s="37"/>
      <c r="H219" s="7"/>
      <c r="I219" s="19"/>
      <c r="J219" s="7"/>
      <c r="K219" s="19"/>
      <c r="L219" s="11"/>
      <c r="M219" s="7"/>
      <c r="N219" s="7"/>
      <c r="O219" s="7"/>
      <c r="P219" s="11"/>
      <c r="Q219" s="7"/>
      <c r="R219" s="7"/>
      <c r="S219" s="7"/>
      <c r="T219" s="7"/>
      <c r="U219" s="7"/>
      <c r="V219" s="7"/>
      <c r="W219" s="7"/>
      <c r="X219" s="76"/>
      <c r="Y219" s="8"/>
    </row>
    <row r="220" spans="1:25" x14ac:dyDescent="0.25">
      <c r="A220" s="44"/>
      <c r="C220" s="117"/>
      <c r="D220" s="7"/>
      <c r="E220" s="24"/>
      <c r="F220" s="37"/>
      <c r="G220" s="37"/>
      <c r="H220" s="7"/>
      <c r="I220" s="19"/>
      <c r="J220" s="7"/>
      <c r="K220" s="19"/>
      <c r="L220" s="11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6"/>
      <c r="Y220" s="8"/>
    </row>
    <row r="221" spans="1:25" x14ac:dyDescent="0.25">
      <c r="A221" s="44"/>
      <c r="C221" s="117"/>
      <c r="D221" s="7" t="s">
        <v>1</v>
      </c>
      <c r="E221" s="24"/>
      <c r="F221" s="7"/>
      <c r="G221" s="7"/>
      <c r="H221" s="7"/>
      <c r="I221" s="33"/>
      <c r="J221" s="7"/>
      <c r="K221" s="29"/>
      <c r="L221" s="7"/>
      <c r="M221" s="33"/>
      <c r="N221" s="12"/>
      <c r="O221" s="33"/>
      <c r="P221" s="9"/>
      <c r="Q221" s="9"/>
      <c r="R221" s="7"/>
      <c r="S221" s="33"/>
      <c r="T221" s="7"/>
      <c r="U221" s="33"/>
      <c r="V221" s="7"/>
      <c r="W221" s="7" t="s">
        <v>1</v>
      </c>
      <c r="X221" s="76"/>
      <c r="Y221" s="8" t="s">
        <v>1</v>
      </c>
    </row>
    <row r="222" spans="1:25" x14ac:dyDescent="0.25">
      <c r="A222" t="s">
        <v>149</v>
      </c>
      <c r="B222" s="23"/>
      <c r="C222" s="117" t="s">
        <v>150</v>
      </c>
      <c r="D222" s="7">
        <v>-1629534.47</v>
      </c>
      <c r="E222" s="24"/>
      <c r="F222" s="7"/>
      <c r="G222" s="7">
        <v>-1629534.47</v>
      </c>
      <c r="H222" s="7"/>
      <c r="I222" s="7"/>
      <c r="J222" s="7"/>
      <c r="K222" s="7"/>
      <c r="L222" s="51"/>
      <c r="M222" s="7"/>
      <c r="N222" s="11"/>
      <c r="O222" s="7"/>
      <c r="P222" s="7"/>
      <c r="Q222" s="7"/>
      <c r="R222" s="11"/>
      <c r="S222" s="11"/>
      <c r="T222" s="11"/>
      <c r="U222" s="11"/>
      <c r="V222" s="7"/>
      <c r="W222" s="7">
        <f>SUM(F222:V222)</f>
        <v>-1629534.47</v>
      </c>
      <c r="X222" s="76" t="s">
        <v>504</v>
      </c>
      <c r="Y222" s="8">
        <f>W222-D222</f>
        <v>0</v>
      </c>
    </row>
    <row r="223" spans="1:25" x14ac:dyDescent="0.25">
      <c r="C223" s="117"/>
      <c r="D223" s="7" t="s">
        <v>1</v>
      </c>
      <c r="E223" s="24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 t="s">
        <v>1</v>
      </c>
      <c r="X223" s="76" t="s">
        <v>503</v>
      </c>
      <c r="Y223" s="8" t="s">
        <v>1</v>
      </c>
    </row>
    <row r="224" spans="1:25" x14ac:dyDescent="0.25">
      <c r="A224" t="s">
        <v>151</v>
      </c>
      <c r="C224" s="117" t="s">
        <v>152</v>
      </c>
      <c r="D224" s="7">
        <v>-388292.03</v>
      </c>
      <c r="E224" s="24"/>
      <c r="F224" s="7"/>
      <c r="G224" s="7">
        <v>-388292.03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>
        <f>SUM(F224:V224)</f>
        <v>-388292.03</v>
      </c>
      <c r="X224" s="76" t="s">
        <v>153</v>
      </c>
      <c r="Y224" s="8">
        <f>W224-D224</f>
        <v>0</v>
      </c>
    </row>
    <row r="225" spans="1:25" x14ac:dyDescent="0.25">
      <c r="C225" s="117"/>
      <c r="D225" s="7" t="s">
        <v>1</v>
      </c>
      <c r="E225" s="24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 t="s">
        <v>1</v>
      </c>
      <c r="X225" s="76"/>
      <c r="Y225" s="8" t="s">
        <v>1</v>
      </c>
    </row>
    <row r="226" spans="1:25" x14ac:dyDescent="0.25">
      <c r="A226" t="s">
        <v>154</v>
      </c>
      <c r="C226" s="117" t="s">
        <v>155</v>
      </c>
      <c r="D226" s="7">
        <v>-52560</v>
      </c>
      <c r="E226" s="24"/>
      <c r="F226" s="7"/>
      <c r="G226" s="7">
        <v>-52560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>
        <f>SUM(F226:V226)</f>
        <v>-52560</v>
      </c>
      <c r="X226" s="76" t="s">
        <v>153</v>
      </c>
      <c r="Y226" s="8">
        <f>W226-D226</f>
        <v>0</v>
      </c>
    </row>
    <row r="227" spans="1:25" x14ac:dyDescent="0.25">
      <c r="C227" s="117"/>
      <c r="D227" s="7" t="s">
        <v>1</v>
      </c>
      <c r="E227" s="24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 t="s">
        <v>1</v>
      </c>
      <c r="X227" s="76"/>
      <c r="Y227" s="8" t="s">
        <v>1</v>
      </c>
    </row>
    <row r="228" spans="1:25" x14ac:dyDescent="0.25">
      <c r="A228" t="s">
        <v>156</v>
      </c>
      <c r="C228" s="117" t="s">
        <v>157</v>
      </c>
      <c r="D228" s="7">
        <v>-93500</v>
      </c>
      <c r="E228" s="24"/>
      <c r="F228" s="7"/>
      <c r="G228" s="7">
        <v>-93500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>
        <f>SUM(F228:V228)</f>
        <v>-93500</v>
      </c>
      <c r="X228" s="76" t="s">
        <v>153</v>
      </c>
      <c r="Y228" s="8">
        <f>W228-D228</f>
        <v>0</v>
      </c>
    </row>
    <row r="229" spans="1:25" x14ac:dyDescent="0.25">
      <c r="C229" s="117"/>
      <c r="D229" s="7" t="s">
        <v>1</v>
      </c>
      <c r="E229" s="24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 t="s">
        <v>1</v>
      </c>
      <c r="X229" s="76"/>
      <c r="Y229" s="8" t="s">
        <v>1</v>
      </c>
    </row>
    <row r="230" spans="1:25" x14ac:dyDescent="0.25">
      <c r="A230" t="s">
        <v>158</v>
      </c>
      <c r="C230" s="117" t="s">
        <v>159</v>
      </c>
      <c r="D230" s="7">
        <v>-66724</v>
      </c>
      <c r="E230" s="24"/>
      <c r="F230" s="7"/>
      <c r="G230" s="7">
        <v>-66724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>
        <f>SUM(F230:V230)</f>
        <v>-66724</v>
      </c>
      <c r="X230" s="76" t="s">
        <v>153</v>
      </c>
      <c r="Y230" s="8">
        <f>W230-D230</f>
        <v>0</v>
      </c>
    </row>
    <row r="231" spans="1:25" x14ac:dyDescent="0.25">
      <c r="C231" s="117"/>
      <c r="D231" s="7" t="s">
        <v>1</v>
      </c>
      <c r="E231" s="24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 t="s">
        <v>1</v>
      </c>
      <c r="X231" s="76"/>
      <c r="Y231" s="8" t="s">
        <v>1</v>
      </c>
    </row>
    <row r="232" spans="1:25" x14ac:dyDescent="0.25">
      <c r="A232" t="s">
        <v>160</v>
      </c>
      <c r="C232" s="117" t="s">
        <v>161</v>
      </c>
      <c r="D232" s="7">
        <v>-164692.06</v>
      </c>
      <c r="E232" s="24"/>
      <c r="F232" s="7"/>
      <c r="G232" s="7">
        <v>-164692.06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>
        <f>SUM(F232:V232)</f>
        <v>-164692.06</v>
      </c>
      <c r="X232" s="76" t="s">
        <v>153</v>
      </c>
      <c r="Y232" s="8">
        <f>W232-D232</f>
        <v>0</v>
      </c>
    </row>
    <row r="233" spans="1:25" x14ac:dyDescent="0.25">
      <c r="C233" s="117"/>
      <c r="D233" s="7" t="s">
        <v>1</v>
      </c>
      <c r="E233" s="24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 t="s">
        <v>1</v>
      </c>
      <c r="X233" s="76"/>
      <c r="Y233" s="8" t="s">
        <v>1</v>
      </c>
    </row>
    <row r="234" spans="1:25" x14ac:dyDescent="0.25">
      <c r="A234" t="s">
        <v>162</v>
      </c>
      <c r="C234" s="117" t="s">
        <v>163</v>
      </c>
      <c r="D234" s="7">
        <v>-250000</v>
      </c>
      <c r="E234" s="24"/>
      <c r="F234" s="7"/>
      <c r="G234" s="7">
        <v>-250000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>
        <f>SUM(F234:V234)</f>
        <v>-250000</v>
      </c>
      <c r="X234" s="76" t="s">
        <v>153</v>
      </c>
      <c r="Y234" s="8">
        <f>W234-D234</f>
        <v>0</v>
      </c>
    </row>
    <row r="235" spans="1:25" x14ac:dyDescent="0.25">
      <c r="C235" s="117"/>
      <c r="D235" s="7" t="s">
        <v>1</v>
      </c>
      <c r="E235" s="24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 t="s">
        <v>1</v>
      </c>
      <c r="X235" s="76"/>
      <c r="Y235" s="8" t="s">
        <v>1</v>
      </c>
    </row>
    <row r="236" spans="1:25" x14ac:dyDescent="0.25">
      <c r="A236" t="s">
        <v>164</v>
      </c>
      <c r="C236" s="117" t="s">
        <v>165</v>
      </c>
      <c r="D236" s="7">
        <v>-615000</v>
      </c>
      <c r="E236" s="24"/>
      <c r="F236" s="7"/>
      <c r="G236" s="7">
        <v>-615000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>
        <f>SUM(F236:V236)</f>
        <v>-615000</v>
      </c>
      <c r="X236" s="76" t="s">
        <v>153</v>
      </c>
      <c r="Y236" s="8">
        <f>W236-D236</f>
        <v>0</v>
      </c>
    </row>
    <row r="237" spans="1:25" x14ac:dyDescent="0.25">
      <c r="C237" s="117"/>
      <c r="D237" s="7" t="s">
        <v>1</v>
      </c>
      <c r="E237" s="24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 t="s">
        <v>1</v>
      </c>
      <c r="X237" s="76"/>
      <c r="Y237" s="8" t="s">
        <v>1</v>
      </c>
    </row>
    <row r="238" spans="1:25" x14ac:dyDescent="0.25">
      <c r="A238" t="s">
        <v>166</v>
      </c>
      <c r="C238" s="117" t="s">
        <v>167</v>
      </c>
      <c r="D238" s="7">
        <v>-484000</v>
      </c>
      <c r="E238" s="24"/>
      <c r="F238" s="7"/>
      <c r="G238" s="7">
        <v>-484000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>
        <f>SUM(F238:V238)</f>
        <v>-484000</v>
      </c>
      <c r="X238" s="76" t="s">
        <v>153</v>
      </c>
      <c r="Y238" s="8">
        <f>W238-D238</f>
        <v>0</v>
      </c>
    </row>
    <row r="239" spans="1:25" x14ac:dyDescent="0.25">
      <c r="C239" s="117"/>
      <c r="D239" s="7" t="s">
        <v>1</v>
      </c>
      <c r="E239" s="24"/>
      <c r="F239" s="7"/>
      <c r="G239" s="7"/>
      <c r="H239" s="7"/>
      <c r="I239" s="9"/>
      <c r="J239" s="9"/>
      <c r="K239" s="9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 t="s">
        <v>1</v>
      </c>
      <c r="X239" s="76"/>
      <c r="Y239" s="8" t="s">
        <v>1</v>
      </c>
    </row>
    <row r="240" spans="1:25" x14ac:dyDescent="0.25">
      <c r="A240" t="s">
        <v>168</v>
      </c>
      <c r="C240" s="117" t="s">
        <v>169</v>
      </c>
      <c r="D240" s="7">
        <v>-410000</v>
      </c>
      <c r="E240" s="24"/>
      <c r="F240" s="7"/>
      <c r="G240" s="7">
        <v>-410000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>
        <f>SUM(F240:V240)</f>
        <v>-410000</v>
      </c>
      <c r="X240" s="76" t="s">
        <v>153</v>
      </c>
      <c r="Y240" s="8">
        <f>W240-D240</f>
        <v>0</v>
      </c>
    </row>
    <row r="241" spans="1:25" x14ac:dyDescent="0.25">
      <c r="C241" s="117"/>
      <c r="D241" s="7" t="s">
        <v>1</v>
      </c>
      <c r="E241" s="24"/>
      <c r="F241" s="7"/>
      <c r="G241" s="7"/>
      <c r="H241" s="7"/>
      <c r="I241" s="9"/>
      <c r="J241" s="7"/>
      <c r="K241" s="7"/>
      <c r="L241" s="7"/>
      <c r="M241" s="7"/>
      <c r="N241" s="7"/>
      <c r="O241" s="7"/>
      <c r="P241" s="7"/>
      <c r="Q241" s="9"/>
      <c r="R241" s="7"/>
      <c r="S241" s="7"/>
      <c r="T241" s="7"/>
      <c r="U241" s="7"/>
      <c r="V241" s="7"/>
      <c r="W241" s="7" t="s">
        <v>1</v>
      </c>
      <c r="X241" s="76"/>
      <c r="Y241" s="8" t="s">
        <v>1</v>
      </c>
    </row>
    <row r="242" spans="1:25" x14ac:dyDescent="0.25">
      <c r="A242" t="s">
        <v>170</v>
      </c>
      <c r="C242" s="117" t="s">
        <v>171</v>
      </c>
      <c r="D242" s="7">
        <v>-440901.37</v>
      </c>
      <c r="E242" s="24"/>
      <c r="F242" s="7"/>
      <c r="G242" s="7">
        <v>-440901.37</v>
      </c>
      <c r="H242" s="11"/>
      <c r="I242" s="7"/>
      <c r="J242" s="7"/>
      <c r="K242" s="7"/>
      <c r="L242" s="7"/>
      <c r="M242" s="7"/>
      <c r="N242" s="7"/>
      <c r="O242" s="7"/>
      <c r="P242" s="11"/>
      <c r="Q242" s="7"/>
      <c r="R242" s="7"/>
      <c r="S242" s="7"/>
      <c r="T242" s="7"/>
      <c r="U242" s="7"/>
      <c r="V242" s="7"/>
      <c r="W242" s="7">
        <f>SUM(F242:V242)</f>
        <v>-440901.37</v>
      </c>
      <c r="X242" s="76" t="s">
        <v>153</v>
      </c>
      <c r="Y242" s="8">
        <f>W242-D242</f>
        <v>0</v>
      </c>
    </row>
    <row r="243" spans="1:25" x14ac:dyDescent="0.25">
      <c r="C243" s="117"/>
      <c r="D243" s="7" t="s">
        <v>1</v>
      </c>
      <c r="E243" s="24"/>
      <c r="F243" s="7"/>
      <c r="G243" s="7"/>
      <c r="H243" s="11"/>
      <c r="I243" s="7"/>
      <c r="J243" s="7"/>
      <c r="K243" s="7"/>
      <c r="L243" s="7"/>
      <c r="M243" s="7"/>
      <c r="N243" s="7"/>
      <c r="O243" s="29"/>
      <c r="P243" s="11"/>
      <c r="Q243" s="7"/>
      <c r="R243" s="7"/>
      <c r="S243" s="7"/>
      <c r="T243" s="7"/>
      <c r="U243" s="7"/>
      <c r="V243" s="7"/>
      <c r="W243" s="7" t="s">
        <v>1</v>
      </c>
      <c r="X243" s="76"/>
      <c r="Y243" s="8" t="s">
        <v>1</v>
      </c>
    </row>
    <row r="244" spans="1:25" x14ac:dyDescent="0.25">
      <c r="A244" s="1" t="s">
        <v>172</v>
      </c>
      <c r="C244" s="116" t="s">
        <v>173</v>
      </c>
      <c r="D244" s="7">
        <v>-24433</v>
      </c>
      <c r="E244" s="24"/>
      <c r="F244" s="7"/>
      <c r="G244" s="7">
        <v>-24433</v>
      </c>
      <c r="H244" s="11"/>
      <c r="I244" s="7"/>
      <c r="J244" s="7"/>
      <c r="K244" s="7"/>
      <c r="L244" s="7"/>
      <c r="M244" s="7"/>
      <c r="N244" s="7"/>
      <c r="O244" s="7"/>
      <c r="P244" s="11"/>
      <c r="Q244" s="7"/>
      <c r="R244" s="7"/>
      <c r="S244" s="7"/>
      <c r="T244" s="7"/>
      <c r="U244" s="7"/>
      <c r="V244" s="7"/>
      <c r="W244" s="7">
        <f>SUM(F244:V244)</f>
        <v>-24433</v>
      </c>
      <c r="X244" s="76"/>
      <c r="Y244" s="8">
        <f>W244-D244</f>
        <v>0</v>
      </c>
    </row>
    <row r="245" spans="1:25" x14ac:dyDescent="0.25">
      <c r="C245" s="117"/>
      <c r="D245" s="7" t="s">
        <v>1</v>
      </c>
      <c r="E245" s="24"/>
      <c r="F245" s="7"/>
      <c r="G245" s="11"/>
      <c r="H245" s="7"/>
      <c r="I245" s="7"/>
      <c r="J245" s="7"/>
      <c r="K245" s="29"/>
      <c r="L245" s="7"/>
      <c r="M245" s="33"/>
      <c r="N245" s="7"/>
      <c r="O245" s="29"/>
      <c r="P245" s="7"/>
      <c r="Q245" s="29"/>
      <c r="R245" s="7"/>
      <c r="S245" s="29"/>
      <c r="T245" s="7"/>
      <c r="U245" s="7"/>
      <c r="V245" s="7"/>
      <c r="W245" s="7" t="s">
        <v>1</v>
      </c>
      <c r="X245" s="76"/>
      <c r="Y245" s="8" t="s">
        <v>1</v>
      </c>
    </row>
    <row r="246" spans="1:25" x14ac:dyDescent="0.25">
      <c r="A246" s="6" t="s">
        <v>451</v>
      </c>
      <c r="C246" s="117" t="s">
        <v>174</v>
      </c>
      <c r="D246" s="7">
        <v>-181524.11</v>
      </c>
      <c r="E246" s="24"/>
      <c r="F246" s="7"/>
      <c r="G246" s="22">
        <v>-181524.11</v>
      </c>
      <c r="H246" s="7"/>
      <c r="I246" s="7"/>
      <c r="J246" s="7"/>
      <c r="K246" s="18"/>
      <c r="L246" s="7"/>
      <c r="M246" s="7"/>
      <c r="N246" s="7"/>
      <c r="O246" s="7"/>
      <c r="P246" s="11"/>
      <c r="Q246" s="11"/>
      <c r="R246" s="7"/>
      <c r="S246" s="7"/>
      <c r="T246" s="7"/>
      <c r="U246" s="7"/>
      <c r="V246" s="7"/>
      <c r="W246" s="7">
        <f>SUM(F246:V246)</f>
        <v>-181524.11</v>
      </c>
      <c r="X246" s="76"/>
      <c r="Y246" s="8">
        <f>W246-D246</f>
        <v>0</v>
      </c>
    </row>
    <row r="247" spans="1:25" x14ac:dyDescent="0.25">
      <c r="C247" s="117" t="s">
        <v>167</v>
      </c>
      <c r="D247" s="7">
        <v>0</v>
      </c>
      <c r="E247" s="24"/>
      <c r="F247" s="7"/>
      <c r="G247" s="7"/>
      <c r="H247" s="11"/>
      <c r="I247" s="29"/>
      <c r="J247" s="11"/>
      <c r="K247" s="29"/>
      <c r="L247" s="7"/>
      <c r="M247" s="7"/>
      <c r="N247" s="7"/>
      <c r="O247" s="9"/>
      <c r="P247" s="9"/>
      <c r="Q247" s="9"/>
      <c r="R247" s="7"/>
      <c r="S247" s="29"/>
      <c r="T247" s="7"/>
      <c r="U247" s="7"/>
      <c r="V247" s="7"/>
      <c r="W247" s="7">
        <f>SUM(F247:V247)</f>
        <v>0</v>
      </c>
      <c r="X247" s="76"/>
      <c r="Y247" s="8" t="s">
        <v>1</v>
      </c>
    </row>
    <row r="248" spans="1:25" x14ac:dyDescent="0.25">
      <c r="A248" t="s">
        <v>175</v>
      </c>
      <c r="C248" s="117" t="s">
        <v>176</v>
      </c>
      <c r="D248" s="45">
        <v>-733835</v>
      </c>
      <c r="E248" s="136"/>
      <c r="F248" s="7"/>
      <c r="G248" s="7">
        <v>-788354.23</v>
      </c>
      <c r="H248" s="7"/>
      <c r="I248" s="19"/>
      <c r="J248" s="7"/>
      <c r="K248" s="19"/>
      <c r="L248" s="7"/>
      <c r="M248" s="7"/>
      <c r="N248" s="7"/>
      <c r="O248" s="7"/>
      <c r="P248" s="11"/>
      <c r="Q248" s="11"/>
      <c r="R248" s="7"/>
      <c r="S248" s="7"/>
      <c r="T248" s="7"/>
      <c r="U248" s="7"/>
      <c r="V248" s="7"/>
      <c r="W248" s="7">
        <f>SUM(F248:V248)</f>
        <v>-788354.23</v>
      </c>
      <c r="X248" s="76">
        <f>SUM(W222:W248)</f>
        <v>-5589515.2699999996</v>
      </c>
      <c r="Y248" s="8">
        <f>W248-D248</f>
        <v>-54519.229999999981</v>
      </c>
    </row>
    <row r="249" spans="1:25" x14ac:dyDescent="0.25">
      <c r="A249" t="s">
        <v>704</v>
      </c>
      <c r="C249" s="117"/>
      <c r="D249" s="46">
        <v>0</v>
      </c>
      <c r="E249" s="136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>
        <f>SUM(F249:V249)</f>
        <v>0</v>
      </c>
      <c r="X249" s="76"/>
      <c r="Y249" s="8" t="s">
        <v>1</v>
      </c>
    </row>
    <row r="250" spans="1:25" x14ac:dyDescent="0.25">
      <c r="A250" t="s">
        <v>177</v>
      </c>
      <c r="C250" s="117" t="s">
        <v>178</v>
      </c>
      <c r="D250" s="25">
        <v>0</v>
      </c>
      <c r="E250" s="24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>
        <f>SUM(F250:V250)</f>
        <v>0</v>
      </c>
      <c r="X250" s="76">
        <f>SUM(W9:W250)</f>
        <v>-107306.69999999972</v>
      </c>
      <c r="Y250" s="8" t="s">
        <v>1</v>
      </c>
    </row>
    <row r="251" spans="1:25" x14ac:dyDescent="0.25">
      <c r="A251" s="7">
        <f>SUM(D9:D249)</f>
        <v>54519.229999997653</v>
      </c>
      <c r="C251" s="117"/>
      <c r="D251" s="7"/>
      <c r="E251" s="24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6" t="s">
        <v>1</v>
      </c>
      <c r="Y251" s="8" t="s">
        <v>1</v>
      </c>
    </row>
    <row r="252" spans="1:25" x14ac:dyDescent="0.25">
      <c r="A252" s="7">
        <f>SUM(D222:D250)</f>
        <v>-5534996.04</v>
      </c>
      <c r="C252" s="117"/>
      <c r="D252" s="7"/>
      <c r="E252" s="24"/>
      <c r="F252" s="7"/>
      <c r="G252" s="7"/>
      <c r="H252" s="7"/>
      <c r="I252" s="9"/>
      <c r="J252" s="9"/>
      <c r="K252" s="9"/>
      <c r="L252" s="7"/>
      <c r="M252" s="7"/>
      <c r="N252" s="7"/>
      <c r="O252" s="7"/>
      <c r="P252" s="9"/>
      <c r="Q252" s="9"/>
      <c r="R252" s="7"/>
      <c r="S252" s="7"/>
      <c r="T252" s="7"/>
      <c r="U252" s="9"/>
      <c r="V252" s="7"/>
      <c r="W252" s="7"/>
      <c r="X252" s="76" t="s">
        <v>1</v>
      </c>
      <c r="Y252" s="8" t="s">
        <v>1</v>
      </c>
    </row>
    <row r="253" spans="1:25" x14ac:dyDescent="0.25">
      <c r="A253" t="s">
        <v>179</v>
      </c>
      <c r="C253" s="117" t="s">
        <v>180</v>
      </c>
      <c r="D253" s="11">
        <v>-1033019.49</v>
      </c>
      <c r="E253" s="137"/>
      <c r="F253" s="7"/>
      <c r="G253" s="7">
        <v>-1034235.98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1"/>
      <c r="S253" s="11"/>
      <c r="T253" s="11"/>
      <c r="U253" s="7"/>
      <c r="V253" s="7"/>
      <c r="W253" s="7">
        <f>SUM(F253:V253)</f>
        <v>-1034235.98</v>
      </c>
      <c r="X253" s="76" t="s">
        <v>181</v>
      </c>
      <c r="Y253" s="8">
        <f>W253-D253</f>
        <v>-1216.4899999999907</v>
      </c>
    </row>
    <row r="254" spans="1:25" x14ac:dyDescent="0.25">
      <c r="C254" s="117"/>
      <c r="D254" s="7"/>
      <c r="E254" s="24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6"/>
      <c r="Y254" s="8" t="s">
        <v>1</v>
      </c>
    </row>
    <row r="255" spans="1:25" x14ac:dyDescent="0.25">
      <c r="A255" t="s">
        <v>182</v>
      </c>
      <c r="C255" s="117"/>
      <c r="D255" s="7">
        <v>0</v>
      </c>
      <c r="E255" s="24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>
        <f>SUM(F255:V255)</f>
        <v>0</v>
      </c>
      <c r="X255" s="76"/>
      <c r="Y255" s="8">
        <f>W255-D255</f>
        <v>0</v>
      </c>
    </row>
    <row r="256" spans="1:25" x14ac:dyDescent="0.25">
      <c r="C256" s="117"/>
      <c r="D256" s="7" t="s">
        <v>1</v>
      </c>
      <c r="E256" s="24"/>
      <c r="F256" s="7"/>
      <c r="G256" s="7"/>
      <c r="H256" s="7"/>
      <c r="I256" s="7"/>
      <c r="J256" s="7"/>
      <c r="K256" s="7"/>
      <c r="L256" s="7"/>
      <c r="M256" s="7"/>
      <c r="N256" s="7"/>
      <c r="O256" s="9"/>
      <c r="P256" s="9"/>
      <c r="Q256" s="9"/>
      <c r="R256" s="7"/>
      <c r="S256" s="7"/>
      <c r="T256" s="7"/>
      <c r="U256" s="7"/>
      <c r="V256" s="7"/>
      <c r="W256" s="7" t="s">
        <v>1</v>
      </c>
      <c r="X256" s="76"/>
      <c r="Y256" s="8" t="s">
        <v>1</v>
      </c>
    </row>
    <row r="257" spans="1:25" x14ac:dyDescent="0.25">
      <c r="A257" t="s">
        <v>183</v>
      </c>
      <c r="C257" s="117" t="s">
        <v>184</v>
      </c>
      <c r="D257" s="7">
        <v>-266190.42</v>
      </c>
      <c r="E257" s="24"/>
      <c r="F257" s="7"/>
      <c r="G257" s="7">
        <v>-272894.21999999997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>
        <f>SUM(F257:V257)</f>
        <v>-272894.21999999997</v>
      </c>
      <c r="X257" s="76" t="s">
        <v>181</v>
      </c>
      <c r="Y257" s="8">
        <f>W257-D257</f>
        <v>-6703.7999999999884</v>
      </c>
    </row>
    <row r="258" spans="1:25" x14ac:dyDescent="0.25">
      <c r="C258" s="117"/>
      <c r="D258" s="7" t="s">
        <v>1</v>
      </c>
      <c r="E258" s="24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 t="s">
        <v>1</v>
      </c>
      <c r="X258" s="76" t="s">
        <v>882</v>
      </c>
      <c r="Y258" s="8" t="s">
        <v>1</v>
      </c>
    </row>
    <row r="259" spans="1:25" x14ac:dyDescent="0.25">
      <c r="A259" t="s">
        <v>185</v>
      </c>
      <c r="C259" s="117" t="s">
        <v>186</v>
      </c>
      <c r="D259" s="7">
        <v>-345071.79</v>
      </c>
      <c r="E259" s="24"/>
      <c r="F259" s="7"/>
      <c r="G259" s="7">
        <v>-301810.03999999998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>
        <f>SUM(F259:V259)</f>
        <v>-301810.03999999998</v>
      </c>
      <c r="X259" s="76" t="s">
        <v>181</v>
      </c>
      <c r="Y259" s="8">
        <f>W259-D259</f>
        <v>43261.75</v>
      </c>
    </row>
    <row r="260" spans="1:25" x14ac:dyDescent="0.25">
      <c r="C260" s="117"/>
      <c r="D260" s="7" t="s">
        <v>1</v>
      </c>
      <c r="E260" s="24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 t="s">
        <v>1</v>
      </c>
      <c r="X260" s="76"/>
      <c r="Y260" s="8" t="s">
        <v>1</v>
      </c>
    </row>
    <row r="261" spans="1:25" x14ac:dyDescent="0.25">
      <c r="A261" t="s">
        <v>187</v>
      </c>
      <c r="C261" s="117" t="s">
        <v>188</v>
      </c>
      <c r="D261" s="7">
        <v>-16795.2</v>
      </c>
      <c r="E261" s="24"/>
      <c r="F261" s="7"/>
      <c r="G261" s="7">
        <v>-17725.88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>
        <f>SUM(F261:V261)</f>
        <v>-17725.88</v>
      </c>
      <c r="X261" s="76" t="s">
        <v>181</v>
      </c>
      <c r="Y261" s="8">
        <f>W261-D261</f>
        <v>-930.68000000000029</v>
      </c>
    </row>
    <row r="262" spans="1:25" x14ac:dyDescent="0.25">
      <c r="C262" s="117"/>
      <c r="D262" s="7" t="s">
        <v>1</v>
      </c>
      <c r="E262" s="24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 t="s">
        <v>1</v>
      </c>
      <c r="X262" s="76"/>
      <c r="Y262" s="8" t="s">
        <v>1</v>
      </c>
    </row>
    <row r="263" spans="1:25" x14ac:dyDescent="0.25">
      <c r="A263" t="s">
        <v>189</v>
      </c>
      <c r="C263" s="117" t="s">
        <v>190</v>
      </c>
      <c r="D263" s="7">
        <v>-25035.040000000001</v>
      </c>
      <c r="E263" s="24"/>
      <c r="F263" s="7"/>
      <c r="G263" s="7">
        <v>-23273.42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>
        <f>SUM(F263:V263)</f>
        <v>-23273.42</v>
      </c>
      <c r="X263" s="76" t="s">
        <v>181</v>
      </c>
      <c r="Y263" s="8">
        <f>W263-D263</f>
        <v>1761.6200000000026</v>
      </c>
    </row>
    <row r="264" spans="1:25" x14ac:dyDescent="0.25">
      <c r="C264" s="117"/>
      <c r="D264" s="7" t="s">
        <v>1</v>
      </c>
      <c r="E264" s="24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 t="s">
        <v>1</v>
      </c>
      <c r="X264" s="76"/>
      <c r="Y264" s="8" t="s">
        <v>1</v>
      </c>
    </row>
    <row r="265" spans="1:25" x14ac:dyDescent="0.25">
      <c r="A265" t="s">
        <v>191</v>
      </c>
      <c r="C265" s="117" t="s">
        <v>192</v>
      </c>
      <c r="D265" s="7">
        <v>-65292.07</v>
      </c>
      <c r="E265" s="24"/>
      <c r="F265" s="7"/>
      <c r="G265" s="7">
        <v>-48159.46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>
        <f>SUM(F265:V265)</f>
        <v>-48159.46</v>
      </c>
      <c r="X265" s="76" t="s">
        <v>181</v>
      </c>
      <c r="Y265" s="8">
        <f>W265-D265</f>
        <v>17132.61</v>
      </c>
    </row>
    <row r="266" spans="1:25" x14ac:dyDescent="0.25">
      <c r="C266" s="117"/>
      <c r="D266" s="7" t="s">
        <v>1</v>
      </c>
      <c r="E266" s="24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 t="s">
        <v>1</v>
      </c>
      <c r="X266" s="76"/>
      <c r="Y266" s="8" t="s">
        <v>1</v>
      </c>
    </row>
    <row r="267" spans="1:25" x14ac:dyDescent="0.25">
      <c r="A267" t="s">
        <v>193</v>
      </c>
      <c r="C267" s="117" t="s">
        <v>194</v>
      </c>
      <c r="D267" s="7">
        <v>0</v>
      </c>
      <c r="E267" s="24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>
        <f>SUM(F267:V267)</f>
        <v>0</v>
      </c>
      <c r="X267" s="76"/>
      <c r="Y267" s="8">
        <f>W267-D267</f>
        <v>0</v>
      </c>
    </row>
    <row r="268" spans="1:25" x14ac:dyDescent="0.25">
      <c r="C268" s="117"/>
      <c r="D268" s="7" t="s">
        <v>1</v>
      </c>
      <c r="E268" s="24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9"/>
      <c r="V268" s="7"/>
      <c r="W268" s="7" t="s">
        <v>1</v>
      </c>
      <c r="X268" s="76"/>
      <c r="Y268" s="8" t="s">
        <v>1</v>
      </c>
    </row>
    <row r="269" spans="1:25" x14ac:dyDescent="0.25">
      <c r="A269" t="s">
        <v>195</v>
      </c>
      <c r="C269" s="117" t="s">
        <v>196</v>
      </c>
      <c r="D269" s="19">
        <v>-600</v>
      </c>
      <c r="E269" s="138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1"/>
      <c r="S269" s="11"/>
      <c r="T269" s="11"/>
      <c r="U269" s="7"/>
      <c r="V269" s="7"/>
      <c r="W269" s="7">
        <f>SUM(F269:V269)</f>
        <v>0</v>
      </c>
      <c r="X269" s="76"/>
      <c r="Y269" s="8">
        <f>W269-D269</f>
        <v>600</v>
      </c>
    </row>
    <row r="270" spans="1:25" x14ac:dyDescent="0.25">
      <c r="C270" s="117"/>
      <c r="D270" s="7" t="s">
        <v>1</v>
      </c>
      <c r="E270" s="24"/>
      <c r="F270" s="7"/>
      <c r="G270" s="7"/>
      <c r="H270" s="7"/>
      <c r="I270" s="7"/>
      <c r="J270" s="7"/>
      <c r="K270" s="7"/>
      <c r="L270" s="7"/>
      <c r="M270" s="7"/>
      <c r="N270" s="7"/>
      <c r="O270" s="9"/>
      <c r="P270" s="9"/>
      <c r="Q270" s="9"/>
      <c r="R270" s="7"/>
      <c r="S270" s="7"/>
      <c r="T270" s="7"/>
      <c r="U270" s="7"/>
      <c r="V270" s="7"/>
      <c r="W270" s="7" t="s">
        <v>1</v>
      </c>
      <c r="X270" s="76"/>
      <c r="Y270" s="8" t="s">
        <v>1</v>
      </c>
    </row>
    <row r="271" spans="1:25" x14ac:dyDescent="0.25">
      <c r="A271" t="s">
        <v>197</v>
      </c>
      <c r="C271" s="117" t="s">
        <v>198</v>
      </c>
      <c r="D271" s="11">
        <v>-39.35</v>
      </c>
      <c r="E271" s="137"/>
      <c r="F271" s="7"/>
      <c r="G271" s="7">
        <v>-447.25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>
        <f>SUM(F271:V271)</f>
        <v>-447.25</v>
      </c>
      <c r="X271" s="76" t="s">
        <v>1</v>
      </c>
      <c r="Y271" s="8">
        <f>W271-D271</f>
        <v>-407.9</v>
      </c>
    </row>
    <row r="272" spans="1:25" x14ac:dyDescent="0.25">
      <c r="C272" s="117"/>
      <c r="D272" s="7" t="s">
        <v>1</v>
      </c>
      <c r="E272" s="24"/>
      <c r="F272" s="7"/>
      <c r="G272" s="7"/>
      <c r="H272" s="7"/>
      <c r="I272" s="7"/>
      <c r="J272" s="7"/>
      <c r="K272" s="9"/>
      <c r="L272" s="7"/>
      <c r="M272" s="7"/>
      <c r="N272" s="7"/>
      <c r="O272" s="7"/>
      <c r="P272" s="7"/>
      <c r="Q272" s="7"/>
      <c r="R272" s="7"/>
      <c r="S272" s="9"/>
      <c r="T272" s="7"/>
      <c r="U272" s="7"/>
      <c r="V272" s="7"/>
      <c r="W272" s="7" t="s">
        <v>1</v>
      </c>
      <c r="X272" s="76"/>
      <c r="Y272" s="8" t="s">
        <v>1</v>
      </c>
    </row>
    <row r="273" spans="1:25" x14ac:dyDescent="0.25">
      <c r="A273" t="s">
        <v>199</v>
      </c>
      <c r="C273" s="117" t="s">
        <v>184</v>
      </c>
      <c r="D273" s="11">
        <v>0</v>
      </c>
      <c r="E273" s="137"/>
      <c r="F273" s="7"/>
      <c r="G273" s="7"/>
      <c r="H273" s="7"/>
      <c r="I273" s="7"/>
      <c r="J273" s="11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>
        <f>SUM(F273:V273)</f>
        <v>0</v>
      </c>
      <c r="X273" s="76"/>
      <c r="Y273" s="8">
        <f>W273-D273</f>
        <v>0</v>
      </c>
    </row>
    <row r="274" spans="1:25" x14ac:dyDescent="0.25">
      <c r="C274" s="117"/>
      <c r="D274" s="7" t="s">
        <v>1</v>
      </c>
      <c r="E274" s="24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 t="s">
        <v>1</v>
      </c>
      <c r="X274" s="76"/>
      <c r="Y274" s="8" t="s">
        <v>1</v>
      </c>
    </row>
    <row r="275" spans="1:25" x14ac:dyDescent="0.25">
      <c r="A275" t="s">
        <v>200</v>
      </c>
      <c r="C275" s="117" t="s">
        <v>201</v>
      </c>
      <c r="D275" s="7">
        <v>0</v>
      </c>
      <c r="E275" s="24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>
        <f>SUM(F275:V275)</f>
        <v>0</v>
      </c>
      <c r="X275" s="76"/>
      <c r="Y275" s="8">
        <f>W275-D275</f>
        <v>0</v>
      </c>
    </row>
    <row r="276" spans="1:25" x14ac:dyDescent="0.25">
      <c r="C276" s="117"/>
      <c r="D276" s="7" t="s">
        <v>1</v>
      </c>
      <c r="E276" s="24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 t="s">
        <v>1</v>
      </c>
      <c r="X276" s="76"/>
      <c r="Y276" s="8" t="s">
        <v>1</v>
      </c>
    </row>
    <row r="277" spans="1:25" x14ac:dyDescent="0.25">
      <c r="A277" t="s">
        <v>202</v>
      </c>
      <c r="C277" s="117" t="s">
        <v>203</v>
      </c>
      <c r="D277" s="7">
        <v>0</v>
      </c>
      <c r="E277" s="24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>
        <f>SUM(F277:V277)</f>
        <v>0</v>
      </c>
      <c r="X277" s="76"/>
      <c r="Y277" s="8">
        <f>W277-D277</f>
        <v>0</v>
      </c>
    </row>
    <row r="278" spans="1:25" x14ac:dyDescent="0.25">
      <c r="C278" s="117"/>
      <c r="D278" s="7" t="s">
        <v>1</v>
      </c>
      <c r="E278" s="24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 t="s">
        <v>1</v>
      </c>
      <c r="X278" s="76"/>
      <c r="Y278" s="8" t="s">
        <v>1</v>
      </c>
    </row>
    <row r="279" spans="1:25" x14ac:dyDescent="0.25">
      <c r="A279" t="s">
        <v>204</v>
      </c>
      <c r="C279" s="117" t="s">
        <v>205</v>
      </c>
      <c r="D279" s="7">
        <v>-37544.28</v>
      </c>
      <c r="E279" s="24"/>
      <c r="F279" s="7"/>
      <c r="G279" s="7">
        <v>-41722.400000000001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>
        <f>SUM(F279:V279)</f>
        <v>-41722.400000000001</v>
      </c>
      <c r="X279" s="76" t="s">
        <v>181</v>
      </c>
      <c r="Y279" s="8">
        <f>W279-D279</f>
        <v>-4178.1200000000026</v>
      </c>
    </row>
    <row r="280" spans="1:25" x14ac:dyDescent="0.25">
      <c r="C280" s="117"/>
      <c r="D280" s="7" t="s">
        <v>1</v>
      </c>
      <c r="E280" s="24"/>
      <c r="F280" s="7"/>
      <c r="G280" s="7"/>
      <c r="H280" s="7"/>
      <c r="I280" s="33"/>
      <c r="J280" s="9"/>
      <c r="K280" s="9"/>
      <c r="L280" s="12"/>
      <c r="M280" s="33"/>
      <c r="N280" s="7"/>
      <c r="O280" s="33"/>
      <c r="P280" s="12"/>
      <c r="Q280" s="33"/>
      <c r="R280" s="7"/>
      <c r="S280" s="29"/>
      <c r="T280" s="7"/>
      <c r="U280" s="33"/>
      <c r="V280" s="7"/>
      <c r="W280" s="7" t="s">
        <v>1</v>
      </c>
      <c r="X280" s="76"/>
      <c r="Y280" s="8" t="s">
        <v>1</v>
      </c>
    </row>
    <row r="281" spans="1:25" x14ac:dyDescent="0.25">
      <c r="A281" t="s">
        <v>206</v>
      </c>
      <c r="C281" s="117" t="s">
        <v>207</v>
      </c>
      <c r="D281" s="7">
        <v>-28943.97</v>
      </c>
      <c r="E281" s="24"/>
      <c r="F281" s="7"/>
      <c r="G281" s="47">
        <v>-16548.7</v>
      </c>
      <c r="H281" s="11"/>
      <c r="I281" s="7"/>
      <c r="J281" s="11"/>
      <c r="K281" s="7"/>
      <c r="L281" s="11"/>
      <c r="M281" s="7"/>
      <c r="N281" s="11"/>
      <c r="O281" s="7"/>
      <c r="P281" s="11"/>
      <c r="Q281" s="7"/>
      <c r="R281" s="7"/>
      <c r="S281" s="141"/>
      <c r="T281" s="11"/>
      <c r="U281" s="11"/>
      <c r="V281" s="7"/>
      <c r="W281" s="7">
        <f>SUM(F281:V281)</f>
        <v>-16548.7</v>
      </c>
      <c r="X281" s="76" t="s">
        <v>1</v>
      </c>
      <c r="Y281" s="8">
        <f>W281-D281</f>
        <v>12395.27</v>
      </c>
    </row>
    <row r="282" spans="1:25" x14ac:dyDescent="0.25">
      <c r="C282" s="117"/>
      <c r="D282" s="7" t="s">
        <v>1</v>
      </c>
      <c r="E282" s="24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 t="s">
        <v>1</v>
      </c>
      <c r="X282" s="76" t="s">
        <v>1</v>
      </c>
      <c r="Y282" s="8" t="s">
        <v>1</v>
      </c>
    </row>
    <row r="283" spans="1:25" x14ac:dyDescent="0.25">
      <c r="C283" s="117"/>
      <c r="D283" s="7" t="s">
        <v>1</v>
      </c>
      <c r="E283" s="24"/>
      <c r="F283" s="7"/>
      <c r="G283" s="7"/>
      <c r="H283" s="7"/>
      <c r="I283" s="9"/>
      <c r="J283" s="9"/>
      <c r="K283" s="9"/>
      <c r="L283" s="7"/>
      <c r="M283" s="29"/>
      <c r="N283" s="7"/>
      <c r="O283" s="9"/>
      <c r="P283" s="9"/>
      <c r="Q283" s="9"/>
      <c r="R283" s="7"/>
      <c r="S283" s="9"/>
      <c r="T283" s="7"/>
      <c r="U283" s="33"/>
      <c r="V283" s="7"/>
      <c r="W283" s="7" t="s">
        <v>1</v>
      </c>
      <c r="X283" s="76">
        <v>0</v>
      </c>
      <c r="Y283" s="8" t="s">
        <v>1</v>
      </c>
    </row>
    <row r="284" spans="1:25" x14ac:dyDescent="0.25">
      <c r="A284" t="s">
        <v>208</v>
      </c>
      <c r="C284" s="145" t="s">
        <v>209</v>
      </c>
      <c r="D284" s="7">
        <v>0</v>
      </c>
      <c r="E284" s="24"/>
      <c r="F284" s="7"/>
      <c r="G284" s="7">
        <v>-9328.19</v>
      </c>
      <c r="H284" s="7"/>
      <c r="I284" s="7"/>
      <c r="J284" s="7"/>
      <c r="K284" s="7"/>
      <c r="L284" s="7"/>
      <c r="M284" s="7"/>
      <c r="N284" s="11"/>
      <c r="O284" s="7"/>
      <c r="P284" s="11"/>
      <c r="Q284" s="7"/>
      <c r="R284" s="11"/>
      <c r="S284" s="7"/>
      <c r="T284" s="11"/>
      <c r="U284" s="142"/>
      <c r="V284" s="7"/>
      <c r="W284" s="7">
        <f>SUM(F284:V284)</f>
        <v>-9328.19</v>
      </c>
      <c r="X284" s="76" t="s">
        <v>210</v>
      </c>
      <c r="Y284" s="8">
        <f>W284-D284</f>
        <v>-9328.19</v>
      </c>
    </row>
    <row r="285" spans="1:25" x14ac:dyDescent="0.25">
      <c r="C285" s="117"/>
      <c r="D285" s="7" t="s">
        <v>1</v>
      </c>
      <c r="E285" s="24"/>
      <c r="F285" s="7"/>
      <c r="G285" s="7"/>
      <c r="H285" s="7"/>
      <c r="I285" s="7"/>
      <c r="J285" s="7"/>
      <c r="K285" s="7"/>
      <c r="L285" s="7"/>
      <c r="M285" s="33"/>
      <c r="N285" s="7"/>
      <c r="O285" s="7"/>
      <c r="P285" s="7"/>
      <c r="Q285" s="7"/>
      <c r="R285" s="7"/>
      <c r="S285" s="7"/>
      <c r="T285" s="7"/>
      <c r="U285" s="7"/>
      <c r="V285" s="7"/>
      <c r="W285" s="7" t="s">
        <v>1</v>
      </c>
      <c r="X285" s="76"/>
      <c r="Y285" s="8" t="s">
        <v>1</v>
      </c>
    </row>
    <row r="286" spans="1:25" x14ac:dyDescent="0.25">
      <c r="A286" t="s">
        <v>211</v>
      </c>
      <c r="C286" s="117" t="s">
        <v>212</v>
      </c>
      <c r="D286" s="7">
        <v>-15640</v>
      </c>
      <c r="E286" s="24"/>
      <c r="F286" s="7"/>
      <c r="G286" s="7">
        <v>-13120</v>
      </c>
      <c r="H286" s="7"/>
      <c r="I286" s="7"/>
      <c r="J286" s="7"/>
      <c r="K286" s="7"/>
      <c r="L286" s="51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>
        <f>SUM(F286:V286)</f>
        <v>-13120</v>
      </c>
      <c r="X286" s="76" t="s">
        <v>500</v>
      </c>
      <c r="Y286" s="8">
        <f>W286-D286</f>
        <v>2520</v>
      </c>
    </row>
    <row r="287" spans="1:25" x14ac:dyDescent="0.25">
      <c r="C287" s="117"/>
      <c r="D287" s="7"/>
      <c r="E287" s="24"/>
      <c r="F287" s="7"/>
      <c r="G287" s="7"/>
      <c r="H287" s="7"/>
      <c r="I287" s="7"/>
      <c r="J287" s="7"/>
      <c r="K287" s="7"/>
      <c r="L287" s="51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6"/>
      <c r="Y287" s="8"/>
    </row>
    <row r="288" spans="1:25" x14ac:dyDescent="0.25">
      <c r="A288" t="s">
        <v>551</v>
      </c>
      <c r="C288" s="117" t="s">
        <v>552</v>
      </c>
      <c r="D288" s="7">
        <v>-19910</v>
      </c>
      <c r="E288" s="24"/>
      <c r="F288" s="7"/>
      <c r="G288" s="7">
        <v>-16040</v>
      </c>
      <c r="H288" s="7"/>
      <c r="I288" s="7"/>
      <c r="J288" s="7"/>
      <c r="K288" s="7"/>
      <c r="L288" s="51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>
        <f>SUM(F288:V288)</f>
        <v>-16040</v>
      </c>
      <c r="X288" s="76"/>
      <c r="Y288" s="8">
        <f>W288-D288</f>
        <v>3870</v>
      </c>
    </row>
    <row r="289" spans="1:25" x14ac:dyDescent="0.25">
      <c r="C289" s="117"/>
      <c r="D289" s="7"/>
      <c r="E289" s="24"/>
      <c r="F289" s="7"/>
      <c r="G289" s="7"/>
      <c r="H289" s="7"/>
      <c r="I289" s="7"/>
      <c r="J289" s="7"/>
      <c r="K289" s="7"/>
      <c r="L289" s="51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6"/>
      <c r="Y289" s="8"/>
    </row>
    <row r="290" spans="1:25" x14ac:dyDescent="0.25">
      <c r="A290" t="s">
        <v>553</v>
      </c>
      <c r="C290" s="117" t="s">
        <v>554</v>
      </c>
      <c r="D290" s="7">
        <v>-7400</v>
      </c>
      <c r="E290" s="24"/>
      <c r="F290" s="7"/>
      <c r="G290" s="7">
        <v>-7490</v>
      </c>
      <c r="H290" s="7"/>
      <c r="I290" s="7"/>
      <c r="J290" s="7"/>
      <c r="K290" s="7"/>
      <c r="L290" s="51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>
        <f>SUM(F290:V290)</f>
        <v>-7490</v>
      </c>
      <c r="X290" s="76"/>
      <c r="Y290" s="8">
        <f>W290-D290</f>
        <v>-90</v>
      </c>
    </row>
    <row r="291" spans="1:25" x14ac:dyDescent="0.25">
      <c r="C291" s="117"/>
      <c r="D291" s="7" t="s">
        <v>1</v>
      </c>
      <c r="E291" s="24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9"/>
      <c r="R291" s="7"/>
      <c r="S291" s="7"/>
      <c r="T291" s="7"/>
      <c r="U291" s="7"/>
      <c r="V291" s="7"/>
      <c r="W291" s="7" t="s">
        <v>1</v>
      </c>
      <c r="X291" s="76"/>
      <c r="Y291" s="8" t="s">
        <v>1</v>
      </c>
    </row>
    <row r="292" spans="1:25" x14ac:dyDescent="0.25">
      <c r="A292" t="s">
        <v>213</v>
      </c>
      <c r="C292" s="117" t="s">
        <v>214</v>
      </c>
      <c r="D292" s="7">
        <v>2344.2399999999998</v>
      </c>
      <c r="E292" s="24"/>
      <c r="F292" s="7">
        <v>2314.33</v>
      </c>
      <c r="G292" s="7" t="s">
        <v>1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>
        <f>SUM(F292:V292)</f>
        <v>2314.33</v>
      </c>
      <c r="X292" s="76"/>
      <c r="Y292" s="8">
        <f>W292-D292</f>
        <v>-29.909999999999854</v>
      </c>
    </row>
    <row r="293" spans="1:25" x14ac:dyDescent="0.25">
      <c r="C293" s="117"/>
      <c r="D293" s="7"/>
      <c r="E293" s="24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6"/>
      <c r="Y293" s="8"/>
    </row>
    <row r="294" spans="1:25" x14ac:dyDescent="0.25">
      <c r="A294" t="s">
        <v>758</v>
      </c>
      <c r="C294" s="117" t="s">
        <v>759</v>
      </c>
      <c r="D294" s="7">
        <v>0</v>
      </c>
      <c r="E294" s="24"/>
      <c r="F294" s="7"/>
      <c r="G294" s="7">
        <v>-440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>
        <f>SUM(F294:V294)</f>
        <v>-440</v>
      </c>
      <c r="X294" s="76"/>
      <c r="Y294" s="8">
        <f>W294-D294</f>
        <v>-440</v>
      </c>
    </row>
    <row r="295" spans="1:25" x14ac:dyDescent="0.25">
      <c r="C295" s="117"/>
      <c r="D295" s="7"/>
      <c r="E295" s="24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6"/>
      <c r="Y295" s="8"/>
    </row>
    <row r="296" spans="1:25" x14ac:dyDescent="0.25">
      <c r="A296" t="s">
        <v>760</v>
      </c>
      <c r="C296" s="117" t="s">
        <v>761</v>
      </c>
      <c r="D296" s="7">
        <v>0</v>
      </c>
      <c r="E296" s="24"/>
      <c r="F296" s="7"/>
      <c r="G296" s="7">
        <v>-2940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>
        <f>SUM(F296:V296)</f>
        <v>-2940</v>
      </c>
      <c r="X296" s="76"/>
      <c r="Y296" s="8">
        <f>W296-D296</f>
        <v>-2940</v>
      </c>
    </row>
    <row r="297" spans="1:25" x14ac:dyDescent="0.25">
      <c r="C297" s="117"/>
      <c r="D297" s="7" t="s">
        <v>1</v>
      </c>
      <c r="E297" s="24"/>
      <c r="F297" s="7"/>
      <c r="G297" s="7"/>
      <c r="H297" s="7"/>
      <c r="I297" s="9"/>
      <c r="J297" s="9"/>
      <c r="K297" s="33" t="s">
        <v>769</v>
      </c>
      <c r="L297" s="7"/>
      <c r="M297" s="33"/>
      <c r="N297" s="9"/>
      <c r="O297" s="33" t="s">
        <v>773</v>
      </c>
      <c r="P297" s="33"/>
      <c r="Q297" s="33"/>
      <c r="R297" s="7"/>
      <c r="S297" s="33"/>
      <c r="T297" s="7"/>
      <c r="U297" s="29"/>
      <c r="V297" s="7"/>
      <c r="W297" s="7" t="s">
        <v>1</v>
      </c>
      <c r="X297" s="76"/>
      <c r="Y297" s="8" t="s">
        <v>1</v>
      </c>
    </row>
    <row r="298" spans="1:25" x14ac:dyDescent="0.25">
      <c r="A298" t="s">
        <v>215</v>
      </c>
      <c r="C298" s="117" t="s">
        <v>216</v>
      </c>
      <c r="D298" s="7">
        <v>-24320.390000000003</v>
      </c>
      <c r="E298" s="24"/>
      <c r="F298" s="7"/>
      <c r="G298" s="7">
        <v>-28908.639999999999</v>
      </c>
      <c r="H298" s="7"/>
      <c r="I298" s="7"/>
      <c r="J298" s="11" t="s">
        <v>357</v>
      </c>
      <c r="K298" s="7">
        <v>4566.45</v>
      </c>
      <c r="L298" s="7"/>
      <c r="M298" s="7"/>
      <c r="N298" s="11" t="s">
        <v>357</v>
      </c>
      <c r="O298" s="7">
        <v>-5199.21</v>
      </c>
      <c r="P298" s="7"/>
      <c r="Q298" s="7"/>
      <c r="R298" s="11"/>
      <c r="S298" s="11"/>
      <c r="T298" s="7"/>
      <c r="U298" s="7"/>
      <c r="V298" s="7"/>
      <c r="W298" s="7">
        <f>SUM(F298:V298)</f>
        <v>-29541.399999999998</v>
      </c>
      <c r="X298" s="60" t="s">
        <v>434</v>
      </c>
      <c r="Y298" s="8">
        <f>W298-D298</f>
        <v>-5221.0099999999948</v>
      </c>
    </row>
    <row r="299" spans="1:25" x14ac:dyDescent="0.25">
      <c r="C299" s="117"/>
      <c r="D299" s="7" t="s">
        <v>1</v>
      </c>
      <c r="E299" s="24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29"/>
      <c r="R299" s="7"/>
      <c r="S299" s="7"/>
      <c r="T299" s="7"/>
      <c r="U299" s="7"/>
      <c r="V299" s="7"/>
      <c r="W299" s="7" t="s">
        <v>1</v>
      </c>
      <c r="X299" s="76"/>
      <c r="Y299" s="8" t="s">
        <v>1</v>
      </c>
    </row>
    <row r="300" spans="1:25" x14ac:dyDescent="0.25">
      <c r="A300" t="s">
        <v>217</v>
      </c>
      <c r="C300" s="117" t="s">
        <v>218</v>
      </c>
      <c r="D300" s="7">
        <v>6.19</v>
      </c>
      <c r="E300" s="24"/>
      <c r="F300" s="7" t="s">
        <v>1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115"/>
      <c r="W300" s="7">
        <f>SUM(F300:V300)</f>
        <v>0</v>
      </c>
      <c r="X300" s="76"/>
      <c r="Y300" s="8">
        <f>W300-D300</f>
        <v>-6.19</v>
      </c>
    </row>
    <row r="301" spans="1:25" x14ac:dyDescent="0.25">
      <c r="C301" s="117"/>
      <c r="D301" s="7" t="s">
        <v>1</v>
      </c>
      <c r="E301" s="24"/>
      <c r="F301" s="7"/>
      <c r="G301" s="7"/>
      <c r="H301" s="7"/>
      <c r="I301" s="7"/>
      <c r="J301" s="7"/>
      <c r="K301" s="7"/>
      <c r="L301" s="11"/>
      <c r="M301" s="153" t="s">
        <v>794</v>
      </c>
      <c r="N301" s="150"/>
      <c r="O301" s="33" t="s">
        <v>804</v>
      </c>
      <c r="P301" s="11"/>
      <c r="Q301" s="29" t="s">
        <v>821</v>
      </c>
      <c r="R301" s="150"/>
      <c r="S301" s="33" t="s">
        <v>807</v>
      </c>
      <c r="T301" s="7"/>
      <c r="U301" s="9"/>
      <c r="V301" s="115"/>
      <c r="W301" s="7" t="s">
        <v>1</v>
      </c>
      <c r="X301" s="76"/>
      <c r="Y301" s="8" t="s">
        <v>1</v>
      </c>
    </row>
    <row r="302" spans="1:25" x14ac:dyDescent="0.25">
      <c r="A302" t="s">
        <v>219</v>
      </c>
      <c r="C302" s="117" t="s">
        <v>220</v>
      </c>
      <c r="D302" s="7">
        <v>-14730.25</v>
      </c>
      <c r="E302" s="24"/>
      <c r="F302" s="7">
        <v>750.99</v>
      </c>
      <c r="G302" s="7"/>
      <c r="H302" s="7"/>
      <c r="I302" s="7"/>
      <c r="J302" s="7"/>
      <c r="K302" s="7"/>
      <c r="L302" s="11" t="s">
        <v>370</v>
      </c>
      <c r="M302" s="7">
        <v>-35243.67</v>
      </c>
      <c r="N302" s="7" t="s">
        <v>373</v>
      </c>
      <c r="O302" s="7">
        <v>-568.85</v>
      </c>
      <c r="P302" s="11" t="s">
        <v>442</v>
      </c>
      <c r="Q302" s="7">
        <v>-600.69000000000005</v>
      </c>
      <c r="R302" s="11" t="s">
        <v>374</v>
      </c>
      <c r="S302" s="151">
        <v>-1429.21</v>
      </c>
      <c r="T302" s="11"/>
      <c r="U302" s="7"/>
      <c r="V302" s="115"/>
      <c r="W302" s="7">
        <f>SUM(F302:V302)</f>
        <v>-37091.43</v>
      </c>
      <c r="X302" s="76">
        <f>SUM(W253:W311)</f>
        <v>-2040708.8399999994</v>
      </c>
      <c r="Y302" s="8">
        <f>W302-D302</f>
        <v>-22361.18</v>
      </c>
    </row>
    <row r="303" spans="1:25" x14ac:dyDescent="0.25">
      <c r="C303" s="117"/>
      <c r="D303" s="7"/>
      <c r="E303" s="24"/>
      <c r="F303" s="7"/>
      <c r="G303" s="7"/>
      <c r="H303" s="7"/>
      <c r="I303" s="7"/>
      <c r="J303" s="7"/>
      <c r="K303" s="7"/>
      <c r="L303" s="11"/>
      <c r="M303" s="7"/>
      <c r="N303" s="7"/>
      <c r="O303" s="7"/>
      <c r="P303" s="11"/>
      <c r="Q303" s="11"/>
      <c r="R303" s="11"/>
      <c r="S303" s="151"/>
      <c r="T303" s="11"/>
      <c r="U303" s="7"/>
      <c r="V303" s="115"/>
      <c r="W303" s="7"/>
      <c r="X303" s="76"/>
      <c r="Y303" s="8"/>
    </row>
    <row r="304" spans="1:25" x14ac:dyDescent="0.25">
      <c r="C304" s="117"/>
      <c r="D304" s="7" t="s">
        <v>1</v>
      </c>
      <c r="E304" s="24"/>
      <c r="F304" s="7"/>
      <c r="G304" s="7"/>
      <c r="H304" s="7"/>
      <c r="I304" s="29" t="s">
        <v>801</v>
      </c>
      <c r="J304" s="7"/>
      <c r="K304" s="33" t="s">
        <v>802</v>
      </c>
      <c r="L304" s="150"/>
      <c r="M304" s="33" t="s">
        <v>803</v>
      </c>
      <c r="N304" s="7"/>
      <c r="O304" s="33" t="s">
        <v>803</v>
      </c>
      <c r="P304" s="150"/>
      <c r="Q304" s="29" t="s">
        <v>805</v>
      </c>
      <c r="R304" s="150"/>
      <c r="S304" s="33" t="s">
        <v>808</v>
      </c>
      <c r="T304" s="150"/>
      <c r="U304" s="152" t="s">
        <v>809</v>
      </c>
      <c r="V304" s="7"/>
      <c r="W304" s="7" t="s">
        <v>1</v>
      </c>
      <c r="X304" s="76"/>
      <c r="Y304" s="8" t="s">
        <v>1</v>
      </c>
    </row>
    <row r="305" spans="1:25" x14ac:dyDescent="0.25">
      <c r="A305" s="154" t="s">
        <v>221</v>
      </c>
      <c r="C305" s="117" t="s">
        <v>563</v>
      </c>
      <c r="D305" s="11">
        <v>-64234.38</v>
      </c>
      <c r="E305" s="137"/>
      <c r="F305" s="7"/>
      <c r="G305" s="7">
        <v>-102139.11</v>
      </c>
      <c r="H305" s="7" t="s">
        <v>354</v>
      </c>
      <c r="I305" s="7">
        <v>-960</v>
      </c>
      <c r="J305" s="11" t="s">
        <v>373</v>
      </c>
      <c r="K305" s="7">
        <v>16448.47</v>
      </c>
      <c r="L305" s="7" t="s">
        <v>373</v>
      </c>
      <c r="M305" s="7">
        <v>15374.05</v>
      </c>
      <c r="N305" s="7" t="s">
        <v>373</v>
      </c>
      <c r="O305" s="7">
        <v>-16309.8</v>
      </c>
      <c r="P305" s="7" t="s">
        <v>373</v>
      </c>
      <c r="Q305" s="7">
        <v>-3930</v>
      </c>
      <c r="R305" s="11" t="s">
        <v>374</v>
      </c>
      <c r="S305" s="151">
        <v>1429.21</v>
      </c>
      <c r="T305" s="11" t="s">
        <v>373</v>
      </c>
      <c r="U305" s="11">
        <v>-7355</v>
      </c>
      <c r="V305" s="7"/>
      <c r="W305" s="7">
        <f>SUM(G305:V307)</f>
        <v>-124861.54</v>
      </c>
      <c r="X305" s="57"/>
      <c r="Y305" s="8">
        <f>W305-D305</f>
        <v>-60627.159999999996</v>
      </c>
    </row>
    <row r="306" spans="1:25" x14ac:dyDescent="0.25">
      <c r="A306" s="1"/>
      <c r="C306" s="117"/>
      <c r="D306" s="11"/>
      <c r="E306" s="137"/>
      <c r="F306" s="7"/>
      <c r="G306" s="7"/>
      <c r="H306" s="7"/>
      <c r="I306" s="7"/>
      <c r="J306" s="11"/>
      <c r="K306" s="7"/>
      <c r="L306" s="7"/>
      <c r="M306" s="7"/>
      <c r="N306" s="7"/>
      <c r="O306" s="9" t="s">
        <v>824</v>
      </c>
      <c r="P306" s="7"/>
      <c r="Q306" s="29" t="s">
        <v>811</v>
      </c>
      <c r="R306" s="11"/>
      <c r="S306" s="29" t="s">
        <v>1</v>
      </c>
      <c r="T306" s="11"/>
      <c r="U306" s="11"/>
      <c r="V306" s="7"/>
      <c r="W306" s="7"/>
      <c r="X306" s="76"/>
      <c r="Y306" s="8"/>
    </row>
    <row r="307" spans="1:25" x14ac:dyDescent="0.25">
      <c r="A307" s="1"/>
      <c r="C307" s="117"/>
      <c r="D307" s="11"/>
      <c r="E307" s="137"/>
      <c r="F307" s="7"/>
      <c r="G307" s="7"/>
      <c r="H307" s="7"/>
      <c r="I307" s="7"/>
      <c r="J307" s="11"/>
      <c r="K307" s="7"/>
      <c r="L307" s="7"/>
      <c r="M307" s="7"/>
      <c r="N307" s="7" t="s">
        <v>396</v>
      </c>
      <c r="O307" s="37">
        <v>-21733.47</v>
      </c>
      <c r="P307" s="7" t="s">
        <v>383</v>
      </c>
      <c r="Q307" s="7">
        <v>-5685.89</v>
      </c>
      <c r="R307" s="11"/>
      <c r="S307" s="7" t="s">
        <v>1</v>
      </c>
      <c r="T307" s="11"/>
      <c r="U307" s="11"/>
      <c r="V307" s="7"/>
      <c r="W307" s="7"/>
      <c r="X307" s="76"/>
      <c r="Y307" s="8"/>
    </row>
    <row r="308" spans="1:25" x14ac:dyDescent="0.25">
      <c r="C308" s="117"/>
      <c r="D308" s="7" t="s">
        <v>1</v>
      </c>
      <c r="E308" s="24"/>
      <c r="F308" s="7"/>
      <c r="G308" s="7"/>
      <c r="H308" s="7"/>
      <c r="I308" s="29"/>
      <c r="J308" s="7"/>
      <c r="K308" s="9"/>
      <c r="L308" s="7"/>
      <c r="M308" s="9"/>
      <c r="N308" s="9"/>
      <c r="O308" s="9"/>
      <c r="P308" s="7"/>
      <c r="Q308" s="9"/>
      <c r="R308" s="7"/>
      <c r="S308" s="33"/>
      <c r="T308" s="7"/>
      <c r="U308" s="33"/>
      <c r="V308" s="7"/>
      <c r="W308" s="7" t="s">
        <v>1</v>
      </c>
      <c r="X308" s="76"/>
      <c r="Y308" s="8" t="s">
        <v>1</v>
      </c>
    </row>
    <row r="309" spans="1:25" x14ac:dyDescent="0.25">
      <c r="A309" t="s">
        <v>561</v>
      </c>
      <c r="C309" s="117" t="s">
        <v>562</v>
      </c>
      <c r="D309" s="11">
        <v>-11199.6</v>
      </c>
      <c r="E309" s="137"/>
      <c r="F309" s="7"/>
      <c r="G309" s="22">
        <v>-11097.53</v>
      </c>
      <c r="H309" s="11"/>
      <c r="I309" s="7"/>
      <c r="J309" s="11"/>
      <c r="K309" s="7"/>
      <c r="L309" s="11"/>
      <c r="M309" s="7"/>
      <c r="N309" s="11"/>
      <c r="O309" s="7"/>
      <c r="P309" s="7"/>
      <c r="Q309" s="7"/>
      <c r="R309" s="11"/>
      <c r="S309" s="19"/>
      <c r="T309" s="11"/>
      <c r="U309" s="142"/>
      <c r="V309" s="7"/>
      <c r="W309" s="7">
        <f>SUM(F309:V309)</f>
        <v>-11097.53</v>
      </c>
      <c r="X309" s="57" t="s">
        <v>223</v>
      </c>
      <c r="Y309" s="8">
        <f>W309-(SUM(D309:D309))</f>
        <v>102.06999999999971</v>
      </c>
    </row>
    <row r="310" spans="1:25" x14ac:dyDescent="0.25">
      <c r="C310" s="117"/>
      <c r="D310" s="7" t="s">
        <v>1</v>
      </c>
      <c r="E310" s="24"/>
      <c r="F310" s="7"/>
      <c r="G310" s="22"/>
      <c r="H310" s="7"/>
      <c r="I310" s="7"/>
      <c r="J310" s="7"/>
      <c r="K310" s="33" t="s">
        <v>806</v>
      </c>
      <c r="L310" s="7"/>
      <c r="M310" s="33" t="s">
        <v>806</v>
      </c>
      <c r="N310" s="7"/>
      <c r="O310" s="11"/>
      <c r="P310" s="7"/>
      <c r="Q310" s="9"/>
      <c r="R310" s="7"/>
      <c r="S310" s="29" t="s">
        <v>821</v>
      </c>
      <c r="T310" s="7"/>
      <c r="U310" s="11"/>
      <c r="V310" s="7"/>
      <c r="W310" s="7" t="s">
        <v>1</v>
      </c>
      <c r="X310" s="57" t="s">
        <v>820</v>
      </c>
      <c r="Y310" s="8"/>
    </row>
    <row r="311" spans="1:25" x14ac:dyDescent="0.25">
      <c r="A311" t="s">
        <v>644</v>
      </c>
      <c r="C311" s="117" t="s">
        <v>225</v>
      </c>
      <c r="D311" s="11">
        <v>-125498.71</v>
      </c>
      <c r="E311" s="137"/>
      <c r="F311" s="7"/>
      <c r="G311" s="7">
        <v>-149732.39000000001</v>
      </c>
      <c r="H311" s="7"/>
      <c r="I311" s="7"/>
      <c r="J311" s="11" t="s">
        <v>376</v>
      </c>
      <c r="K311" s="7">
        <v>43932.69</v>
      </c>
      <c r="L311" s="11" t="s">
        <v>376</v>
      </c>
      <c r="M311" s="7">
        <v>70943.28</v>
      </c>
      <c r="N311" s="7"/>
      <c r="O311" s="7"/>
      <c r="P311" s="11"/>
      <c r="Q311" s="7"/>
      <c r="R311" s="7"/>
      <c r="S311" s="7">
        <v>600.69000000000005</v>
      </c>
      <c r="T311" s="11"/>
      <c r="U311" s="7"/>
      <c r="V311" s="7"/>
      <c r="W311" s="7">
        <f>SUM(F311:V311)</f>
        <v>-34255.73000000001</v>
      </c>
      <c r="X311" s="57"/>
      <c r="Y311" s="8">
        <f>W311-(SUM(D311:D311))</f>
        <v>91242.98</v>
      </c>
    </row>
    <row r="312" spans="1:25" x14ac:dyDescent="0.25">
      <c r="C312" s="117"/>
      <c r="D312" s="11"/>
      <c r="E312" s="137"/>
      <c r="F312" s="7"/>
      <c r="G312" s="7"/>
      <c r="H312" s="7"/>
      <c r="I312" s="7"/>
      <c r="J312" s="11"/>
      <c r="K312" s="7"/>
      <c r="L312" s="11"/>
      <c r="M312" s="7"/>
      <c r="N312" s="7"/>
      <c r="O312" s="7"/>
      <c r="P312" s="11"/>
      <c r="Q312" s="7"/>
      <c r="R312" s="7"/>
      <c r="S312" s="7"/>
      <c r="T312" s="11"/>
      <c r="U312" s="7"/>
      <c r="V312" s="7"/>
      <c r="W312" s="7"/>
      <c r="X312" s="57"/>
      <c r="Y312" s="8"/>
    </row>
    <row r="313" spans="1:25" x14ac:dyDescent="0.25">
      <c r="C313" s="117"/>
      <c r="D313" s="11"/>
      <c r="E313" s="137"/>
      <c r="F313" s="7"/>
      <c r="G313" s="7"/>
      <c r="H313" s="7"/>
      <c r="I313" s="7"/>
      <c r="J313" s="7"/>
      <c r="K313" s="29" t="s">
        <v>767</v>
      </c>
      <c r="L313" s="11"/>
      <c r="M313" s="29" t="s">
        <v>794</v>
      </c>
      <c r="N313" s="33"/>
      <c r="O313" s="33" t="s">
        <v>768</v>
      </c>
      <c r="P313" s="9"/>
      <c r="Q313" s="33" t="s">
        <v>792</v>
      </c>
      <c r="R313" s="33"/>
      <c r="S313" s="33" t="s">
        <v>791</v>
      </c>
      <c r="T313" s="11"/>
      <c r="U313" s="7"/>
      <c r="V313" s="7"/>
      <c r="W313" s="7"/>
      <c r="X313" s="76"/>
      <c r="Y313" s="8"/>
    </row>
    <row r="314" spans="1:25" x14ac:dyDescent="0.25">
      <c r="A314" t="s">
        <v>226</v>
      </c>
      <c r="B314" s="65"/>
      <c r="C314" s="117" t="s">
        <v>227</v>
      </c>
      <c r="D314" s="7">
        <v>229797.38</v>
      </c>
      <c r="E314" s="24"/>
      <c r="F314" s="7">
        <v>247020.75</v>
      </c>
      <c r="G314" s="7"/>
      <c r="H314" s="7"/>
      <c r="I314" s="7"/>
      <c r="J314" s="7" t="s">
        <v>355</v>
      </c>
      <c r="K314" s="7">
        <v>-2213.6999999999998</v>
      </c>
      <c r="L314" s="11" t="s">
        <v>370</v>
      </c>
      <c r="M314" s="7">
        <v>2240</v>
      </c>
      <c r="N314" s="7" t="s">
        <v>356</v>
      </c>
      <c r="O314" s="7">
        <v>-19370.13</v>
      </c>
      <c r="P314" s="11" t="s">
        <v>355</v>
      </c>
      <c r="Q314" s="7">
        <v>4285.41</v>
      </c>
      <c r="R314" s="7" t="s">
        <v>356</v>
      </c>
      <c r="S314" s="7">
        <v>22512.63</v>
      </c>
      <c r="T314" s="7"/>
      <c r="U314" s="7"/>
      <c r="V314" s="7"/>
      <c r="W314" s="7">
        <f>SUM(F314:V314)</f>
        <v>254474.96</v>
      </c>
      <c r="X314" s="76" t="s">
        <v>793</v>
      </c>
      <c r="Y314" s="8">
        <f>W314-(SUM(D314:D314))</f>
        <v>24677.579999999987</v>
      </c>
    </row>
    <row r="315" spans="1:25" x14ac:dyDescent="0.25">
      <c r="B315" s="65"/>
      <c r="C315" s="117"/>
      <c r="D315" s="7"/>
      <c r="E315" s="24"/>
      <c r="F315" s="7"/>
      <c r="G315" s="7"/>
      <c r="H315" s="7"/>
      <c r="I315" s="9" t="s">
        <v>802</v>
      </c>
      <c r="J315" s="7"/>
      <c r="K315" s="29" t="s">
        <v>810</v>
      </c>
      <c r="L315" s="7"/>
      <c r="M315" s="9" t="s">
        <v>803</v>
      </c>
      <c r="N315" s="9"/>
      <c r="O315" s="33" t="s">
        <v>813</v>
      </c>
      <c r="P315" s="7"/>
      <c r="Q315" s="29" t="s">
        <v>805</v>
      </c>
      <c r="R315" s="7"/>
      <c r="S315" s="9" t="s">
        <v>824</v>
      </c>
      <c r="T315" s="150"/>
      <c r="U315" s="152" t="s">
        <v>809</v>
      </c>
      <c r="V315" s="7"/>
      <c r="W315" s="7"/>
      <c r="X315" s="76"/>
      <c r="Y315" s="8"/>
    </row>
    <row r="316" spans="1:25" x14ac:dyDescent="0.25">
      <c r="A316" t="s">
        <v>228</v>
      </c>
      <c r="B316" s="65"/>
      <c r="C316" s="117" t="s">
        <v>229</v>
      </c>
      <c r="D316" s="7">
        <v>-17146.280000000002</v>
      </c>
      <c r="E316" s="24"/>
      <c r="F316" s="7"/>
      <c r="G316" s="7">
        <v>-23968.400000000001</v>
      </c>
      <c r="H316" s="11" t="s">
        <v>373</v>
      </c>
      <c r="I316" s="7">
        <v>1185</v>
      </c>
      <c r="J316" s="7" t="s">
        <v>371</v>
      </c>
      <c r="K316" s="7">
        <v>-322.39999999999998</v>
      </c>
      <c r="L316" s="7" t="s">
        <v>373</v>
      </c>
      <c r="M316" s="7">
        <v>1504.6</v>
      </c>
      <c r="N316" s="7" t="s">
        <v>384</v>
      </c>
      <c r="O316" s="7">
        <v>-9945</v>
      </c>
      <c r="P316" s="7" t="s">
        <v>373</v>
      </c>
      <c r="Q316" s="7">
        <v>3930</v>
      </c>
      <c r="R316" s="7" t="s">
        <v>445</v>
      </c>
      <c r="S316" s="37">
        <v>-1185</v>
      </c>
      <c r="T316" s="11" t="s">
        <v>373</v>
      </c>
      <c r="U316" s="11">
        <v>2405</v>
      </c>
      <c r="V316" s="7"/>
      <c r="W316" s="7">
        <f>SUM(F316:U318)</f>
        <v>-26396.200000000004</v>
      </c>
      <c r="X316" s="76"/>
      <c r="Y316" s="8">
        <f>W316-(SUM(D316:D316))</f>
        <v>-9249.9200000000019</v>
      </c>
    </row>
    <row r="317" spans="1:25" x14ac:dyDescent="0.25">
      <c r="B317" s="65"/>
      <c r="C317" s="117"/>
      <c r="D317" s="7" t="s">
        <v>1</v>
      </c>
      <c r="E317" s="24"/>
      <c r="F317" s="7"/>
      <c r="G317" s="7"/>
      <c r="H317" s="7"/>
      <c r="I317" s="9"/>
      <c r="J317" s="11"/>
      <c r="K317" s="33"/>
      <c r="L317" s="11"/>
      <c r="M317" s="142"/>
      <c r="N317" s="7"/>
      <c r="O317" s="7"/>
      <c r="P317" s="9"/>
      <c r="Q317" s="9"/>
      <c r="R317" s="7"/>
      <c r="S317" s="7"/>
      <c r="T317" s="7"/>
      <c r="U317" s="33"/>
      <c r="V317" s="7"/>
      <c r="W317" s="7" t="s">
        <v>1</v>
      </c>
      <c r="X317" s="76"/>
      <c r="Y317" s="8"/>
    </row>
    <row r="318" spans="1:25" x14ac:dyDescent="0.25">
      <c r="C318" s="117"/>
      <c r="D318" s="7" t="s">
        <v>1</v>
      </c>
      <c r="E318" s="24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 t="s">
        <v>1</v>
      </c>
      <c r="X318" s="76"/>
      <c r="Y318" s="8"/>
    </row>
    <row r="319" spans="1:25" x14ac:dyDescent="0.25">
      <c r="C319" s="117"/>
      <c r="D319" s="7" t="s">
        <v>1</v>
      </c>
      <c r="E319" s="24"/>
      <c r="F319" s="7"/>
      <c r="G319" s="7"/>
      <c r="H319" s="9"/>
      <c r="I319" s="33"/>
      <c r="J319" s="7"/>
      <c r="K319" s="29" t="s">
        <v>767</v>
      </c>
      <c r="L319" s="9"/>
      <c r="M319" s="33"/>
      <c r="N319" s="33"/>
      <c r="O319" s="33" t="s">
        <v>768</v>
      </c>
      <c r="P319" s="9"/>
      <c r="Q319" s="33" t="s">
        <v>792</v>
      </c>
      <c r="R319" s="33"/>
      <c r="S319" s="33" t="s">
        <v>791</v>
      </c>
      <c r="T319" s="7"/>
      <c r="U319" s="33"/>
      <c r="V319" s="7"/>
      <c r="W319" s="7" t="s">
        <v>1</v>
      </c>
      <c r="X319" s="76"/>
      <c r="Y319" s="8" t="s">
        <v>1</v>
      </c>
    </row>
    <row r="320" spans="1:25" x14ac:dyDescent="0.25">
      <c r="A320" t="s">
        <v>230</v>
      </c>
      <c r="C320" s="117" t="s">
        <v>231</v>
      </c>
      <c r="D320" s="7">
        <v>233364.65</v>
      </c>
      <c r="E320" s="24"/>
      <c r="F320" s="7">
        <v>241312.65</v>
      </c>
      <c r="G320" s="7"/>
      <c r="H320" s="7"/>
      <c r="I320" s="7"/>
      <c r="J320" s="7" t="s">
        <v>355</v>
      </c>
      <c r="K320" s="7">
        <v>-2372.5300000000002</v>
      </c>
      <c r="L320" s="7"/>
      <c r="M320" s="7"/>
      <c r="N320" s="7" t="s">
        <v>356</v>
      </c>
      <c r="O320" s="7">
        <v>-20535.93</v>
      </c>
      <c r="P320" s="11" t="s">
        <v>355</v>
      </c>
      <c r="Q320" s="7">
        <v>3370.85</v>
      </c>
      <c r="R320" s="7" t="s">
        <v>356</v>
      </c>
      <c r="S320" s="7">
        <v>19660.099999999999</v>
      </c>
      <c r="T320" s="7"/>
      <c r="U320" s="7"/>
      <c r="V320" s="7"/>
      <c r="W320" s="7">
        <f>SUM(F320:V320)</f>
        <v>241435.14</v>
      </c>
      <c r="X320" s="57" t="s">
        <v>793</v>
      </c>
      <c r="Y320" s="8">
        <f>W320-(SUM(D320:D320))</f>
        <v>8070.4900000000198</v>
      </c>
    </row>
    <row r="321" spans="1:25" x14ac:dyDescent="0.25">
      <c r="C321" s="117"/>
      <c r="D321" s="7" t="s">
        <v>1</v>
      </c>
      <c r="E321" s="24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 t="s">
        <v>1</v>
      </c>
      <c r="X321" s="76"/>
      <c r="Y321" s="8"/>
    </row>
    <row r="322" spans="1:25" x14ac:dyDescent="0.25">
      <c r="C322" s="117"/>
      <c r="D322" s="7" t="s">
        <v>1</v>
      </c>
      <c r="E322" s="24"/>
      <c r="F322" s="7"/>
      <c r="G322" s="7"/>
      <c r="H322" s="7"/>
      <c r="I322" s="7"/>
      <c r="J322" s="7"/>
      <c r="K322" s="7"/>
      <c r="L322" s="7"/>
      <c r="M322" s="9"/>
      <c r="N322" s="7"/>
      <c r="O322" s="9"/>
      <c r="P322" s="9"/>
      <c r="Q322" s="9"/>
      <c r="R322" s="7"/>
      <c r="S322" s="7"/>
      <c r="T322" s="7"/>
      <c r="U322" s="9"/>
      <c r="V322" s="7"/>
      <c r="W322" s="7" t="s">
        <v>1</v>
      </c>
      <c r="X322" s="76"/>
      <c r="Y322" s="8"/>
    </row>
    <row r="323" spans="1:25" x14ac:dyDescent="0.25">
      <c r="C323" s="117"/>
      <c r="D323" s="7" t="s">
        <v>1</v>
      </c>
      <c r="E323" s="24"/>
      <c r="F323" s="7"/>
      <c r="G323" s="7"/>
      <c r="H323" s="7"/>
      <c r="I323" s="7"/>
      <c r="J323" s="7"/>
      <c r="K323" s="29" t="s">
        <v>1</v>
      </c>
      <c r="L323" s="7"/>
      <c r="M323" s="7"/>
      <c r="N323" s="7"/>
      <c r="O323" s="7"/>
      <c r="P323" s="7"/>
      <c r="Q323" s="9"/>
      <c r="R323" s="7"/>
      <c r="S323" s="7"/>
      <c r="T323" s="7"/>
      <c r="U323" s="7"/>
      <c r="V323" s="7"/>
      <c r="W323" s="7" t="s">
        <v>1</v>
      </c>
      <c r="X323" s="76"/>
      <c r="Y323" s="8"/>
    </row>
    <row r="324" spans="1:25" x14ac:dyDescent="0.25">
      <c r="A324" t="s">
        <v>232</v>
      </c>
      <c r="C324" s="117" t="s">
        <v>233</v>
      </c>
      <c r="D324" s="7">
        <v>16050</v>
      </c>
      <c r="E324" s="24"/>
      <c r="F324" s="7">
        <v>16200</v>
      </c>
      <c r="G324" s="7"/>
      <c r="H324" s="7"/>
      <c r="I324" s="7"/>
      <c r="J324" s="7" t="s">
        <v>1</v>
      </c>
      <c r="K324" s="7"/>
      <c r="L324" s="7"/>
      <c r="M324" s="7"/>
      <c r="N324" s="7"/>
      <c r="O324" s="7"/>
      <c r="P324" s="11"/>
      <c r="Q324" s="7"/>
      <c r="R324" s="7"/>
      <c r="S324" s="7"/>
      <c r="T324" s="7"/>
      <c r="U324" s="7"/>
      <c r="V324" s="7"/>
      <c r="W324" s="7">
        <f>SUM(F324:V324)</f>
        <v>16200</v>
      </c>
      <c r="X324" s="57" t="s">
        <v>793</v>
      </c>
      <c r="Y324" s="8">
        <f>W324-(SUM(D324:D324))</f>
        <v>150</v>
      </c>
    </row>
    <row r="325" spans="1:25" x14ac:dyDescent="0.25">
      <c r="C325" s="117"/>
      <c r="D325" s="7" t="s">
        <v>1</v>
      </c>
      <c r="E325" s="24"/>
      <c r="F325" s="7"/>
      <c r="G325" s="7"/>
      <c r="H325" s="29"/>
      <c r="I325" s="33"/>
      <c r="J325" s="7"/>
      <c r="K325" s="29" t="s">
        <v>788</v>
      </c>
      <c r="L325" s="7"/>
      <c r="M325" s="29"/>
      <c r="N325" s="7"/>
      <c r="O325" s="33"/>
      <c r="P325" s="9"/>
      <c r="Q325" s="9"/>
      <c r="R325" s="29"/>
      <c r="S325" s="33"/>
      <c r="T325" s="9"/>
      <c r="U325" s="29"/>
      <c r="V325" s="7"/>
      <c r="W325" s="7" t="s">
        <v>1</v>
      </c>
      <c r="X325" s="76"/>
      <c r="Y325" s="8"/>
    </row>
    <row r="326" spans="1:25" x14ac:dyDescent="0.25">
      <c r="A326" s="50" t="s">
        <v>234</v>
      </c>
      <c r="C326" s="117" t="s">
        <v>235</v>
      </c>
      <c r="D326" s="7">
        <v>42069.819999999992</v>
      </c>
      <c r="E326" s="24"/>
      <c r="F326" s="7">
        <v>105138.94</v>
      </c>
      <c r="G326" s="7"/>
      <c r="H326" s="7"/>
      <c r="I326" s="7"/>
      <c r="J326" s="7" t="s">
        <v>358</v>
      </c>
      <c r="K326" s="7">
        <v>2169.69</v>
      </c>
      <c r="L326" s="7"/>
      <c r="M326" s="7"/>
      <c r="N326" s="33"/>
      <c r="O326" s="7"/>
      <c r="P326" s="7"/>
      <c r="Q326" s="7"/>
      <c r="R326" s="29"/>
      <c r="S326" s="7"/>
      <c r="T326" s="7" t="s">
        <v>1</v>
      </c>
      <c r="U326" s="7"/>
      <c r="V326" s="7"/>
      <c r="W326" s="7">
        <f>SUM(F326:V326)</f>
        <v>107308.63</v>
      </c>
      <c r="X326" s="57" t="s">
        <v>594</v>
      </c>
      <c r="Y326" s="8">
        <f>W326-(SUM(D326:D326))</f>
        <v>65238.810000000012</v>
      </c>
    </row>
    <row r="327" spans="1:25" x14ac:dyDescent="0.25">
      <c r="A327" s="73"/>
      <c r="C327" s="117"/>
      <c r="D327" s="7"/>
      <c r="E327" s="24"/>
      <c r="F327" s="7"/>
      <c r="G327" s="7"/>
      <c r="H327" s="7"/>
      <c r="I327" s="7"/>
      <c r="L327" s="7"/>
      <c r="M327" s="7"/>
      <c r="N327" s="33"/>
      <c r="O327" s="7"/>
      <c r="P327" s="7"/>
      <c r="Q327" s="7"/>
      <c r="R327" s="29"/>
      <c r="S327" s="7"/>
      <c r="T327" s="7"/>
      <c r="U327" s="7"/>
      <c r="V327" s="7"/>
      <c r="W327" s="7"/>
      <c r="X327" s="76" t="s">
        <v>877</v>
      </c>
      <c r="Y327" s="8"/>
    </row>
    <row r="328" spans="1:25" ht="15.75" thickBot="1" x14ac:dyDescent="0.3">
      <c r="A328" s="73"/>
      <c r="C328" s="117"/>
      <c r="D328" s="7"/>
      <c r="E328" s="24"/>
      <c r="F328" s="7"/>
      <c r="G328" s="7"/>
      <c r="H328" s="7"/>
      <c r="I328" s="7"/>
      <c r="J328" s="7"/>
      <c r="K328" s="7"/>
      <c r="L328" s="7"/>
      <c r="M328" s="7"/>
      <c r="N328" s="33"/>
      <c r="O328" s="7"/>
      <c r="P328" s="7"/>
      <c r="Q328" s="7"/>
      <c r="R328" s="29"/>
      <c r="S328" s="7"/>
      <c r="T328" s="7"/>
      <c r="U328" s="7"/>
      <c r="V328" s="7"/>
      <c r="W328" s="7"/>
      <c r="X328" s="76"/>
      <c r="Y328" s="8"/>
    </row>
    <row r="329" spans="1:25" x14ac:dyDescent="0.25">
      <c r="A329" s="77"/>
      <c r="B329" s="78"/>
      <c r="C329" s="119"/>
      <c r="D329" s="79" t="s">
        <v>1</v>
      </c>
      <c r="E329" s="139"/>
      <c r="F329" s="79"/>
      <c r="G329" s="79"/>
      <c r="H329" s="79"/>
      <c r="I329" s="83" t="s">
        <v>851</v>
      </c>
      <c r="J329" s="79"/>
      <c r="K329" s="79"/>
      <c r="L329" s="82"/>
      <c r="M329" s="157" t="s">
        <v>840</v>
      </c>
      <c r="N329" s="79"/>
      <c r="O329" s="83" t="s">
        <v>844</v>
      </c>
      <c r="P329" s="81"/>
      <c r="Q329" s="158"/>
      <c r="R329" s="79"/>
      <c r="S329" s="83" t="s">
        <v>845</v>
      </c>
      <c r="T329" s="81"/>
      <c r="U329" s="82"/>
      <c r="V329" s="79"/>
      <c r="W329" s="79" t="s">
        <v>1</v>
      </c>
      <c r="X329" s="130" t="s">
        <v>679</v>
      </c>
      <c r="Y329" s="84"/>
    </row>
    <row r="330" spans="1:25" x14ac:dyDescent="0.25">
      <c r="A330" s="85" t="s">
        <v>547</v>
      </c>
      <c r="B330" s="86"/>
      <c r="C330" s="120" t="s">
        <v>239</v>
      </c>
      <c r="D330" s="88">
        <v>153417</v>
      </c>
      <c r="E330" s="136"/>
      <c r="F330" s="88"/>
      <c r="G330" s="88"/>
      <c r="H330" s="90" t="s">
        <v>850</v>
      </c>
      <c r="I330" s="88">
        <v>-25103</v>
      </c>
      <c r="J330" s="88"/>
      <c r="K330" s="88"/>
      <c r="L330" s="90" t="s">
        <v>839</v>
      </c>
      <c r="M330" s="88">
        <v>-42820</v>
      </c>
      <c r="N330" s="90" t="s">
        <v>846</v>
      </c>
      <c r="O330" s="88">
        <v>-16059</v>
      </c>
      <c r="P330" s="97"/>
      <c r="Q330" s="88"/>
      <c r="R330" s="90" t="s">
        <v>846</v>
      </c>
      <c r="S330" s="88">
        <v>18756</v>
      </c>
      <c r="T330" s="90"/>
      <c r="U330" s="143"/>
      <c r="V330" s="88"/>
      <c r="W330" s="88">
        <f>SUM(F329:V334)</f>
        <v>171680</v>
      </c>
      <c r="X330" s="131" t="s">
        <v>678</v>
      </c>
      <c r="Y330" s="94">
        <f>W330-(SUM(D330:D330))</f>
        <v>18263</v>
      </c>
    </row>
    <row r="331" spans="1:25" x14ac:dyDescent="0.25">
      <c r="A331" s="95"/>
      <c r="B331" s="86"/>
      <c r="C331" s="120"/>
      <c r="D331" s="88"/>
      <c r="E331" s="136"/>
      <c r="F331" s="88"/>
      <c r="G331" s="88"/>
      <c r="H331" s="88"/>
      <c r="I331" s="96"/>
      <c r="J331" s="88"/>
      <c r="K331" s="93" t="s">
        <v>842</v>
      </c>
      <c r="L331" s="97"/>
      <c r="M331" s="144"/>
      <c r="N331" s="88"/>
      <c r="O331" s="93" t="s">
        <v>843</v>
      </c>
      <c r="P331" s="88"/>
      <c r="Q331" s="93" t="s">
        <v>847</v>
      </c>
      <c r="R331" s="97"/>
      <c r="S331" s="144"/>
      <c r="T331" s="88"/>
      <c r="U331" s="93" t="s">
        <v>849</v>
      </c>
      <c r="V331" s="88"/>
      <c r="W331" s="88"/>
      <c r="X331" s="131"/>
      <c r="Y331" s="94"/>
    </row>
    <row r="332" spans="1:25" x14ac:dyDescent="0.25">
      <c r="A332" s="95"/>
      <c r="B332" s="86"/>
      <c r="C332" s="120"/>
      <c r="D332" s="88"/>
      <c r="E332" s="136"/>
      <c r="F332" s="88"/>
      <c r="G332" s="88"/>
      <c r="H332" s="90"/>
      <c r="I332" s="156"/>
      <c r="J332" s="90" t="s">
        <v>841</v>
      </c>
      <c r="K332" s="88">
        <v>-133680</v>
      </c>
      <c r="L332" s="97"/>
      <c r="M332" s="88"/>
      <c r="N332" s="90" t="s">
        <v>841</v>
      </c>
      <c r="O332" s="88">
        <v>109823</v>
      </c>
      <c r="P332" s="90" t="s">
        <v>848</v>
      </c>
      <c r="Q332" s="88">
        <v>-7392</v>
      </c>
      <c r="R332" s="97"/>
      <c r="S332" s="88"/>
      <c r="T332" s="90" t="s">
        <v>848</v>
      </c>
      <c r="U332" s="88">
        <v>33476</v>
      </c>
      <c r="V332" s="88"/>
      <c r="W332" s="88"/>
      <c r="X332" s="131"/>
      <c r="Y332" s="94"/>
    </row>
    <row r="333" spans="1:25" x14ac:dyDescent="0.25">
      <c r="A333" s="95"/>
      <c r="B333" s="86"/>
      <c r="C333" s="120"/>
      <c r="D333" s="88"/>
      <c r="E333" s="136"/>
      <c r="F333" s="88"/>
      <c r="G333" s="88"/>
      <c r="H333" s="88"/>
      <c r="I333" s="93" t="s">
        <v>852</v>
      </c>
      <c r="J333" s="90"/>
      <c r="K333" s="88"/>
      <c r="L333" s="88"/>
      <c r="M333" s="93" t="s">
        <v>853</v>
      </c>
      <c r="N333" s="90"/>
      <c r="O333" s="88"/>
      <c r="P333" s="88"/>
      <c r="Q333" s="90" t="s">
        <v>856</v>
      </c>
      <c r="R333" s="88" t="s">
        <v>1</v>
      </c>
      <c r="S333" s="93" t="s">
        <v>855</v>
      </c>
      <c r="T333" s="90"/>
      <c r="U333" s="88"/>
      <c r="V333" s="88"/>
      <c r="W333" s="88"/>
      <c r="X333" s="131"/>
      <c r="Y333" s="94"/>
    </row>
    <row r="334" spans="1:25" ht="15.75" thickBot="1" x14ac:dyDescent="0.3">
      <c r="A334" s="98"/>
      <c r="B334" s="99"/>
      <c r="C334" s="121"/>
      <c r="D334" s="100"/>
      <c r="E334" s="140"/>
      <c r="F334" s="100"/>
      <c r="G334" s="100"/>
      <c r="H334" s="104" t="s">
        <v>850</v>
      </c>
      <c r="I334" s="100">
        <v>28586</v>
      </c>
      <c r="J334" s="104"/>
      <c r="K334" s="100"/>
      <c r="L334" s="104" t="s">
        <v>695</v>
      </c>
      <c r="M334" s="100">
        <v>-18372</v>
      </c>
      <c r="N334" s="104"/>
      <c r="O334" s="100"/>
      <c r="P334" s="104" t="s">
        <v>700</v>
      </c>
      <c r="Q334" s="100">
        <v>235025</v>
      </c>
      <c r="R334" s="104" t="s">
        <v>697</v>
      </c>
      <c r="S334" s="100">
        <v>-10560</v>
      </c>
      <c r="T334" s="104"/>
      <c r="U334" s="100"/>
      <c r="V334" s="100"/>
      <c r="W334" s="100"/>
      <c r="X334" s="132"/>
      <c r="Y334" s="107"/>
    </row>
    <row r="335" spans="1:25" x14ac:dyDescent="0.25">
      <c r="A335" s="111"/>
      <c r="B335" s="86"/>
      <c r="C335" s="120"/>
      <c r="D335" s="88"/>
      <c r="E335" s="136"/>
      <c r="F335" s="88"/>
      <c r="G335" s="88"/>
      <c r="H335" s="90"/>
      <c r="I335" s="88"/>
      <c r="J335" s="90"/>
      <c r="K335" s="88"/>
      <c r="L335" s="90"/>
      <c r="M335" s="88"/>
      <c r="N335" s="90"/>
      <c r="O335" s="88"/>
      <c r="P335" s="90"/>
      <c r="Q335" s="88"/>
      <c r="R335" s="90"/>
      <c r="S335" s="88"/>
      <c r="T335" s="90"/>
      <c r="U335" s="88"/>
      <c r="V335" s="88"/>
      <c r="W335" s="88"/>
      <c r="X335" s="131"/>
      <c r="Y335" s="159"/>
    </row>
    <row r="336" spans="1:25" x14ac:dyDescent="0.25">
      <c r="A336" s="73"/>
      <c r="C336" s="117"/>
      <c r="D336" s="7"/>
      <c r="E336" s="24"/>
      <c r="F336" s="7"/>
      <c r="G336" s="7"/>
      <c r="H336" s="29"/>
      <c r="I336" s="22"/>
      <c r="J336" s="7"/>
      <c r="K336" s="7"/>
      <c r="L336" s="29"/>
      <c r="M336" s="142"/>
      <c r="N336" s="7"/>
      <c r="O336" s="7"/>
      <c r="P336" s="29"/>
      <c r="Q336" s="141"/>
      <c r="R336" s="7"/>
      <c r="S336" s="7"/>
      <c r="T336" s="29"/>
      <c r="U336" s="141"/>
      <c r="V336" s="7"/>
      <c r="W336" s="7"/>
      <c r="X336" s="76"/>
      <c r="Y336" s="8"/>
    </row>
    <row r="337" spans="1:26" ht="15.75" thickBot="1" x14ac:dyDescent="0.3">
      <c r="A337" s="73"/>
      <c r="C337" s="117"/>
      <c r="D337" s="7"/>
      <c r="E337" s="24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6"/>
      <c r="Y337" s="8"/>
    </row>
    <row r="338" spans="1:26" x14ac:dyDescent="0.25">
      <c r="A338" s="108"/>
      <c r="B338" s="78"/>
      <c r="C338" s="119"/>
      <c r="D338" s="79"/>
      <c r="E338" s="139"/>
      <c r="F338" s="79"/>
      <c r="G338" s="79"/>
      <c r="H338" s="79"/>
      <c r="I338" s="83"/>
      <c r="J338" s="11"/>
      <c r="K338" s="75" t="s">
        <v>875</v>
      </c>
      <c r="L338" s="81"/>
      <c r="M338" s="82" t="s">
        <v>859</v>
      </c>
      <c r="N338" s="79"/>
      <c r="O338" s="83"/>
      <c r="P338" s="81"/>
      <c r="Q338" s="82" t="s">
        <v>863</v>
      </c>
      <c r="R338" s="79"/>
      <c r="S338" s="83"/>
      <c r="T338" s="81"/>
      <c r="U338" s="82" t="s">
        <v>864</v>
      </c>
      <c r="V338" s="79"/>
      <c r="W338" s="79"/>
      <c r="X338" s="130"/>
      <c r="Y338" s="84"/>
    </row>
    <row r="339" spans="1:26" x14ac:dyDescent="0.25">
      <c r="A339" s="109" t="s">
        <v>659</v>
      </c>
      <c r="B339" s="86"/>
      <c r="C339" s="120" t="s">
        <v>742</v>
      </c>
      <c r="D339" s="88">
        <v>29990</v>
      </c>
      <c r="E339" s="136"/>
      <c r="F339" s="88"/>
      <c r="G339" s="88"/>
      <c r="H339" s="93"/>
      <c r="I339" s="88"/>
      <c r="J339" s="33" t="s">
        <v>874</v>
      </c>
      <c r="K339" s="7">
        <v>1953</v>
      </c>
      <c r="L339" s="93" t="s">
        <v>857</v>
      </c>
      <c r="M339" s="88">
        <v>-13880</v>
      </c>
      <c r="N339" s="93"/>
      <c r="O339" s="88"/>
      <c r="P339" s="93" t="s">
        <v>666</v>
      </c>
      <c r="Q339" s="88">
        <v>-2545</v>
      </c>
      <c r="R339" s="93"/>
      <c r="S339" s="88"/>
      <c r="T339" s="93" t="s">
        <v>663</v>
      </c>
      <c r="U339" s="88">
        <v>509</v>
      </c>
      <c r="V339" s="88"/>
      <c r="W339" s="88">
        <f>SUM(F338:U344)</f>
        <v>6222</v>
      </c>
      <c r="X339" s="131"/>
      <c r="Y339" s="94">
        <f>W339-(SUM(D339:D339))</f>
        <v>-23768</v>
      </c>
    </row>
    <row r="340" spans="1:26" x14ac:dyDescent="0.25">
      <c r="A340" s="95"/>
      <c r="B340" s="86"/>
      <c r="C340" s="120"/>
      <c r="D340" s="88"/>
      <c r="E340" s="136"/>
      <c r="F340" s="88"/>
      <c r="G340" s="88"/>
      <c r="H340" s="97"/>
      <c r="I340" s="90" t="s">
        <v>865</v>
      </c>
      <c r="J340" s="88"/>
      <c r="K340" s="93"/>
      <c r="L340" s="97"/>
      <c r="M340" s="90" t="s">
        <v>866</v>
      </c>
      <c r="N340" s="97"/>
      <c r="O340" s="90" t="s">
        <v>860</v>
      </c>
      <c r="P340" s="88"/>
      <c r="Q340" s="93"/>
      <c r="R340" s="97"/>
      <c r="S340" s="90" t="s">
        <v>861</v>
      </c>
      <c r="T340" s="88"/>
      <c r="U340" s="93"/>
      <c r="V340" s="88"/>
      <c r="W340" s="88"/>
      <c r="X340" s="131"/>
      <c r="Y340" s="94"/>
    </row>
    <row r="341" spans="1:26" x14ac:dyDescent="0.25">
      <c r="A341" s="95"/>
      <c r="B341" s="86"/>
      <c r="C341" s="120"/>
      <c r="D341" s="88"/>
      <c r="E341" s="136"/>
      <c r="F341" s="88"/>
      <c r="G341" s="88"/>
      <c r="H341" s="93" t="s">
        <v>666</v>
      </c>
      <c r="I341" s="88">
        <v>-5775</v>
      </c>
      <c r="J341" s="93"/>
      <c r="K341" s="88"/>
      <c r="L341" s="93" t="s">
        <v>663</v>
      </c>
      <c r="M341" s="88">
        <v>4112</v>
      </c>
      <c r="N341" s="93" t="s">
        <v>663</v>
      </c>
      <c r="O341" s="88">
        <v>-42397</v>
      </c>
      <c r="P341" s="93"/>
      <c r="Q341" s="88"/>
      <c r="R341" s="93" t="s">
        <v>663</v>
      </c>
      <c r="S341" s="88">
        <v>14675</v>
      </c>
      <c r="T341" s="93"/>
      <c r="U341" s="88"/>
      <c r="V341" s="88"/>
      <c r="W341" s="88"/>
      <c r="X341" s="131"/>
      <c r="Y341" s="94"/>
    </row>
    <row r="342" spans="1:26" x14ac:dyDescent="0.25">
      <c r="A342" s="95"/>
      <c r="B342" s="86"/>
      <c r="C342" s="120"/>
      <c r="D342" s="88"/>
      <c r="E342" s="136"/>
      <c r="F342" s="88"/>
      <c r="G342" s="88"/>
      <c r="H342" s="93"/>
      <c r="I342" s="88"/>
      <c r="J342" s="11"/>
      <c r="K342" s="75" t="s">
        <v>868</v>
      </c>
      <c r="L342" s="7"/>
      <c r="M342" s="33"/>
      <c r="N342" s="11"/>
      <c r="O342" s="75" t="s">
        <v>869</v>
      </c>
      <c r="P342" s="11"/>
      <c r="Q342" s="75" t="s">
        <v>870</v>
      </c>
      <c r="R342" s="11"/>
      <c r="S342" s="75" t="s">
        <v>873</v>
      </c>
      <c r="T342" s="11"/>
      <c r="U342" s="75" t="s">
        <v>872</v>
      </c>
      <c r="V342" s="88"/>
      <c r="W342" s="88"/>
      <c r="X342" s="131"/>
      <c r="Y342" s="94"/>
    </row>
    <row r="343" spans="1:26" x14ac:dyDescent="0.25">
      <c r="A343" s="95"/>
      <c r="B343" s="86"/>
      <c r="C343" s="120"/>
      <c r="D343" s="88"/>
      <c r="E343" s="136"/>
      <c r="F343" s="88"/>
      <c r="G343" s="88"/>
      <c r="H343" s="93"/>
      <c r="I343" s="88"/>
      <c r="J343" s="33" t="s">
        <v>671</v>
      </c>
      <c r="K343" s="7">
        <v>74286</v>
      </c>
      <c r="L343" s="33"/>
      <c r="M343" s="7"/>
      <c r="N343" s="33" t="s">
        <v>671</v>
      </c>
      <c r="O343" s="7">
        <v>-18227</v>
      </c>
      <c r="P343" s="33" t="s">
        <v>672</v>
      </c>
      <c r="Q343" s="7">
        <v>-125</v>
      </c>
      <c r="R343" s="33" t="s">
        <v>676</v>
      </c>
      <c r="S343" s="7">
        <v>-147</v>
      </c>
      <c r="T343" s="33" t="s">
        <v>871</v>
      </c>
      <c r="U343" s="7">
        <v>-6217</v>
      </c>
      <c r="V343" s="88"/>
      <c r="W343" s="88"/>
      <c r="X343" s="131"/>
      <c r="Y343" s="94"/>
      <c r="Z343" t="s">
        <v>884</v>
      </c>
    </row>
    <row r="344" spans="1:26" ht="15.75" thickBot="1" x14ac:dyDescent="0.3">
      <c r="A344" s="98"/>
      <c r="B344" s="99"/>
      <c r="C344" s="121"/>
      <c r="D344" s="100"/>
      <c r="E344" s="140"/>
      <c r="F344" s="100"/>
      <c r="G344" s="100"/>
      <c r="H344" s="100"/>
      <c r="I344" s="100"/>
      <c r="J344" s="106"/>
      <c r="K344" s="100"/>
      <c r="L344" s="106"/>
      <c r="M344" s="100"/>
      <c r="N344" s="106"/>
      <c r="O344" s="100"/>
      <c r="P344" s="106"/>
      <c r="Q344" s="100"/>
      <c r="R344" s="106"/>
      <c r="S344" s="100"/>
      <c r="T344" s="106"/>
      <c r="U344" s="100"/>
      <c r="V344" s="100"/>
      <c r="W344" s="100"/>
      <c r="X344" s="132"/>
      <c r="Y344" s="107"/>
      <c r="Z344" t="s">
        <v>884</v>
      </c>
    </row>
    <row r="345" spans="1:26" x14ac:dyDescent="0.25">
      <c r="A345" s="73"/>
      <c r="C345" s="117"/>
      <c r="D345" s="7"/>
      <c r="E345" s="24"/>
      <c r="F345" s="7"/>
      <c r="G345" s="7"/>
      <c r="H345" s="7"/>
      <c r="I345" s="7"/>
      <c r="J345" s="33"/>
      <c r="K345" s="7"/>
      <c r="L345" s="33"/>
      <c r="M345" s="7"/>
      <c r="N345" s="33"/>
      <c r="O345" s="7"/>
      <c r="P345" s="33"/>
      <c r="Q345" s="7"/>
      <c r="R345" s="33"/>
      <c r="S345" s="7"/>
      <c r="T345" s="33"/>
      <c r="U345" s="7"/>
      <c r="V345" s="7"/>
      <c r="W345" s="7"/>
      <c r="X345" s="76"/>
      <c r="Y345" s="8"/>
    </row>
    <row r="346" spans="1:26" x14ac:dyDescent="0.25">
      <c r="A346" s="73"/>
      <c r="C346" s="117"/>
      <c r="D346" s="7"/>
      <c r="E346" s="24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6"/>
      <c r="Y346" s="8"/>
    </row>
    <row r="347" spans="1:26" x14ac:dyDescent="0.25">
      <c r="C347" s="117"/>
      <c r="D347" s="7" t="s">
        <v>1</v>
      </c>
      <c r="E347" s="24"/>
      <c r="F347" s="7"/>
      <c r="G347" s="7"/>
      <c r="H347" s="7"/>
      <c r="I347" s="9"/>
      <c r="J347" s="7"/>
      <c r="K347" s="29"/>
      <c r="L347" s="7"/>
      <c r="M347" s="9"/>
      <c r="N347" s="7"/>
      <c r="O347" s="33" t="s">
        <v>796</v>
      </c>
      <c r="P347" s="7"/>
      <c r="Q347" s="33" t="s">
        <v>796</v>
      </c>
      <c r="R347" s="7"/>
      <c r="S347" s="7"/>
      <c r="T347" s="7"/>
      <c r="U347" s="9"/>
      <c r="V347" s="7"/>
      <c r="W347" s="7" t="s">
        <v>1</v>
      </c>
      <c r="X347" s="76"/>
      <c r="Y347" s="8"/>
    </row>
    <row r="348" spans="1:26" x14ac:dyDescent="0.25">
      <c r="A348" t="s">
        <v>238</v>
      </c>
      <c r="C348" s="117" t="s">
        <v>239</v>
      </c>
      <c r="D348" s="7">
        <v>55011.96</v>
      </c>
      <c r="E348" s="24"/>
      <c r="F348" s="7">
        <v>63143.66</v>
      </c>
      <c r="G348" s="7"/>
      <c r="H348" s="7"/>
      <c r="I348" s="7"/>
      <c r="J348" s="11"/>
      <c r="K348" s="11"/>
      <c r="L348" s="7"/>
      <c r="M348" s="7"/>
      <c r="N348" s="7" t="s">
        <v>366</v>
      </c>
      <c r="O348" s="7">
        <v>-5337.17</v>
      </c>
      <c r="P348" s="7" t="s">
        <v>366</v>
      </c>
      <c r="Q348" s="7">
        <v>5040.7</v>
      </c>
      <c r="R348" s="11"/>
      <c r="S348" s="11"/>
      <c r="T348" s="11"/>
      <c r="U348" s="7"/>
      <c r="V348" s="7"/>
      <c r="W348" s="7">
        <f>SUM(F348:V348)</f>
        <v>62847.19</v>
      </c>
      <c r="X348" s="76" t="s">
        <v>483</v>
      </c>
      <c r="Y348" s="8">
        <f>W348-(SUM(D348:D348))</f>
        <v>7835.2300000000032</v>
      </c>
    </row>
    <row r="349" spans="1:26" x14ac:dyDescent="0.25">
      <c r="C349" s="117"/>
      <c r="D349" s="7" t="s">
        <v>1</v>
      </c>
      <c r="E349" s="24"/>
      <c r="F349" s="7"/>
      <c r="G349" s="7"/>
      <c r="H349" s="7"/>
      <c r="I349" s="7"/>
      <c r="J349" s="7"/>
      <c r="K349" s="9"/>
      <c r="L349" s="7"/>
      <c r="M349" s="9"/>
      <c r="N349" s="7"/>
      <c r="O349" s="33"/>
      <c r="P349" s="9"/>
      <c r="Q349" s="9" t="s">
        <v>790</v>
      </c>
      <c r="R349" s="7"/>
      <c r="S349" s="7"/>
      <c r="T349" s="7"/>
      <c r="U349" s="9"/>
      <c r="V349" s="7"/>
      <c r="W349" s="7" t="s">
        <v>1</v>
      </c>
      <c r="X349" s="76"/>
      <c r="Y349" s="8"/>
    </row>
    <row r="350" spans="1:26" x14ac:dyDescent="0.25">
      <c r="A350" t="s">
        <v>240</v>
      </c>
      <c r="C350" s="117" t="s">
        <v>241</v>
      </c>
      <c r="D350" s="7">
        <v>17131.84</v>
      </c>
      <c r="E350" s="24"/>
      <c r="F350" s="7">
        <v>18487.61</v>
      </c>
      <c r="G350" s="7"/>
      <c r="H350" s="7"/>
      <c r="I350" s="7"/>
      <c r="J350" s="7"/>
      <c r="K350" s="7"/>
      <c r="L350" s="7"/>
      <c r="M350" s="7"/>
      <c r="N350" s="11"/>
      <c r="O350" s="7"/>
      <c r="P350" s="7" t="s">
        <v>364</v>
      </c>
      <c r="Q350" s="7">
        <v>364.85</v>
      </c>
      <c r="R350" s="7"/>
      <c r="S350" s="7"/>
      <c r="T350" s="7"/>
      <c r="U350" s="7"/>
      <c r="V350" s="7"/>
      <c r="W350" s="7">
        <f>SUM(F350:V350)</f>
        <v>18852.46</v>
      </c>
      <c r="X350" s="57" t="s">
        <v>437</v>
      </c>
      <c r="Y350" s="8">
        <f>W350-(SUM(D350:D350))</f>
        <v>1720.619999999999</v>
      </c>
    </row>
    <row r="351" spans="1:26" x14ac:dyDescent="0.25">
      <c r="C351" s="117"/>
      <c r="D351" s="7" t="s">
        <v>1</v>
      </c>
      <c r="E351" s="24"/>
      <c r="F351" s="7"/>
      <c r="G351" s="7"/>
      <c r="H351" s="7"/>
      <c r="I351" s="7"/>
      <c r="J351" s="7"/>
      <c r="K351" s="7"/>
      <c r="L351" s="7"/>
      <c r="M351" s="7"/>
      <c r="N351" s="11"/>
      <c r="O351" s="7"/>
      <c r="P351" s="7"/>
      <c r="Q351" s="7"/>
      <c r="R351" s="7"/>
      <c r="S351" s="7"/>
      <c r="T351" s="7"/>
      <c r="U351" s="7"/>
      <c r="V351" s="7"/>
      <c r="W351" s="7" t="s">
        <v>1</v>
      </c>
      <c r="X351" s="76"/>
      <c r="Y351" s="8"/>
    </row>
    <row r="352" spans="1:26" x14ac:dyDescent="0.25">
      <c r="A352" t="s">
        <v>349</v>
      </c>
      <c r="C352" s="117" t="s">
        <v>350</v>
      </c>
      <c r="D352" s="7">
        <v>0</v>
      </c>
      <c r="E352" s="24"/>
      <c r="F352" s="7"/>
      <c r="G352" s="7"/>
      <c r="H352" s="7"/>
      <c r="I352" s="7"/>
      <c r="J352" s="7"/>
      <c r="K352" s="7"/>
      <c r="L352" s="7"/>
      <c r="M352" s="7"/>
      <c r="N352" s="11"/>
      <c r="O352" s="7"/>
      <c r="P352" s="7"/>
      <c r="Q352" s="7"/>
      <c r="R352" s="7"/>
      <c r="S352" s="7"/>
      <c r="T352" s="7"/>
      <c r="U352" s="7"/>
      <c r="V352" s="7"/>
      <c r="W352" s="7">
        <f>SUM(F352:V352)</f>
        <v>0</v>
      </c>
      <c r="X352" s="76"/>
      <c r="Y352" s="8"/>
    </row>
    <row r="353" spans="1:25" x14ac:dyDescent="0.25">
      <c r="C353" s="117"/>
      <c r="D353" s="7" t="s">
        <v>1</v>
      </c>
      <c r="E353" s="24"/>
      <c r="F353" s="7"/>
      <c r="G353" s="7"/>
      <c r="H353" s="7"/>
      <c r="I353" s="7"/>
      <c r="J353" s="7"/>
      <c r="K353" s="9"/>
      <c r="L353" s="7"/>
      <c r="M353" s="9"/>
      <c r="N353" s="7"/>
      <c r="O353" s="33"/>
      <c r="P353" s="9"/>
      <c r="Q353" s="9"/>
      <c r="R353" s="7"/>
      <c r="S353" s="7"/>
      <c r="T353" s="7"/>
      <c r="U353" s="33"/>
      <c r="V353" s="7"/>
      <c r="W353" s="7" t="s">
        <v>1</v>
      </c>
      <c r="X353" s="76"/>
      <c r="Y353" s="8"/>
    </row>
    <row r="354" spans="1:25" x14ac:dyDescent="0.25">
      <c r="A354" t="s">
        <v>242</v>
      </c>
      <c r="C354" s="117" t="s">
        <v>243</v>
      </c>
      <c r="D354" s="7">
        <v>18997.629999999997</v>
      </c>
      <c r="E354" s="24"/>
      <c r="F354" s="7">
        <v>19505.27</v>
      </c>
      <c r="G354" s="7"/>
      <c r="H354" s="7"/>
      <c r="I354" s="7"/>
      <c r="J354" s="7"/>
      <c r="K354" s="7"/>
      <c r="L354" s="11"/>
      <c r="M354" s="7"/>
      <c r="N354" s="11"/>
      <c r="O354" s="7"/>
      <c r="P354" s="7"/>
      <c r="Q354" s="7"/>
      <c r="R354" s="7"/>
      <c r="S354" s="7"/>
      <c r="T354" s="11"/>
      <c r="U354" s="142"/>
      <c r="V354" s="7"/>
      <c r="W354" s="7">
        <f>SUM(F354:V354)</f>
        <v>19505.27</v>
      </c>
      <c r="X354" s="57" t="s">
        <v>437</v>
      </c>
      <c r="Y354" s="8">
        <f>W354-(SUM(D354:D354))</f>
        <v>507.64000000000306</v>
      </c>
    </row>
    <row r="355" spans="1:25" x14ac:dyDescent="0.25">
      <c r="C355" s="117"/>
      <c r="D355" s="7" t="s">
        <v>1</v>
      </c>
      <c r="E355" s="24"/>
      <c r="F355" s="7"/>
      <c r="G355" s="7"/>
      <c r="H355" s="7"/>
      <c r="I355" s="7"/>
      <c r="J355" s="7"/>
      <c r="K355" s="7"/>
      <c r="L355" s="11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 t="s">
        <v>1</v>
      </c>
      <c r="X355" s="76"/>
      <c r="Y355" s="8"/>
    </row>
    <row r="356" spans="1:25" x14ac:dyDescent="0.25">
      <c r="A356" t="s">
        <v>244</v>
      </c>
      <c r="C356" s="117" t="s">
        <v>245</v>
      </c>
      <c r="D356" s="7">
        <v>360.5</v>
      </c>
      <c r="E356" s="24"/>
      <c r="F356" s="7">
        <v>63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>
        <f>SUM(F356:V356)</f>
        <v>63</v>
      </c>
      <c r="X356" s="76"/>
      <c r="Y356" s="8">
        <f>W356-(SUM(D356:D356))</f>
        <v>-297.5</v>
      </c>
    </row>
    <row r="357" spans="1:25" x14ac:dyDescent="0.25">
      <c r="C357" s="117"/>
      <c r="D357" s="7"/>
      <c r="E357" s="24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6"/>
      <c r="Y357" s="8"/>
    </row>
    <row r="358" spans="1:25" x14ac:dyDescent="0.25">
      <c r="A358" t="s">
        <v>309</v>
      </c>
      <c r="C358" s="117" t="s">
        <v>462</v>
      </c>
      <c r="D358" s="7">
        <v>0</v>
      </c>
      <c r="E358" s="24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>
        <f>SUM(F358:V358)</f>
        <v>0</v>
      </c>
      <c r="X358" s="76"/>
      <c r="Y358" s="8"/>
    </row>
    <row r="359" spans="1:25" x14ac:dyDescent="0.25">
      <c r="C359" s="117"/>
      <c r="D359" s="7" t="s">
        <v>1</v>
      </c>
      <c r="E359" s="24"/>
      <c r="F359" s="7"/>
      <c r="G359" s="7"/>
      <c r="H359" s="7"/>
      <c r="I359" s="9"/>
      <c r="J359" s="7"/>
      <c r="K359" s="33" t="s">
        <v>770</v>
      </c>
      <c r="L359" s="7"/>
      <c r="M359" s="9"/>
      <c r="N359" s="7"/>
      <c r="O359" s="29" t="s">
        <v>837</v>
      </c>
      <c r="P359" s="29"/>
      <c r="Q359" s="29"/>
      <c r="R359" s="7"/>
      <c r="S359" s="33"/>
      <c r="T359" s="7"/>
      <c r="U359" s="29"/>
      <c r="V359" s="7"/>
      <c r="W359" s="7" t="s">
        <v>1</v>
      </c>
      <c r="X359" s="76"/>
      <c r="Y359" s="8"/>
    </row>
    <row r="360" spans="1:25" x14ac:dyDescent="0.25">
      <c r="A360" t="s">
        <v>246</v>
      </c>
      <c r="C360" s="117" t="s">
        <v>247</v>
      </c>
      <c r="D360" s="7">
        <v>12478.44</v>
      </c>
      <c r="E360" s="24"/>
      <c r="F360" s="7">
        <v>6770.36</v>
      </c>
      <c r="G360" s="7"/>
      <c r="H360" s="7"/>
      <c r="I360" s="7"/>
      <c r="J360" s="11" t="s">
        <v>380</v>
      </c>
      <c r="K360" s="37">
        <v>-1280.81</v>
      </c>
      <c r="L360" s="11"/>
      <c r="M360" s="7"/>
      <c r="N360" s="11" t="s">
        <v>447</v>
      </c>
      <c r="O360" s="7">
        <v>513.6</v>
      </c>
      <c r="P360" s="11"/>
      <c r="Q360" s="7"/>
      <c r="R360" s="11"/>
      <c r="S360" s="141"/>
      <c r="T360" s="11"/>
      <c r="U360" s="7"/>
      <c r="V360" s="7"/>
      <c r="W360" s="7">
        <f>SUM(F360:V360)</f>
        <v>6003.15</v>
      </c>
      <c r="X360" s="76"/>
      <c r="Y360" s="8">
        <f>W360-(SUM(D360:D360))</f>
        <v>-6475.2900000000009</v>
      </c>
    </row>
    <row r="361" spans="1:25" x14ac:dyDescent="0.25">
      <c r="C361" s="117"/>
      <c r="D361" s="7" t="s">
        <v>1</v>
      </c>
      <c r="E361" s="24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 t="s">
        <v>1</v>
      </c>
      <c r="X361" s="76"/>
      <c r="Y361" s="8"/>
    </row>
    <row r="362" spans="1:25" x14ac:dyDescent="0.25">
      <c r="C362" s="117"/>
      <c r="D362" s="7" t="s">
        <v>1</v>
      </c>
      <c r="E362" s="24"/>
      <c r="F362" s="7"/>
      <c r="G362" s="7"/>
      <c r="H362" s="7"/>
      <c r="I362" s="9"/>
      <c r="J362" s="7"/>
      <c r="K362" s="33" t="s">
        <v>770</v>
      </c>
      <c r="L362" s="7"/>
      <c r="M362" s="9"/>
      <c r="N362" s="7"/>
      <c r="O362" s="29" t="s">
        <v>837</v>
      </c>
      <c r="P362" s="29"/>
      <c r="Q362" s="29"/>
      <c r="R362" s="7"/>
      <c r="S362" s="33"/>
      <c r="T362" s="7"/>
      <c r="U362" s="29"/>
      <c r="V362" s="7"/>
      <c r="W362" s="7" t="s">
        <v>1</v>
      </c>
      <c r="X362" s="76"/>
      <c r="Y362" s="8"/>
    </row>
    <row r="363" spans="1:25" x14ac:dyDescent="0.25">
      <c r="A363" t="s">
        <v>248</v>
      </c>
      <c r="C363" s="117" t="s">
        <v>249</v>
      </c>
      <c r="D363" s="7">
        <v>160564.78</v>
      </c>
      <c r="E363" s="24"/>
      <c r="F363" s="7">
        <v>157675.14000000001</v>
      </c>
      <c r="G363" s="7"/>
      <c r="H363" s="7"/>
      <c r="I363" s="7"/>
      <c r="J363" s="11" t="s">
        <v>380</v>
      </c>
      <c r="K363" s="37">
        <v>-19812.95</v>
      </c>
      <c r="L363" s="11"/>
      <c r="M363" s="7"/>
      <c r="N363" s="11" t="s">
        <v>447</v>
      </c>
      <c r="O363" s="7">
        <v>13510.9</v>
      </c>
      <c r="P363" s="11"/>
      <c r="Q363" s="7"/>
      <c r="R363" s="11"/>
      <c r="S363" s="141"/>
      <c r="T363" s="11"/>
      <c r="U363" s="7"/>
      <c r="V363" s="7"/>
      <c r="W363" s="7">
        <f>SUM(F363:V363)</f>
        <v>151373.09</v>
      </c>
      <c r="X363" s="76" t="s">
        <v>441</v>
      </c>
      <c r="Y363" s="8">
        <f>W363-(SUM(D363:D363))</f>
        <v>-9191.6900000000023</v>
      </c>
    </row>
    <row r="364" spans="1:25" x14ac:dyDescent="0.25">
      <c r="C364" s="117"/>
      <c r="D364" s="7" t="s">
        <v>1</v>
      </c>
      <c r="E364" s="24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 t="s">
        <v>1</v>
      </c>
      <c r="X364" s="76" t="s">
        <v>616</v>
      </c>
      <c r="Y364" s="8"/>
    </row>
    <row r="365" spans="1:25" x14ac:dyDescent="0.25">
      <c r="A365" t="s">
        <v>461</v>
      </c>
      <c r="C365" s="117" t="s">
        <v>460</v>
      </c>
      <c r="D365" s="7">
        <v>750.7</v>
      </c>
      <c r="E365" s="24"/>
      <c r="F365" s="7">
        <v>895.77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>
        <f>SUM(F365:V365)</f>
        <v>895.77</v>
      </c>
      <c r="X365" s="76"/>
      <c r="Y365" s="8">
        <f>W365-(SUM(D365:D365))</f>
        <v>145.06999999999994</v>
      </c>
    </row>
    <row r="366" spans="1:25" x14ac:dyDescent="0.25">
      <c r="C366" s="117"/>
      <c r="D366" s="7" t="s">
        <v>1</v>
      </c>
      <c r="E366" s="24"/>
      <c r="F366" s="7"/>
      <c r="G366" s="7"/>
      <c r="H366" s="7"/>
      <c r="I366" s="9"/>
      <c r="J366" s="9"/>
      <c r="K366" s="9"/>
      <c r="L366" s="7"/>
      <c r="M366" s="7"/>
      <c r="N366" s="7"/>
      <c r="O366" s="9"/>
      <c r="P366" s="9"/>
      <c r="Q366" s="9"/>
      <c r="R366" s="7"/>
      <c r="S366" s="7"/>
      <c r="T366" s="7"/>
      <c r="U366" s="9"/>
      <c r="V366" s="7"/>
      <c r="W366" s="7" t="s">
        <v>1</v>
      </c>
      <c r="X366" s="76"/>
      <c r="Y366" s="8"/>
    </row>
    <row r="367" spans="1:25" x14ac:dyDescent="0.25">
      <c r="A367" t="s">
        <v>250</v>
      </c>
      <c r="C367" s="117" t="s">
        <v>251</v>
      </c>
      <c r="D367" s="7">
        <v>3743.56</v>
      </c>
      <c r="E367" s="24"/>
      <c r="F367" s="7">
        <v>3969.68</v>
      </c>
      <c r="G367" s="7"/>
      <c r="H367" s="7"/>
      <c r="I367" s="7"/>
      <c r="J367" s="11"/>
      <c r="K367" s="7"/>
      <c r="L367" s="7"/>
      <c r="M367" s="7"/>
      <c r="N367" s="7"/>
      <c r="O367" s="7"/>
      <c r="P367" s="11"/>
      <c r="Q367" s="7"/>
      <c r="R367" s="11"/>
      <c r="S367" s="11"/>
      <c r="T367" s="11"/>
      <c r="U367" s="7"/>
      <c r="V367" s="7"/>
      <c r="W367" s="7">
        <f>SUM(F367:V367)</f>
        <v>3969.68</v>
      </c>
      <c r="X367" s="76"/>
      <c r="Y367" s="8">
        <f>W367-(SUM(D367:D367))</f>
        <v>226.11999999999989</v>
      </c>
    </row>
    <row r="368" spans="1:25" x14ac:dyDescent="0.25">
      <c r="C368" s="117"/>
      <c r="D368" s="7" t="s">
        <v>1</v>
      </c>
      <c r="E368" s="24"/>
      <c r="F368" s="7"/>
      <c r="G368" s="7"/>
      <c r="H368" s="7"/>
      <c r="I368" s="9"/>
      <c r="J368" s="7"/>
      <c r="K368" s="33" t="s">
        <v>770</v>
      </c>
      <c r="L368" s="7"/>
      <c r="M368" s="9"/>
      <c r="N368" s="7"/>
      <c r="O368" s="29" t="s">
        <v>837</v>
      </c>
      <c r="P368" s="29"/>
      <c r="Q368" s="29"/>
      <c r="R368" s="7"/>
      <c r="S368" s="33"/>
      <c r="T368" s="7"/>
      <c r="U368" s="29"/>
      <c r="V368" s="7"/>
      <c r="W368" s="7" t="s">
        <v>1</v>
      </c>
      <c r="X368" s="76"/>
      <c r="Y368" s="8"/>
    </row>
    <row r="369" spans="1:25" x14ac:dyDescent="0.25">
      <c r="A369" t="s">
        <v>252</v>
      </c>
      <c r="C369" s="117" t="s">
        <v>253</v>
      </c>
      <c r="D369" s="7">
        <v>1561.9199999999998</v>
      </c>
      <c r="E369" s="24"/>
      <c r="F369" s="7">
        <v>686.83</v>
      </c>
      <c r="G369" s="7"/>
      <c r="H369" s="7"/>
      <c r="I369" s="7"/>
      <c r="J369" s="11" t="s">
        <v>380</v>
      </c>
      <c r="K369" s="37">
        <v>-141.43</v>
      </c>
      <c r="L369" s="11"/>
      <c r="M369" s="7"/>
      <c r="N369" s="11" t="s">
        <v>447</v>
      </c>
      <c r="O369" s="7">
        <v>107.54</v>
      </c>
      <c r="P369" s="11"/>
      <c r="Q369" s="7"/>
      <c r="R369" s="11"/>
      <c r="S369" s="141"/>
      <c r="T369" s="11"/>
      <c r="U369" s="7"/>
      <c r="V369" s="7"/>
      <c r="W369" s="7">
        <f>SUM(F369:V369)</f>
        <v>652.94000000000005</v>
      </c>
      <c r="X369" s="76"/>
      <c r="Y369" s="8">
        <f>W369-(SUM(D369:D369))</f>
        <v>-908.97999999999979</v>
      </c>
    </row>
    <row r="370" spans="1:25" x14ac:dyDescent="0.25">
      <c r="C370" s="117"/>
      <c r="D370" s="7" t="s">
        <v>1</v>
      </c>
      <c r="E370" s="24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 t="s">
        <v>1</v>
      </c>
      <c r="X370" s="76"/>
      <c r="Y370" s="8"/>
    </row>
    <row r="371" spans="1:25" x14ac:dyDescent="0.25">
      <c r="A371" t="s">
        <v>463</v>
      </c>
      <c r="C371" s="117" t="s">
        <v>464</v>
      </c>
      <c r="D371" s="7">
        <v>0</v>
      </c>
      <c r="E371" s="24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>
        <f>SUM(F371:V371)</f>
        <v>0</v>
      </c>
      <c r="X371" s="76" t="s">
        <v>1</v>
      </c>
      <c r="Y371" s="8">
        <f>W371-(SUM(D371:D371))</f>
        <v>0</v>
      </c>
    </row>
    <row r="372" spans="1:25" x14ac:dyDescent="0.25">
      <c r="C372" s="117"/>
      <c r="D372" s="7"/>
      <c r="E372" s="24"/>
      <c r="F372" s="7"/>
      <c r="G372" s="7"/>
      <c r="H372" s="7"/>
      <c r="I372" s="7"/>
      <c r="J372" s="7"/>
      <c r="K372" s="33" t="s">
        <v>770</v>
      </c>
      <c r="L372" s="7"/>
      <c r="M372" s="7"/>
      <c r="N372" s="7"/>
      <c r="O372" s="29" t="s">
        <v>837</v>
      </c>
      <c r="P372" s="7"/>
      <c r="Q372" s="7"/>
      <c r="R372" s="7"/>
      <c r="S372" s="33"/>
      <c r="T372" s="7"/>
      <c r="U372" s="7"/>
      <c r="V372" s="7"/>
      <c r="W372" s="7"/>
      <c r="X372" s="76"/>
      <c r="Y372" s="8"/>
    </row>
    <row r="373" spans="1:25" x14ac:dyDescent="0.25">
      <c r="A373" t="s">
        <v>762</v>
      </c>
      <c r="C373" s="117" t="s">
        <v>254</v>
      </c>
      <c r="D373" s="7">
        <v>112.74</v>
      </c>
      <c r="E373" s="24"/>
      <c r="F373" s="7">
        <v>714.89</v>
      </c>
      <c r="G373" s="7"/>
      <c r="H373" s="7"/>
      <c r="I373" s="7"/>
      <c r="J373" s="11" t="s">
        <v>380</v>
      </c>
      <c r="K373" s="37">
        <v>-112.74</v>
      </c>
      <c r="L373" s="7"/>
      <c r="M373" s="7"/>
      <c r="N373" s="11" t="s">
        <v>447</v>
      </c>
      <c r="O373" s="7">
        <v>100.15</v>
      </c>
      <c r="P373" s="7"/>
      <c r="Q373" s="7"/>
      <c r="R373" s="11"/>
      <c r="S373" s="141"/>
      <c r="T373" s="7"/>
      <c r="U373" s="7"/>
      <c r="V373" s="7"/>
      <c r="W373" s="7">
        <f>SUM(F373:V373)</f>
        <v>702.3</v>
      </c>
      <c r="X373" s="76"/>
      <c r="Y373" s="8">
        <f>W373-(SUM(D373:D373))</f>
        <v>589.55999999999995</v>
      </c>
    </row>
    <row r="374" spans="1:25" x14ac:dyDescent="0.25">
      <c r="C374" s="117"/>
      <c r="D374" s="7" t="s">
        <v>1</v>
      </c>
      <c r="E374" s="24"/>
      <c r="F374" s="7"/>
      <c r="G374" s="7"/>
      <c r="H374" s="7"/>
      <c r="I374" s="29"/>
      <c r="J374" s="7"/>
      <c r="K374" s="33"/>
      <c r="L374" s="7"/>
      <c r="M374" s="9"/>
      <c r="N374" s="7"/>
      <c r="O374" s="7"/>
      <c r="P374" s="7"/>
      <c r="Q374" s="9"/>
      <c r="R374" s="7"/>
      <c r="S374" s="7"/>
      <c r="T374" s="7"/>
      <c r="U374" s="29"/>
      <c r="V374" s="7"/>
      <c r="W374" s="7" t="s">
        <v>1</v>
      </c>
      <c r="X374" s="76"/>
      <c r="Y374" s="8"/>
    </row>
    <row r="375" spans="1:25" x14ac:dyDescent="0.25">
      <c r="A375" t="s">
        <v>255</v>
      </c>
      <c r="C375" s="117" t="s">
        <v>256</v>
      </c>
      <c r="D375" s="7">
        <v>976</v>
      </c>
      <c r="E375" s="24"/>
      <c r="F375" s="7">
        <v>2368</v>
      </c>
      <c r="G375" s="7"/>
      <c r="H375" s="7"/>
      <c r="I375" s="7"/>
      <c r="J375" s="11"/>
      <c r="K375" s="31"/>
      <c r="L375" s="7"/>
      <c r="M375" s="7"/>
      <c r="N375" s="7"/>
      <c r="O375" s="7"/>
      <c r="P375" s="7"/>
      <c r="Q375" s="7"/>
      <c r="R375" s="7"/>
      <c r="S375" s="7"/>
      <c r="T375" s="11"/>
      <c r="U375" s="7"/>
      <c r="V375" s="7"/>
      <c r="W375" s="7">
        <f>SUM(F375:V375)</f>
        <v>2368</v>
      </c>
      <c r="X375" s="76"/>
      <c r="Y375" s="8">
        <f>W375-(SUM(D375:D375))</f>
        <v>1392</v>
      </c>
    </row>
    <row r="376" spans="1:25" x14ac:dyDescent="0.25">
      <c r="C376" s="122"/>
      <c r="D376" s="7" t="s">
        <v>1</v>
      </c>
      <c r="E376" s="24"/>
      <c r="F376" s="7"/>
      <c r="G376" s="7"/>
      <c r="H376" s="7"/>
      <c r="I376" s="7"/>
      <c r="J376" s="9"/>
      <c r="K376" s="9"/>
      <c r="L376" s="7"/>
      <c r="M376" s="7"/>
      <c r="N376" s="12"/>
      <c r="O376" s="9"/>
      <c r="P376" s="7"/>
      <c r="Q376" s="7"/>
      <c r="R376" s="7"/>
      <c r="S376" s="14"/>
      <c r="T376" s="7"/>
      <c r="U376" s="9"/>
      <c r="V376" s="7"/>
      <c r="W376" s="7" t="s">
        <v>1</v>
      </c>
      <c r="X376" s="76"/>
      <c r="Y376" s="8"/>
    </row>
    <row r="377" spans="1:25" x14ac:dyDescent="0.25">
      <c r="A377" t="s">
        <v>257</v>
      </c>
      <c r="C377" s="123" t="s">
        <v>423</v>
      </c>
      <c r="D377" s="7">
        <v>464</v>
      </c>
      <c r="E377" s="24"/>
      <c r="F377" s="7"/>
      <c r="G377" s="7"/>
      <c r="H377" s="7"/>
      <c r="I377" s="7"/>
      <c r="J377" s="11"/>
      <c r="K377" s="7"/>
      <c r="L377" s="7"/>
      <c r="M377" s="7"/>
      <c r="N377" s="11"/>
      <c r="O377" s="7"/>
      <c r="P377" s="7"/>
      <c r="Q377" s="7"/>
      <c r="R377" s="11"/>
      <c r="S377" s="7"/>
      <c r="T377" s="11"/>
      <c r="U377" s="7"/>
      <c r="V377" s="7"/>
      <c r="W377" s="7">
        <f>SUM(F377:V377)</f>
        <v>0</v>
      </c>
      <c r="X377" s="76" t="s">
        <v>1</v>
      </c>
      <c r="Y377" s="8">
        <f>W377-(SUM(D377:D377))</f>
        <v>-464</v>
      </c>
    </row>
    <row r="378" spans="1:25" x14ac:dyDescent="0.25">
      <c r="C378" s="117"/>
      <c r="D378" s="7" t="s">
        <v>1</v>
      </c>
      <c r="E378" s="24"/>
      <c r="F378" s="7"/>
      <c r="G378" s="7"/>
      <c r="H378" s="7"/>
      <c r="I378" s="9"/>
      <c r="J378" s="9"/>
      <c r="K378" s="9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 t="s">
        <v>1</v>
      </c>
      <c r="X378" s="76"/>
      <c r="Y378" s="8"/>
    </row>
    <row r="379" spans="1:25" x14ac:dyDescent="0.25">
      <c r="A379" t="s">
        <v>259</v>
      </c>
      <c r="C379" s="117" t="s">
        <v>260</v>
      </c>
      <c r="D379" s="7">
        <v>156</v>
      </c>
      <c r="E379" s="24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>
        <f>SUM(F379:V379)</f>
        <v>0</v>
      </c>
      <c r="X379" s="76"/>
      <c r="Y379" s="8">
        <f>W379-(SUM(D379:D379))</f>
        <v>-156</v>
      </c>
    </row>
    <row r="380" spans="1:25" x14ac:dyDescent="0.25">
      <c r="C380" s="117"/>
      <c r="D380" s="7" t="s">
        <v>1</v>
      </c>
      <c r="E380" s="24"/>
      <c r="F380" s="7"/>
      <c r="G380" s="7"/>
      <c r="H380" s="7"/>
      <c r="I380" s="9"/>
      <c r="J380" s="7"/>
      <c r="K380" s="33"/>
      <c r="L380" s="7"/>
      <c r="M380" s="9"/>
      <c r="N380" s="7"/>
      <c r="O380" s="9"/>
      <c r="P380" s="7"/>
      <c r="Q380" s="7"/>
      <c r="R380" s="7"/>
      <c r="S380" s="7"/>
      <c r="T380" s="7"/>
      <c r="U380" s="29"/>
      <c r="V380" s="7"/>
      <c r="W380" s="7" t="s">
        <v>1</v>
      </c>
      <c r="X380" s="76"/>
      <c r="Y380" s="8"/>
    </row>
    <row r="381" spans="1:25" x14ac:dyDescent="0.25">
      <c r="A381" t="s">
        <v>261</v>
      </c>
      <c r="C381" s="117" t="s">
        <v>262</v>
      </c>
      <c r="D381" s="7">
        <v>7829.630000000001</v>
      </c>
      <c r="E381" s="24"/>
      <c r="F381" s="7">
        <v>7158.9</v>
      </c>
      <c r="G381" s="7"/>
      <c r="H381" s="7"/>
      <c r="I381" s="7"/>
      <c r="J381" s="11"/>
      <c r="K381" s="31"/>
      <c r="L381" s="11"/>
      <c r="M381" s="7"/>
      <c r="N381" s="7"/>
      <c r="O381" s="7"/>
      <c r="P381" s="7"/>
      <c r="Q381" s="7"/>
      <c r="R381" s="7"/>
      <c r="S381" s="7"/>
      <c r="T381" s="11"/>
      <c r="U381" s="7"/>
      <c r="V381" s="7"/>
      <c r="W381" s="7">
        <f>SUM(F381:V381)</f>
        <v>7158.9</v>
      </c>
      <c r="X381" s="76"/>
      <c r="Y381" s="8">
        <f>W381-(SUM(D381:D381))</f>
        <v>-670.73000000000138</v>
      </c>
    </row>
    <row r="382" spans="1:25" x14ac:dyDescent="0.25">
      <c r="C382" s="117"/>
      <c r="D382" s="7" t="s">
        <v>1</v>
      </c>
      <c r="E382" s="24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 t="s">
        <v>1</v>
      </c>
      <c r="X382" s="76"/>
      <c r="Y382" s="8"/>
    </row>
    <row r="383" spans="1:25" x14ac:dyDescent="0.25">
      <c r="C383" s="117"/>
      <c r="D383" s="7" t="s">
        <v>1</v>
      </c>
      <c r="E383" s="24"/>
      <c r="F383" s="7"/>
      <c r="G383" s="7"/>
      <c r="H383" s="7"/>
      <c r="I383" s="29" t="s">
        <v>439</v>
      </c>
      <c r="J383" s="9"/>
      <c r="K383" s="9"/>
      <c r="L383" s="9"/>
      <c r="M383" s="33" t="s">
        <v>818</v>
      </c>
      <c r="N383" s="7"/>
      <c r="O383" s="29"/>
      <c r="P383" s="9"/>
      <c r="Q383" s="33"/>
      <c r="R383" s="7"/>
      <c r="S383" s="9"/>
      <c r="T383" s="7"/>
      <c r="U383" s="7"/>
      <c r="V383" s="7"/>
      <c r="W383" s="7" t="s">
        <v>1</v>
      </c>
      <c r="X383" s="76"/>
      <c r="Y383" s="8"/>
    </row>
    <row r="384" spans="1:25" x14ac:dyDescent="0.25">
      <c r="A384" t="s">
        <v>564</v>
      </c>
      <c r="C384" s="117" t="s">
        <v>264</v>
      </c>
      <c r="D384" s="7">
        <v>13398</v>
      </c>
      <c r="E384" s="24"/>
      <c r="F384" s="7">
        <v>46986.63</v>
      </c>
      <c r="G384" s="7"/>
      <c r="H384" s="7" t="s">
        <v>352</v>
      </c>
      <c r="I384" s="7">
        <v>536</v>
      </c>
      <c r="J384" s="11"/>
      <c r="K384" s="7"/>
      <c r="L384" s="7" t="s">
        <v>393</v>
      </c>
      <c r="M384" s="7">
        <v>-13934</v>
      </c>
      <c r="N384" s="7"/>
      <c r="O384" s="7"/>
      <c r="P384" s="7"/>
      <c r="Q384" s="7"/>
      <c r="R384" s="11"/>
      <c r="S384" s="7"/>
      <c r="T384" s="7"/>
      <c r="U384" s="7"/>
      <c r="V384" s="7"/>
      <c r="W384" s="7">
        <f>SUM(F384:V384)</f>
        <v>33588.629999999997</v>
      </c>
      <c r="X384" s="76"/>
      <c r="Y384" s="8">
        <f>W384-(SUM(D384:D384))</f>
        <v>20190.629999999997</v>
      </c>
    </row>
    <row r="385" spans="1:25" x14ac:dyDescent="0.25">
      <c r="C385" s="117"/>
      <c r="D385" s="7"/>
      <c r="E385" s="24"/>
      <c r="F385" s="7"/>
      <c r="G385" s="7"/>
      <c r="H385" s="7"/>
      <c r="I385" s="7"/>
      <c r="J385" s="11"/>
      <c r="K385" s="7"/>
      <c r="L385" s="9"/>
      <c r="M385" s="33"/>
      <c r="N385" s="7"/>
      <c r="O385" s="7"/>
      <c r="P385" s="7"/>
      <c r="Q385" s="7"/>
      <c r="R385" s="11"/>
      <c r="S385" s="7"/>
      <c r="T385" s="7"/>
      <c r="U385" s="7"/>
      <c r="V385" s="7"/>
      <c r="W385" s="7"/>
      <c r="X385" s="76"/>
      <c r="Y385" s="8"/>
    </row>
    <row r="386" spans="1:25" x14ac:dyDescent="0.25">
      <c r="A386" t="s">
        <v>566</v>
      </c>
      <c r="C386" s="117" t="s">
        <v>565</v>
      </c>
      <c r="D386" s="7">
        <v>0</v>
      </c>
      <c r="E386" s="24"/>
      <c r="F386" s="7"/>
      <c r="G386" s="7"/>
      <c r="H386" s="7"/>
      <c r="I386" s="7"/>
      <c r="J386" s="11"/>
      <c r="K386" s="7"/>
      <c r="L386" s="7"/>
      <c r="M386" s="7"/>
      <c r="N386" s="7"/>
      <c r="O386" s="7"/>
      <c r="P386" s="7"/>
      <c r="Q386" s="7"/>
      <c r="R386" s="11"/>
      <c r="S386" s="7"/>
      <c r="T386" s="7"/>
      <c r="U386" s="7"/>
      <c r="V386" s="7"/>
      <c r="W386" s="7">
        <f>SUM(F386:V386)</f>
        <v>0</v>
      </c>
      <c r="X386" s="76"/>
      <c r="Y386" s="8">
        <f>W386-(SUM(D386:D386))</f>
        <v>0</v>
      </c>
    </row>
    <row r="387" spans="1:25" x14ac:dyDescent="0.25">
      <c r="C387" s="117"/>
      <c r="D387" s="7" t="s">
        <v>1</v>
      </c>
      <c r="E387" s="24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 t="s">
        <v>1</v>
      </c>
      <c r="X387" s="76"/>
      <c r="Y387" s="8"/>
    </row>
    <row r="388" spans="1:25" x14ac:dyDescent="0.25">
      <c r="A388" t="s">
        <v>422</v>
      </c>
      <c r="C388" s="117" t="s">
        <v>423</v>
      </c>
      <c r="D388" s="7">
        <v>0</v>
      </c>
      <c r="E388" s="24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>
        <f>SUM(F388:V388)</f>
        <v>0</v>
      </c>
      <c r="X388" s="76"/>
      <c r="Y388" s="8">
        <f>W388-(SUM(D388:D388))</f>
        <v>0</v>
      </c>
    </row>
    <row r="389" spans="1:25" x14ac:dyDescent="0.25">
      <c r="C389" s="117" t="s">
        <v>1</v>
      </c>
      <c r="D389" s="7" t="s">
        <v>1</v>
      </c>
      <c r="E389" s="24"/>
      <c r="F389" s="7"/>
      <c r="G389" s="7"/>
      <c r="H389" s="7"/>
      <c r="I389" s="9"/>
      <c r="J389" s="9"/>
      <c r="K389" s="9"/>
      <c r="L389" s="7"/>
      <c r="M389" s="9"/>
      <c r="N389" s="9"/>
      <c r="O389" s="9"/>
      <c r="P389" s="9"/>
      <c r="Q389" s="9"/>
      <c r="R389" s="9"/>
      <c r="S389" s="9"/>
      <c r="T389" s="9"/>
      <c r="U389" s="49"/>
      <c r="V389" s="7"/>
      <c r="W389" s="7" t="s">
        <v>1</v>
      </c>
      <c r="X389" s="76"/>
      <c r="Y389" s="8"/>
    </row>
    <row r="390" spans="1:25" x14ac:dyDescent="0.25">
      <c r="A390" t="s">
        <v>265</v>
      </c>
      <c r="C390" s="117" t="s">
        <v>266</v>
      </c>
      <c r="D390" s="7">
        <v>0</v>
      </c>
      <c r="E390" s="24"/>
      <c r="F390" s="7"/>
      <c r="G390" s="7"/>
      <c r="H390" s="7"/>
      <c r="I390" s="7"/>
      <c r="J390" s="7"/>
      <c r="K390" s="7"/>
      <c r="L390" s="7"/>
      <c r="M390" s="7"/>
      <c r="N390" s="11"/>
      <c r="O390" s="7"/>
      <c r="P390" s="7"/>
      <c r="Q390" s="7"/>
      <c r="R390" s="11"/>
      <c r="S390" s="11"/>
      <c r="T390" s="11"/>
      <c r="U390" s="7"/>
      <c r="V390" s="7"/>
      <c r="W390" s="7">
        <f>SUM(F390:V390)</f>
        <v>0</v>
      </c>
      <c r="X390" s="76" t="s">
        <v>1</v>
      </c>
      <c r="Y390" s="8">
        <f>W390-(SUM(D390:D390))</f>
        <v>0</v>
      </c>
    </row>
    <row r="391" spans="1:25" x14ac:dyDescent="0.25">
      <c r="C391" s="117"/>
      <c r="D391" s="7" t="s">
        <v>1</v>
      </c>
      <c r="E391" s="24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 t="s">
        <v>1</v>
      </c>
      <c r="X391" s="76"/>
      <c r="Y391" s="8"/>
    </row>
    <row r="392" spans="1:25" x14ac:dyDescent="0.25">
      <c r="C392" s="117"/>
      <c r="D392" s="7" t="s">
        <v>1</v>
      </c>
      <c r="E392" s="24"/>
      <c r="F392" s="7"/>
      <c r="G392" s="7"/>
      <c r="H392" s="7"/>
      <c r="I392" s="9"/>
      <c r="J392" s="7"/>
      <c r="K392" s="33"/>
      <c r="L392" s="7"/>
      <c r="M392" s="9"/>
      <c r="N392" s="7"/>
      <c r="O392" s="29" t="s">
        <v>837</v>
      </c>
      <c r="P392" s="29"/>
      <c r="Q392" s="29"/>
      <c r="R392" s="7"/>
      <c r="S392" s="33"/>
      <c r="T392" s="7"/>
      <c r="U392" s="29"/>
      <c r="V392" s="7"/>
      <c r="W392" s="7" t="s">
        <v>1</v>
      </c>
      <c r="X392" s="76" t="s">
        <v>1</v>
      </c>
      <c r="Y392" s="8"/>
    </row>
    <row r="393" spans="1:25" x14ac:dyDescent="0.25">
      <c r="A393" t="s">
        <v>267</v>
      </c>
      <c r="C393" s="117" t="s">
        <v>268</v>
      </c>
      <c r="D393" s="7">
        <v>15623.81</v>
      </c>
      <c r="E393" s="24"/>
      <c r="F393" s="7">
        <v>15771.89</v>
      </c>
      <c r="G393" s="7"/>
      <c r="H393" s="7"/>
      <c r="I393" s="7"/>
      <c r="J393" s="11"/>
      <c r="K393" s="31"/>
      <c r="L393" s="7"/>
      <c r="M393" s="7"/>
      <c r="N393" s="11" t="s">
        <v>447</v>
      </c>
      <c r="O393" s="7">
        <v>100</v>
      </c>
      <c r="P393" s="11"/>
      <c r="Q393" s="7"/>
      <c r="R393" s="11"/>
      <c r="S393" s="142"/>
      <c r="T393" s="11"/>
      <c r="U393" s="7"/>
      <c r="V393" s="7"/>
      <c r="W393" s="7">
        <f>SUM(F393:V393)</f>
        <v>15871.89</v>
      </c>
      <c r="X393" s="76"/>
      <c r="Y393" s="8">
        <f>W393-(SUM(D393:D393))</f>
        <v>248.07999999999993</v>
      </c>
    </row>
    <row r="394" spans="1:25" x14ac:dyDescent="0.25">
      <c r="C394" s="117"/>
      <c r="D394" s="7" t="s">
        <v>1</v>
      </c>
      <c r="E394" s="24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 t="s">
        <v>1</v>
      </c>
      <c r="X394" s="76"/>
      <c r="Y394" s="8"/>
    </row>
    <row r="395" spans="1:25" x14ac:dyDescent="0.25">
      <c r="C395" s="117"/>
      <c r="D395" s="7" t="s">
        <v>1</v>
      </c>
      <c r="E395" s="24"/>
      <c r="F395" s="7"/>
      <c r="G395" s="7"/>
      <c r="H395" s="7"/>
      <c r="I395" s="9"/>
      <c r="J395" s="7"/>
      <c r="K395" s="29"/>
      <c r="L395" s="7"/>
      <c r="M395" s="33"/>
      <c r="N395" s="7"/>
      <c r="O395" s="33" t="s">
        <v>797</v>
      </c>
      <c r="P395" s="9"/>
      <c r="Q395" s="33"/>
      <c r="R395" s="7"/>
      <c r="S395" s="9"/>
      <c r="T395" s="7"/>
      <c r="U395" s="7"/>
      <c r="V395" s="7"/>
      <c r="W395" s="7" t="s">
        <v>1</v>
      </c>
      <c r="X395" s="76"/>
      <c r="Y395" s="8"/>
    </row>
    <row r="396" spans="1:25" x14ac:dyDescent="0.25">
      <c r="A396" t="s">
        <v>269</v>
      </c>
      <c r="C396" s="117" t="s">
        <v>270</v>
      </c>
      <c r="D396" s="7">
        <v>13447.530000000002</v>
      </c>
      <c r="E396" s="24"/>
      <c r="F396" s="21">
        <v>6316.07</v>
      </c>
      <c r="G396" s="7"/>
      <c r="H396" s="7"/>
      <c r="I396" s="7"/>
      <c r="J396" s="11"/>
      <c r="K396" s="11"/>
      <c r="L396" s="7"/>
      <c r="M396" s="7"/>
      <c r="N396" s="7" t="s">
        <v>366</v>
      </c>
      <c r="O396" s="7">
        <v>1548.6</v>
      </c>
      <c r="P396" s="11"/>
      <c r="Q396" s="7"/>
      <c r="R396" s="7"/>
      <c r="S396" s="7"/>
      <c r="T396" s="7"/>
      <c r="U396" s="7"/>
      <c r="V396" s="7"/>
      <c r="W396" s="7">
        <f>SUM(F396:V396)</f>
        <v>7864.67</v>
      </c>
      <c r="X396" s="76"/>
      <c r="Y396" s="8">
        <f>W396-(SUM(D396:D396))</f>
        <v>-5582.8600000000024</v>
      </c>
    </row>
    <row r="397" spans="1:25" x14ac:dyDescent="0.25">
      <c r="C397" s="117"/>
      <c r="D397" s="7"/>
      <c r="E397" s="24"/>
      <c r="F397" s="7"/>
      <c r="G397" s="7"/>
      <c r="H397" s="7"/>
      <c r="I397" s="29"/>
      <c r="L397" s="7"/>
      <c r="M397" s="7"/>
      <c r="N397" s="7"/>
      <c r="O397" s="29" t="s">
        <v>837</v>
      </c>
      <c r="P397" s="7"/>
      <c r="Q397" s="7"/>
      <c r="R397" s="7"/>
      <c r="S397" s="33"/>
      <c r="T397" s="7"/>
      <c r="U397" s="29"/>
      <c r="V397" s="7"/>
      <c r="W397" s="7"/>
      <c r="X397" s="76"/>
      <c r="Y397" s="8"/>
    </row>
    <row r="398" spans="1:25" x14ac:dyDescent="0.25">
      <c r="A398" t="s">
        <v>424</v>
      </c>
      <c r="C398" s="117" t="s">
        <v>425</v>
      </c>
      <c r="D398" s="7">
        <v>3821.2299999999996</v>
      </c>
      <c r="E398" s="24"/>
      <c r="F398" s="7">
        <v>525.39</v>
      </c>
      <c r="G398" s="7"/>
      <c r="H398" s="7"/>
      <c r="I398" s="7"/>
      <c r="L398" s="7"/>
      <c r="M398" s="7"/>
      <c r="N398" s="11" t="s">
        <v>447</v>
      </c>
      <c r="O398" s="7">
        <v>52.99</v>
      </c>
      <c r="P398" s="7"/>
      <c r="Q398" s="7"/>
      <c r="R398" s="11"/>
      <c r="S398" s="141"/>
      <c r="T398" s="7"/>
      <c r="U398" s="142"/>
      <c r="V398" s="7"/>
      <c r="W398" s="7">
        <f>SUM(F398:V398)</f>
        <v>578.38</v>
      </c>
      <c r="X398" s="76"/>
      <c r="Y398" s="8">
        <f>W398-(SUM(D398:D398))</f>
        <v>-3242.8499999999995</v>
      </c>
    </row>
    <row r="399" spans="1:25" x14ac:dyDescent="0.25">
      <c r="C399" s="117"/>
      <c r="D399" s="7"/>
      <c r="E399" s="24"/>
      <c r="F399" s="7"/>
      <c r="G399" s="7"/>
      <c r="H399" s="7"/>
      <c r="I399" s="7"/>
      <c r="J399" s="7"/>
      <c r="K399" s="7"/>
      <c r="L399" s="7"/>
      <c r="M399" s="7"/>
      <c r="N399" s="7"/>
      <c r="O399" s="29"/>
      <c r="P399" s="7"/>
      <c r="Q399" s="7"/>
      <c r="R399" s="7"/>
      <c r="S399" s="7"/>
      <c r="T399" s="7"/>
      <c r="U399" s="7"/>
      <c r="V399" s="7"/>
      <c r="W399" s="7"/>
      <c r="X399" s="76"/>
      <c r="Y399" s="8"/>
    </row>
    <row r="400" spans="1:25" x14ac:dyDescent="0.25">
      <c r="C400" s="117"/>
      <c r="D400" s="7" t="s">
        <v>1</v>
      </c>
      <c r="E400" s="24"/>
      <c r="F400" s="7"/>
      <c r="G400" s="7"/>
      <c r="H400" s="7"/>
      <c r="I400" s="29" t="s">
        <v>810</v>
      </c>
      <c r="J400" s="7"/>
      <c r="K400" s="33" t="s">
        <v>770</v>
      </c>
      <c r="L400" s="9"/>
      <c r="M400" s="33" t="s">
        <v>819</v>
      </c>
      <c r="N400" s="7"/>
      <c r="O400" s="33" t="s">
        <v>806</v>
      </c>
      <c r="P400" s="9"/>
      <c r="Q400" s="33" t="s">
        <v>813</v>
      </c>
      <c r="R400" s="7"/>
      <c r="S400" s="29" t="s">
        <v>369</v>
      </c>
      <c r="T400" s="7"/>
      <c r="U400" s="9" t="s">
        <v>823</v>
      </c>
      <c r="W400" s="7" t="s">
        <v>1</v>
      </c>
      <c r="X400" s="76"/>
      <c r="Y400" s="8"/>
    </row>
    <row r="401" spans="1:25" x14ac:dyDescent="0.25">
      <c r="A401" t="s">
        <v>567</v>
      </c>
      <c r="C401" s="117" t="s">
        <v>272</v>
      </c>
      <c r="D401" s="7">
        <v>127222.39</v>
      </c>
      <c r="E401" s="24"/>
      <c r="F401" s="47">
        <v>198284.68</v>
      </c>
      <c r="G401" s="7"/>
      <c r="H401" s="7" t="s">
        <v>371</v>
      </c>
      <c r="I401" s="7">
        <v>-717.6</v>
      </c>
      <c r="J401" s="11" t="s">
        <v>380</v>
      </c>
      <c r="K401" s="146">
        <v>-5495.38</v>
      </c>
      <c r="L401" s="7" t="s">
        <v>396</v>
      </c>
      <c r="M401" s="7">
        <v>-8095.54</v>
      </c>
      <c r="N401" s="11" t="s">
        <v>376</v>
      </c>
      <c r="O401" s="7">
        <v>10622.74</v>
      </c>
      <c r="P401" s="7" t="s">
        <v>384</v>
      </c>
      <c r="Q401" s="7">
        <v>-57620.57</v>
      </c>
      <c r="R401" s="11" t="s">
        <v>397</v>
      </c>
      <c r="S401" s="11">
        <v>-41961.8</v>
      </c>
      <c r="T401" s="11" t="s">
        <v>443</v>
      </c>
      <c r="U401" s="7">
        <v>-7359</v>
      </c>
      <c r="W401" s="7">
        <f>SUM(F401:V403)</f>
        <v>76220.919999999955</v>
      </c>
      <c r="X401" s="76" t="s">
        <v>836</v>
      </c>
      <c r="Y401" s="8">
        <f>W401-(SUM(D401:D401))</f>
        <v>-51001.470000000045</v>
      </c>
    </row>
    <row r="402" spans="1:25" x14ac:dyDescent="0.25">
      <c r="C402" s="117"/>
      <c r="D402" s="7" t="s">
        <v>1</v>
      </c>
      <c r="E402" s="24"/>
      <c r="F402" s="7"/>
      <c r="G402" s="7"/>
      <c r="H402" s="7"/>
      <c r="I402" s="29" t="s">
        <v>801</v>
      </c>
      <c r="J402" s="7"/>
      <c r="K402" s="7"/>
      <c r="L402" s="7"/>
      <c r="M402" s="33"/>
      <c r="N402" s="7"/>
      <c r="O402" s="29" t="s">
        <v>837</v>
      </c>
      <c r="P402" s="7"/>
      <c r="Q402" s="33"/>
      <c r="R402" s="7"/>
      <c r="S402" s="9" t="s">
        <v>824</v>
      </c>
      <c r="T402" s="11"/>
      <c r="U402" s="7"/>
      <c r="V402" s="7"/>
      <c r="W402" s="7" t="s">
        <v>1</v>
      </c>
      <c r="X402" s="76"/>
      <c r="Y402" s="8"/>
    </row>
    <row r="403" spans="1:25" x14ac:dyDescent="0.25">
      <c r="C403" s="117"/>
      <c r="D403" s="7"/>
      <c r="E403" s="24"/>
      <c r="F403" s="7"/>
      <c r="G403" s="7"/>
      <c r="H403" s="7" t="s">
        <v>354</v>
      </c>
      <c r="I403" s="7">
        <v>960</v>
      </c>
      <c r="J403" s="7"/>
      <c r="K403" s="7"/>
      <c r="L403" s="11"/>
      <c r="M403" s="142"/>
      <c r="N403" s="11" t="s">
        <v>447</v>
      </c>
      <c r="O403" s="7">
        <v>4051.86</v>
      </c>
      <c r="P403" s="7"/>
      <c r="Q403" s="7"/>
      <c r="R403" s="7" t="s">
        <v>445</v>
      </c>
      <c r="S403" s="37">
        <v>-16448.47</v>
      </c>
      <c r="T403" s="7"/>
      <c r="U403" s="33"/>
      <c r="V403" s="7"/>
      <c r="W403" s="7"/>
      <c r="X403" s="76"/>
      <c r="Y403" s="8"/>
    </row>
    <row r="404" spans="1:25" x14ac:dyDescent="0.25">
      <c r="C404" s="117"/>
      <c r="D404" s="7"/>
      <c r="E404" s="24"/>
      <c r="F404" s="7"/>
      <c r="G404" s="7"/>
      <c r="H404" s="7"/>
      <c r="I404" s="9"/>
      <c r="J404" s="7"/>
      <c r="K404" s="7"/>
      <c r="L404" s="11"/>
      <c r="M404" s="142"/>
      <c r="N404" s="11"/>
      <c r="O404" s="11"/>
      <c r="P404" s="7"/>
      <c r="Q404" s="7"/>
      <c r="R404" s="7"/>
      <c r="S404" s="37"/>
      <c r="T404" s="7"/>
      <c r="U404" s="33"/>
      <c r="V404" s="7"/>
      <c r="W404" s="7"/>
      <c r="X404" s="76"/>
      <c r="Y404" s="8"/>
    </row>
    <row r="405" spans="1:25" x14ac:dyDescent="0.25">
      <c r="A405" t="s">
        <v>273</v>
      </c>
      <c r="C405" s="117" t="s">
        <v>274</v>
      </c>
      <c r="D405" s="7">
        <v>6750.64</v>
      </c>
      <c r="E405" s="24"/>
      <c r="F405" s="7">
        <v>6471.8</v>
      </c>
      <c r="G405" s="7"/>
      <c r="H405" s="7"/>
      <c r="I405" s="7"/>
      <c r="J405" s="7"/>
      <c r="K405" s="7"/>
      <c r="L405" s="11"/>
      <c r="M405" s="7"/>
      <c r="N405" s="11"/>
      <c r="O405" s="7"/>
      <c r="P405" s="11"/>
      <c r="Q405" s="7"/>
      <c r="R405" s="11"/>
      <c r="S405" s="142"/>
      <c r="T405" s="7"/>
      <c r="U405" s="7"/>
      <c r="V405" s="7"/>
      <c r="W405" s="7">
        <f>SUM(F405:V405)</f>
        <v>6471.8</v>
      </c>
      <c r="X405" s="76" t="s">
        <v>1</v>
      </c>
      <c r="Y405" s="8">
        <f>W405-(SUM(D405:D405))</f>
        <v>-278.84000000000015</v>
      </c>
    </row>
    <row r="406" spans="1:25" x14ac:dyDescent="0.25">
      <c r="C406" s="117"/>
      <c r="D406" s="7" t="s">
        <v>1</v>
      </c>
      <c r="E406" s="24"/>
      <c r="F406" s="7"/>
      <c r="G406" s="7"/>
      <c r="H406" s="7"/>
      <c r="I406" s="7"/>
      <c r="J406" s="7"/>
      <c r="K406" s="7"/>
      <c r="L406" s="7"/>
      <c r="M406" s="7"/>
      <c r="N406" s="7"/>
      <c r="O406" s="9"/>
      <c r="P406" s="7"/>
      <c r="Q406" s="7"/>
      <c r="R406" s="7"/>
      <c r="S406" s="7"/>
      <c r="T406" s="7"/>
      <c r="U406" s="7"/>
      <c r="V406" s="7"/>
      <c r="W406" s="7" t="s">
        <v>1</v>
      </c>
      <c r="X406" s="76"/>
      <c r="Y406" s="8"/>
    </row>
    <row r="407" spans="1:25" x14ac:dyDescent="0.25">
      <c r="A407" t="s">
        <v>275</v>
      </c>
      <c r="C407" s="117" t="s">
        <v>276</v>
      </c>
      <c r="D407" s="7">
        <v>0</v>
      </c>
      <c r="E407" s="24"/>
      <c r="F407" s="7">
        <v>1500</v>
      </c>
      <c r="G407" s="7"/>
      <c r="H407" s="7"/>
      <c r="I407" s="7"/>
      <c r="J407" s="7"/>
      <c r="K407" s="7"/>
      <c r="L407" s="7"/>
      <c r="M407" s="7"/>
      <c r="N407" s="11"/>
      <c r="O407" s="7"/>
      <c r="P407" s="7"/>
      <c r="Q407" s="7"/>
      <c r="R407" s="7"/>
      <c r="S407" s="7"/>
      <c r="T407" s="7"/>
      <c r="U407" s="7"/>
      <c r="V407" s="7"/>
      <c r="W407" s="7">
        <f>SUM(F407:V407)</f>
        <v>1500</v>
      </c>
      <c r="X407" s="76" t="s">
        <v>277</v>
      </c>
      <c r="Y407" s="8">
        <f>W407-(SUM(D407:D407))</f>
        <v>1500</v>
      </c>
    </row>
    <row r="408" spans="1:25" x14ac:dyDescent="0.25">
      <c r="C408" s="117"/>
      <c r="D408" s="7"/>
      <c r="E408" s="24"/>
      <c r="F408" s="7"/>
      <c r="G408" s="7"/>
      <c r="H408" s="7"/>
      <c r="I408" s="7"/>
      <c r="J408" s="7"/>
      <c r="K408" s="7"/>
      <c r="L408" s="7"/>
      <c r="M408" s="7"/>
      <c r="N408" s="11"/>
      <c r="O408" s="7"/>
      <c r="P408" s="7"/>
      <c r="Q408" s="7"/>
      <c r="R408" s="7"/>
      <c r="S408" s="7"/>
      <c r="T408" s="7"/>
      <c r="U408" s="7"/>
      <c r="V408" s="7"/>
      <c r="W408" s="7"/>
      <c r="X408" s="76"/>
      <c r="Y408" s="8"/>
    </row>
    <row r="409" spans="1:25" x14ac:dyDescent="0.25">
      <c r="A409" t="s">
        <v>278</v>
      </c>
      <c r="C409" s="117" t="s">
        <v>279</v>
      </c>
      <c r="D409" s="7">
        <v>12125</v>
      </c>
      <c r="E409" s="24"/>
      <c r="F409" s="7">
        <v>12845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>
        <f>SUM(F409:V409)</f>
        <v>12845</v>
      </c>
      <c r="X409" s="76"/>
      <c r="Y409" s="8">
        <f>W409-(SUM(D409:D409))</f>
        <v>720</v>
      </c>
    </row>
    <row r="410" spans="1:25" x14ac:dyDescent="0.25">
      <c r="C410" s="117"/>
      <c r="D410" s="7" t="s">
        <v>1</v>
      </c>
      <c r="E410" s="24"/>
      <c r="F410" s="7"/>
      <c r="G410" s="7"/>
      <c r="H410" s="7"/>
      <c r="I410" s="9"/>
      <c r="J410" s="9"/>
      <c r="K410" s="9"/>
      <c r="L410" s="7"/>
      <c r="M410" s="9"/>
      <c r="N410" s="7"/>
      <c r="O410" s="9"/>
      <c r="P410" s="7"/>
      <c r="Q410" s="7"/>
      <c r="R410" s="7"/>
      <c r="S410" s="7"/>
      <c r="T410" s="7"/>
      <c r="U410" s="7"/>
      <c r="V410" s="7"/>
      <c r="W410" s="7" t="s">
        <v>1</v>
      </c>
      <c r="X410" s="76"/>
      <c r="Y410" s="8"/>
    </row>
    <row r="411" spans="1:25" x14ac:dyDescent="0.25">
      <c r="A411" t="s">
        <v>569</v>
      </c>
      <c r="C411" s="117" t="s">
        <v>281</v>
      </c>
      <c r="D411" s="7">
        <v>1290</v>
      </c>
      <c r="E411" s="24"/>
      <c r="F411" s="7">
        <v>2700.7</v>
      </c>
      <c r="G411" s="7"/>
      <c r="H411" s="7"/>
      <c r="I411" s="7"/>
      <c r="J411" s="7"/>
      <c r="K411" s="7"/>
      <c r="L411" s="7"/>
      <c r="M411" s="7"/>
      <c r="N411" s="11"/>
      <c r="O411" s="7"/>
      <c r="P411" s="7"/>
      <c r="Q411" s="7"/>
      <c r="R411" s="7"/>
      <c r="S411" s="7"/>
      <c r="T411" s="7"/>
      <c r="U411" s="7"/>
      <c r="V411" s="7"/>
      <c r="W411" s="7">
        <f>SUM(F411:V411)</f>
        <v>2700.7</v>
      </c>
      <c r="X411" s="76" t="s">
        <v>763</v>
      </c>
      <c r="Y411" s="8">
        <f>W411-(SUM(D411:D411))</f>
        <v>1410.6999999999998</v>
      </c>
    </row>
    <row r="412" spans="1:25" x14ac:dyDescent="0.25">
      <c r="C412" s="117"/>
      <c r="D412" s="7"/>
      <c r="E412" s="24"/>
      <c r="F412" s="7"/>
      <c r="G412" s="7"/>
      <c r="H412" s="7"/>
      <c r="I412" s="7"/>
      <c r="J412" s="7"/>
      <c r="K412" s="7"/>
      <c r="L412" s="7"/>
      <c r="M412" s="7"/>
      <c r="N412" s="11"/>
      <c r="O412" s="7"/>
      <c r="P412" s="7"/>
      <c r="Q412" s="7"/>
      <c r="R412" s="7"/>
      <c r="S412" s="7"/>
      <c r="T412" s="7"/>
      <c r="U412" s="7"/>
      <c r="V412" s="7"/>
      <c r="W412" s="7"/>
      <c r="X412" s="76"/>
      <c r="Y412" s="8"/>
    </row>
    <row r="413" spans="1:25" x14ac:dyDescent="0.25">
      <c r="A413" t="s">
        <v>570</v>
      </c>
      <c r="C413" s="117" t="s">
        <v>571</v>
      </c>
      <c r="D413" s="7">
        <v>500</v>
      </c>
      <c r="E413" s="24"/>
      <c r="F413" s="7"/>
      <c r="G413" s="7"/>
      <c r="H413" s="7"/>
      <c r="I413" s="7"/>
      <c r="J413" s="7"/>
      <c r="K413" s="7"/>
      <c r="L413" s="7"/>
      <c r="M413" s="7"/>
      <c r="N413" s="11"/>
      <c r="O413" s="7"/>
      <c r="P413" s="7"/>
      <c r="Q413" s="7"/>
      <c r="R413" s="7"/>
      <c r="S413" s="7"/>
      <c r="T413" s="7"/>
      <c r="U413" s="7"/>
      <c r="V413" s="7"/>
      <c r="W413" s="7">
        <f>SUM(F413:V413)</f>
        <v>0</v>
      </c>
      <c r="X413" s="76"/>
      <c r="Y413" s="8">
        <f>W413-(SUM(D413:D413))</f>
        <v>-500</v>
      </c>
    </row>
    <row r="414" spans="1:25" x14ac:dyDescent="0.25">
      <c r="C414" s="117"/>
      <c r="D414" s="7" t="s">
        <v>1</v>
      </c>
      <c r="E414" s="24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 t="s">
        <v>1</v>
      </c>
      <c r="X414" s="76"/>
      <c r="Y414" s="8"/>
    </row>
    <row r="415" spans="1:25" x14ac:dyDescent="0.25">
      <c r="A415" t="s">
        <v>426</v>
      </c>
      <c r="C415" s="117" t="s">
        <v>427</v>
      </c>
      <c r="D415" s="7">
        <v>0</v>
      </c>
      <c r="E415" s="24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>
        <f>SUM(F415:V415)</f>
        <v>0</v>
      </c>
      <c r="X415" s="76"/>
      <c r="Y415" s="8">
        <f>W415-(SUM(D415:D415))</f>
        <v>0</v>
      </c>
    </row>
    <row r="416" spans="1:25" x14ac:dyDescent="0.25">
      <c r="C416" s="117"/>
      <c r="D416" s="7"/>
      <c r="E416" s="24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6"/>
      <c r="Y416" s="8"/>
    </row>
    <row r="417" spans="1:25" x14ac:dyDescent="0.25">
      <c r="C417" s="117"/>
      <c r="D417" s="7" t="s">
        <v>1</v>
      </c>
      <c r="E417" s="24"/>
      <c r="F417" s="7"/>
      <c r="G417" s="7"/>
      <c r="H417" s="7"/>
      <c r="I417" s="9"/>
      <c r="J417" s="7"/>
      <c r="K417" s="33" t="s">
        <v>770</v>
      </c>
      <c r="L417" s="7"/>
      <c r="M417" s="12"/>
      <c r="N417" s="7"/>
      <c r="O417" s="9"/>
      <c r="P417" s="9"/>
      <c r="Q417" s="9"/>
      <c r="R417" s="7"/>
      <c r="S417" s="33"/>
      <c r="T417" s="9"/>
      <c r="U417" s="9"/>
      <c r="V417" s="7"/>
      <c r="W417" s="7" t="s">
        <v>1</v>
      </c>
      <c r="X417" s="76"/>
      <c r="Y417" s="8"/>
    </row>
    <row r="418" spans="1:25" x14ac:dyDescent="0.25">
      <c r="A418" t="s">
        <v>282</v>
      </c>
      <c r="C418" s="117" t="s">
        <v>283</v>
      </c>
      <c r="D418" s="7">
        <v>754</v>
      </c>
      <c r="E418" s="24"/>
      <c r="F418" s="7">
        <v>735</v>
      </c>
      <c r="G418" s="7"/>
      <c r="H418" s="7"/>
      <c r="I418" s="7"/>
      <c r="J418" s="11" t="s">
        <v>380</v>
      </c>
      <c r="K418" s="147">
        <v>-89</v>
      </c>
      <c r="L418" s="7"/>
      <c r="M418" s="7"/>
      <c r="N418" s="11"/>
      <c r="O418" s="7"/>
      <c r="P418" s="11"/>
      <c r="Q418" s="7"/>
      <c r="R418" s="11"/>
      <c r="S418" s="141"/>
      <c r="T418" s="7"/>
      <c r="U418" s="7"/>
      <c r="V418" s="7"/>
      <c r="W418" s="7">
        <f>SUM(F418:V418)</f>
        <v>646</v>
      </c>
      <c r="X418" s="76" t="s">
        <v>1</v>
      </c>
      <c r="Y418" s="8">
        <f>W418-(SUM(D418:D418))</f>
        <v>-108</v>
      </c>
    </row>
    <row r="419" spans="1:25" x14ac:dyDescent="0.25">
      <c r="C419" s="117"/>
      <c r="D419" s="7" t="s">
        <v>1</v>
      </c>
      <c r="E419" s="24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 t="s">
        <v>1</v>
      </c>
      <c r="X419" s="76"/>
      <c r="Y419" s="8"/>
    </row>
    <row r="420" spans="1:25" x14ac:dyDescent="0.25">
      <c r="C420" s="117"/>
      <c r="D420" s="7" t="s">
        <v>1</v>
      </c>
      <c r="E420" s="24"/>
      <c r="F420" s="11"/>
      <c r="G420" s="7"/>
      <c r="H420" s="7"/>
      <c r="I420" s="9" t="s">
        <v>802</v>
      </c>
      <c r="J420" s="9"/>
      <c r="K420" s="33"/>
      <c r="L420" s="7"/>
      <c r="M420" s="9"/>
      <c r="N420" s="9"/>
      <c r="O420" s="33" t="s">
        <v>813</v>
      </c>
      <c r="P420" s="7"/>
      <c r="Q420" s="9"/>
      <c r="R420" s="7"/>
      <c r="S420" s="9" t="s">
        <v>824</v>
      </c>
      <c r="T420" s="150"/>
      <c r="U420" s="152" t="s">
        <v>809</v>
      </c>
      <c r="V420" s="7"/>
      <c r="W420" s="7" t="s">
        <v>1</v>
      </c>
      <c r="X420" s="76"/>
      <c r="Y420" s="8"/>
    </row>
    <row r="421" spans="1:25" x14ac:dyDescent="0.25">
      <c r="A421" t="s">
        <v>284</v>
      </c>
      <c r="C421" s="117" t="s">
        <v>285</v>
      </c>
      <c r="D421" s="7">
        <v>50690.26</v>
      </c>
      <c r="E421" s="24"/>
      <c r="F421" s="21">
        <v>150953.35999999999</v>
      </c>
      <c r="G421" s="7"/>
      <c r="H421" s="11" t="s">
        <v>373</v>
      </c>
      <c r="I421" s="7">
        <v>4100</v>
      </c>
      <c r="J421" s="11"/>
      <c r="K421" s="7"/>
      <c r="L421" s="11"/>
      <c r="M421" s="7"/>
      <c r="N421" s="7" t="s">
        <v>384</v>
      </c>
      <c r="O421" s="7">
        <v>-8522.5</v>
      </c>
      <c r="P421" s="11"/>
      <c r="Q421" s="22"/>
      <c r="R421" s="7" t="s">
        <v>445</v>
      </c>
      <c r="S421" s="37">
        <v>-4100</v>
      </c>
      <c r="T421" s="11" t="s">
        <v>373</v>
      </c>
      <c r="U421" s="11">
        <v>4950</v>
      </c>
      <c r="V421" s="7"/>
      <c r="W421" s="7">
        <f>SUM(F421:V421)</f>
        <v>147380.85999999999</v>
      </c>
      <c r="X421" s="76" t="s">
        <v>833</v>
      </c>
      <c r="Y421" s="8">
        <f>W421-(SUM(D421:D421))</f>
        <v>96690.599999999977</v>
      </c>
    </row>
    <row r="422" spans="1:25" ht="15.75" thickBot="1" x14ac:dyDescent="0.3">
      <c r="C422" s="117"/>
      <c r="D422" s="7" t="s">
        <v>1</v>
      </c>
      <c r="E422" s="24"/>
      <c r="F422" s="7"/>
      <c r="G422" s="7"/>
      <c r="H422" s="7"/>
      <c r="I422" s="7"/>
      <c r="J422" s="11"/>
      <c r="K422" s="7"/>
      <c r="L422" s="11"/>
      <c r="M422" s="7"/>
      <c r="N422" s="11"/>
      <c r="O422" s="9"/>
      <c r="P422" s="11"/>
      <c r="Q422" s="22"/>
      <c r="R422" s="11"/>
      <c r="S422" s="7"/>
      <c r="T422" s="7"/>
      <c r="U422" s="7"/>
      <c r="V422" s="7"/>
      <c r="W422" s="7" t="s">
        <v>1</v>
      </c>
      <c r="X422" s="76" t="s">
        <v>834</v>
      </c>
      <c r="Y422" s="8"/>
    </row>
    <row r="423" spans="1:25" ht="15.75" thickBot="1" x14ac:dyDescent="0.3">
      <c r="A423" s="1" t="s">
        <v>286</v>
      </c>
      <c r="C423" s="124"/>
      <c r="D423" s="7">
        <v>0</v>
      </c>
      <c r="E423" s="24"/>
      <c r="F423" s="7"/>
      <c r="G423" s="7"/>
      <c r="H423" s="7"/>
      <c r="I423" s="7"/>
      <c r="J423" s="11"/>
      <c r="K423" s="7"/>
      <c r="L423" s="11"/>
      <c r="M423" s="7"/>
      <c r="N423" s="11"/>
      <c r="O423" s="7"/>
      <c r="P423" s="11"/>
      <c r="Q423" s="22"/>
      <c r="R423" s="11"/>
      <c r="S423" s="7"/>
      <c r="T423" s="7"/>
      <c r="U423" s="7"/>
      <c r="V423" s="7"/>
      <c r="W423" s="7">
        <f>SUM(F423:V423)</f>
        <v>0</v>
      </c>
      <c r="X423" s="76" t="s">
        <v>835</v>
      </c>
      <c r="Y423" s="8">
        <f>W423-(SUM(D423:D423))</f>
        <v>0</v>
      </c>
    </row>
    <row r="424" spans="1:25" x14ac:dyDescent="0.25">
      <c r="C424" s="117"/>
      <c r="D424" s="7" t="s">
        <v>1</v>
      </c>
      <c r="E424" s="24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 t="s">
        <v>1</v>
      </c>
      <c r="X424" s="76"/>
      <c r="Y424" s="8"/>
    </row>
    <row r="425" spans="1:25" x14ac:dyDescent="0.25">
      <c r="C425" s="117"/>
      <c r="D425" s="7" t="s">
        <v>1</v>
      </c>
      <c r="E425" s="24"/>
      <c r="F425" s="7"/>
      <c r="G425" s="7"/>
      <c r="H425" s="7"/>
      <c r="I425" s="9"/>
      <c r="J425" s="7"/>
      <c r="K425" s="33" t="s">
        <v>770</v>
      </c>
      <c r="L425" s="7"/>
      <c r="M425" s="9"/>
      <c r="N425" s="7"/>
      <c r="O425" s="29" t="s">
        <v>837</v>
      </c>
      <c r="P425" s="29"/>
      <c r="Q425" s="29"/>
      <c r="R425" s="7"/>
      <c r="S425" s="33"/>
      <c r="T425" s="9"/>
      <c r="U425" s="29"/>
      <c r="V425" s="7"/>
      <c r="W425" s="7" t="s">
        <v>1</v>
      </c>
      <c r="X425" s="76"/>
      <c r="Y425" s="8"/>
    </row>
    <row r="426" spans="1:25" x14ac:dyDescent="0.25">
      <c r="A426" t="s">
        <v>287</v>
      </c>
      <c r="C426" s="117" t="s">
        <v>288</v>
      </c>
      <c r="D426" s="7">
        <v>6402</v>
      </c>
      <c r="E426" s="24"/>
      <c r="F426" s="7">
        <v>6192</v>
      </c>
      <c r="G426" s="7"/>
      <c r="H426" s="7"/>
      <c r="I426" s="7"/>
      <c r="J426" s="11" t="s">
        <v>380</v>
      </c>
      <c r="K426" s="147">
        <v>-365</v>
      </c>
      <c r="L426" s="11"/>
      <c r="M426" s="7"/>
      <c r="N426" s="11" t="s">
        <v>447</v>
      </c>
      <c r="O426" s="7">
        <v>395</v>
      </c>
      <c r="P426" s="11"/>
      <c r="Q426" s="7"/>
      <c r="R426" s="11"/>
      <c r="S426" s="142"/>
      <c r="T426" s="7"/>
      <c r="U426" s="7"/>
      <c r="V426" s="7"/>
      <c r="W426" s="7">
        <f>SUM(F426:V426)</f>
        <v>6222</v>
      </c>
      <c r="X426" s="76" t="s">
        <v>1</v>
      </c>
      <c r="Y426" s="8">
        <f>W426-(SUM(D426:D426))</f>
        <v>-180</v>
      </c>
    </row>
    <row r="427" spans="1:25" x14ac:dyDescent="0.25">
      <c r="C427" s="117"/>
      <c r="D427" s="7"/>
      <c r="E427" s="24"/>
      <c r="F427" s="7"/>
      <c r="G427" s="7"/>
      <c r="H427" s="7"/>
      <c r="I427" s="29"/>
      <c r="J427" s="11"/>
      <c r="K427" s="7"/>
      <c r="L427" s="9"/>
      <c r="M427" s="33" t="s">
        <v>818</v>
      </c>
      <c r="N427" s="11"/>
      <c r="O427" s="7"/>
      <c r="P427" s="11"/>
      <c r="Q427" s="7"/>
      <c r="R427" s="7"/>
      <c r="S427" s="33"/>
      <c r="T427" s="7"/>
      <c r="U427" s="7"/>
      <c r="V427" s="7"/>
      <c r="W427" s="7"/>
      <c r="X427" s="76"/>
      <c r="Y427" s="8"/>
    </row>
    <row r="428" spans="1:25" x14ac:dyDescent="0.25">
      <c r="A428" t="s">
        <v>572</v>
      </c>
      <c r="C428" s="117" t="s">
        <v>737</v>
      </c>
      <c r="D428" s="7">
        <v>30603.48</v>
      </c>
      <c r="E428" s="24"/>
      <c r="F428" s="7">
        <v>3184</v>
      </c>
      <c r="G428" s="7"/>
      <c r="H428" s="7"/>
      <c r="I428" s="7"/>
      <c r="J428" s="11"/>
      <c r="K428" s="7"/>
      <c r="L428" s="7" t="s">
        <v>393</v>
      </c>
      <c r="M428" s="7">
        <v>-2530</v>
      </c>
      <c r="N428" s="11"/>
      <c r="O428" s="7"/>
      <c r="P428" s="11"/>
      <c r="Q428" s="7"/>
      <c r="R428" s="11"/>
      <c r="S428" s="141"/>
      <c r="T428" s="7"/>
      <c r="U428" s="7"/>
      <c r="V428" s="7"/>
      <c r="W428" s="7">
        <f>SUM(F428:V428)</f>
        <v>654</v>
      </c>
      <c r="X428" s="76"/>
      <c r="Y428" s="8">
        <f>W428-(SUM(D428:D428))</f>
        <v>-29949.48</v>
      </c>
    </row>
    <row r="429" spans="1:25" x14ac:dyDescent="0.25">
      <c r="C429" s="117"/>
      <c r="D429" s="7" t="s">
        <v>1</v>
      </c>
      <c r="E429" s="24"/>
      <c r="F429" s="7"/>
      <c r="G429" s="7"/>
      <c r="H429" s="7"/>
      <c r="I429" s="7"/>
      <c r="J429" s="7"/>
      <c r="K429" s="7"/>
      <c r="L429" s="7"/>
      <c r="M429" s="7"/>
      <c r="N429" s="7"/>
      <c r="O429" s="29" t="s">
        <v>837</v>
      </c>
      <c r="P429" s="7"/>
      <c r="Q429" s="7"/>
      <c r="R429" s="7"/>
      <c r="S429" s="7"/>
      <c r="T429" s="7"/>
      <c r="U429" s="7"/>
      <c r="V429" s="7"/>
      <c r="W429" s="7" t="s">
        <v>1</v>
      </c>
      <c r="X429" s="76"/>
      <c r="Y429" s="8"/>
    </row>
    <row r="430" spans="1:25" x14ac:dyDescent="0.25">
      <c r="A430" t="s">
        <v>289</v>
      </c>
      <c r="C430" s="117" t="s">
        <v>290</v>
      </c>
      <c r="D430" s="7">
        <v>210</v>
      </c>
      <c r="E430" s="24"/>
      <c r="F430" s="7">
        <v>255</v>
      </c>
      <c r="G430" s="7"/>
      <c r="H430" s="7"/>
      <c r="I430" s="7"/>
      <c r="J430" s="7"/>
      <c r="K430" s="7"/>
      <c r="L430" s="7"/>
      <c r="M430" s="7"/>
      <c r="N430" s="11" t="s">
        <v>447</v>
      </c>
      <c r="O430" s="7">
        <v>2220</v>
      </c>
      <c r="P430" s="7"/>
      <c r="Q430" s="7"/>
      <c r="R430" s="7"/>
      <c r="S430" s="7"/>
      <c r="T430" s="7"/>
      <c r="U430" s="7"/>
      <c r="V430" s="7"/>
      <c r="W430" s="7">
        <f>SUM(F430:V430)</f>
        <v>2475</v>
      </c>
      <c r="X430" s="76" t="s">
        <v>1</v>
      </c>
      <c r="Y430" s="8">
        <f>W430-(SUM(D430:D430))</f>
        <v>2265</v>
      </c>
    </row>
    <row r="431" spans="1:25" x14ac:dyDescent="0.25">
      <c r="C431" s="117"/>
      <c r="D431" s="7" t="s">
        <v>1</v>
      </c>
      <c r="E431" s="24"/>
      <c r="F431" s="7"/>
      <c r="G431" s="7"/>
      <c r="H431" s="7"/>
      <c r="I431" s="7"/>
      <c r="J431" s="7"/>
      <c r="K431" s="7"/>
      <c r="L431" s="11"/>
      <c r="M431" s="29" t="s">
        <v>794</v>
      </c>
      <c r="N431" s="7"/>
      <c r="O431" s="9"/>
      <c r="P431" s="7"/>
      <c r="Q431" s="7"/>
      <c r="R431" s="9"/>
      <c r="S431" s="9"/>
      <c r="T431" s="9"/>
      <c r="U431" s="9"/>
      <c r="V431" s="7"/>
      <c r="W431" s="7" t="s">
        <v>1</v>
      </c>
      <c r="X431" s="76"/>
      <c r="Y431" s="8"/>
    </row>
    <row r="432" spans="1:25" x14ac:dyDescent="0.25">
      <c r="A432" t="s">
        <v>573</v>
      </c>
      <c r="C432" s="117" t="s">
        <v>292</v>
      </c>
      <c r="D432" s="7">
        <v>4450</v>
      </c>
      <c r="E432" s="24"/>
      <c r="F432" s="7"/>
      <c r="G432" s="21">
        <v>-8950</v>
      </c>
      <c r="H432" s="7"/>
      <c r="I432" s="7"/>
      <c r="J432" s="7"/>
      <c r="K432" s="7"/>
      <c r="L432" s="11" t="s">
        <v>370</v>
      </c>
      <c r="M432" s="7">
        <v>13550</v>
      </c>
      <c r="N432" s="11"/>
      <c r="O432" s="7"/>
      <c r="P432" s="7"/>
      <c r="Q432" s="7"/>
      <c r="R432" s="7"/>
      <c r="S432" s="7"/>
      <c r="T432" s="7"/>
      <c r="U432" s="7"/>
      <c r="V432" s="7"/>
      <c r="W432" s="7">
        <f>SUM(F432:V432)</f>
        <v>4600</v>
      </c>
      <c r="X432" s="76"/>
      <c r="Y432" s="8">
        <f>W432-(SUM(D432:D432))</f>
        <v>150</v>
      </c>
    </row>
    <row r="433" spans="1:25" x14ac:dyDescent="0.25">
      <c r="C433" s="117"/>
      <c r="D433" s="7" t="s">
        <v>1</v>
      </c>
      <c r="E433" s="24"/>
      <c r="F433" s="7"/>
      <c r="G433" s="7"/>
      <c r="H433" s="7"/>
      <c r="I433" s="9"/>
      <c r="J433" s="9"/>
      <c r="K433" s="9"/>
      <c r="L433" s="7"/>
      <c r="M433" s="7"/>
      <c r="N433" s="7"/>
      <c r="O433" s="9"/>
      <c r="P433" s="7"/>
      <c r="Q433" s="7"/>
      <c r="R433" s="7"/>
      <c r="S433" s="7"/>
      <c r="T433" s="7"/>
      <c r="U433" s="9"/>
      <c r="V433" s="7"/>
      <c r="W433" s="7" t="s">
        <v>1</v>
      </c>
      <c r="X433" s="76"/>
      <c r="Y433" s="8"/>
    </row>
    <row r="434" spans="1:25" x14ac:dyDescent="0.25">
      <c r="A434" t="s">
        <v>428</v>
      </c>
      <c r="C434" s="117" t="s">
        <v>293</v>
      </c>
      <c r="D434" s="7">
        <v>1916.13</v>
      </c>
      <c r="E434" s="24"/>
      <c r="F434" s="7">
        <v>2056.39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>
        <f>SUM(F434:V434)</f>
        <v>2056.39</v>
      </c>
      <c r="X434" s="76"/>
      <c r="Y434" s="8">
        <f>W434-(SUM(D434:D434))</f>
        <v>140.25999999999976</v>
      </c>
    </row>
    <row r="435" spans="1:25" x14ac:dyDescent="0.25">
      <c r="C435" s="117"/>
      <c r="D435" s="7" t="s">
        <v>1</v>
      </c>
      <c r="E435" s="24"/>
      <c r="F435" s="7"/>
      <c r="G435" s="7"/>
      <c r="H435" s="7"/>
      <c r="I435" s="7"/>
      <c r="J435" s="7"/>
      <c r="K435" s="33" t="s">
        <v>770</v>
      </c>
      <c r="L435" s="7"/>
      <c r="M435" s="7"/>
      <c r="N435" s="7"/>
      <c r="O435" s="7"/>
      <c r="P435" s="7"/>
      <c r="Q435" s="7"/>
      <c r="R435" s="7"/>
      <c r="S435" s="33"/>
      <c r="T435" s="7"/>
      <c r="U435" s="7"/>
      <c r="V435" s="7"/>
      <c r="W435" s="7" t="s">
        <v>1</v>
      </c>
      <c r="X435" s="76"/>
      <c r="Y435" s="8"/>
    </row>
    <row r="436" spans="1:25" x14ac:dyDescent="0.25">
      <c r="A436" t="s">
        <v>294</v>
      </c>
      <c r="C436" s="117" t="s">
        <v>295</v>
      </c>
      <c r="D436" s="7">
        <v>2469.35</v>
      </c>
      <c r="E436" s="24"/>
      <c r="F436" s="7">
        <v>4370.01</v>
      </c>
      <c r="G436" s="7"/>
      <c r="H436" s="7"/>
      <c r="I436" s="7"/>
      <c r="J436" s="11" t="s">
        <v>380</v>
      </c>
      <c r="K436" s="147">
        <v>-264.95</v>
      </c>
      <c r="L436" s="7"/>
      <c r="M436" s="7"/>
      <c r="N436" s="7"/>
      <c r="O436" s="7"/>
      <c r="P436" s="7"/>
      <c r="Q436" s="7"/>
      <c r="R436" s="11"/>
      <c r="S436" s="141"/>
      <c r="T436" s="7"/>
      <c r="U436" s="7"/>
      <c r="V436" s="7"/>
      <c r="W436" s="7">
        <f>SUM(F436:V436)</f>
        <v>4105.0600000000004</v>
      </c>
      <c r="X436" s="76" t="s">
        <v>764</v>
      </c>
      <c r="Y436" s="8">
        <f>W436-(SUM(D436:D436))</f>
        <v>1635.7100000000005</v>
      </c>
    </row>
    <row r="437" spans="1:25" x14ac:dyDescent="0.25">
      <c r="C437" s="117"/>
      <c r="D437" s="7" t="s">
        <v>1</v>
      </c>
      <c r="E437" s="24"/>
      <c r="F437" s="7"/>
      <c r="G437" s="7"/>
      <c r="H437" s="7"/>
      <c r="I437" s="9"/>
      <c r="J437" s="7"/>
      <c r="K437" s="29"/>
      <c r="L437" s="7"/>
      <c r="M437" s="33"/>
      <c r="N437" s="7"/>
      <c r="O437" s="33" t="s">
        <v>796</v>
      </c>
      <c r="P437" s="7"/>
      <c r="Q437" s="9"/>
      <c r="R437" s="7"/>
      <c r="S437" s="7"/>
      <c r="T437" s="7"/>
      <c r="U437" s="9"/>
      <c r="V437" s="7"/>
      <c r="W437" s="7" t="s">
        <v>1</v>
      </c>
      <c r="X437" s="76" t="s">
        <v>765</v>
      </c>
      <c r="Y437" s="8"/>
    </row>
    <row r="438" spans="1:25" x14ac:dyDescent="0.25">
      <c r="A438" t="s">
        <v>388</v>
      </c>
      <c r="C438" s="117" t="s">
        <v>296</v>
      </c>
      <c r="D438" s="7">
        <v>151.51</v>
      </c>
      <c r="E438" s="24"/>
      <c r="F438" s="7"/>
      <c r="G438" s="7"/>
      <c r="H438" s="7"/>
      <c r="I438" s="7"/>
      <c r="J438" s="11"/>
      <c r="K438" s="11"/>
      <c r="L438" s="7"/>
      <c r="M438" s="7"/>
      <c r="N438" s="7" t="s">
        <v>366</v>
      </c>
      <c r="O438" s="7">
        <v>151.51</v>
      </c>
      <c r="P438" s="11"/>
      <c r="Q438" s="7"/>
      <c r="R438" s="11"/>
      <c r="S438" s="11"/>
      <c r="T438" s="11"/>
      <c r="U438" s="7"/>
      <c r="V438" s="7"/>
      <c r="W438" s="7">
        <f>SUM(F438:V438)</f>
        <v>151.51</v>
      </c>
      <c r="X438" s="57" t="s">
        <v>1</v>
      </c>
      <c r="Y438" s="8">
        <f>W438-(SUM(D438:D438))</f>
        <v>0</v>
      </c>
    </row>
    <row r="439" spans="1:25" x14ac:dyDescent="0.25">
      <c r="C439" s="117"/>
      <c r="D439" s="7"/>
      <c r="E439" s="24"/>
      <c r="F439" s="7"/>
      <c r="G439" s="7"/>
      <c r="H439" s="7"/>
      <c r="I439" s="7"/>
      <c r="J439" s="7"/>
      <c r="K439" s="33" t="s">
        <v>770</v>
      </c>
      <c r="L439" s="7"/>
      <c r="M439" s="7"/>
      <c r="N439" s="7"/>
      <c r="O439" s="7"/>
      <c r="P439" s="11"/>
      <c r="Q439" s="7"/>
      <c r="R439" s="7"/>
      <c r="S439" s="33"/>
      <c r="T439" s="11"/>
      <c r="U439" s="7"/>
      <c r="V439" s="7"/>
      <c r="W439" s="7"/>
      <c r="X439" s="76"/>
      <c r="Y439" s="8"/>
    </row>
    <row r="440" spans="1:25" x14ac:dyDescent="0.25">
      <c r="A440" t="s">
        <v>297</v>
      </c>
      <c r="C440" s="117" t="s">
        <v>298</v>
      </c>
      <c r="D440" s="7">
        <v>17356.939999999999</v>
      </c>
      <c r="E440" s="24"/>
      <c r="F440" s="7">
        <v>2407.69</v>
      </c>
      <c r="G440" s="7"/>
      <c r="H440" s="11"/>
      <c r="I440" s="7"/>
      <c r="J440" s="11" t="s">
        <v>380</v>
      </c>
      <c r="K440" s="147">
        <v>-1132.69</v>
      </c>
      <c r="L440" s="11"/>
      <c r="M440" s="7"/>
      <c r="N440" s="11"/>
      <c r="O440" s="7"/>
      <c r="P440" s="11"/>
      <c r="Q440" s="7"/>
      <c r="R440" s="11"/>
      <c r="S440" s="141"/>
      <c r="T440" s="7"/>
      <c r="U440" s="7"/>
      <c r="V440" s="7"/>
      <c r="W440" s="7">
        <f>SUM(F440:V440)</f>
        <v>1275</v>
      </c>
      <c r="X440" s="76" t="s">
        <v>1</v>
      </c>
      <c r="Y440" s="8">
        <f>W440-(SUM(D440:D440))</f>
        <v>-16081.939999999999</v>
      </c>
    </row>
    <row r="441" spans="1:25" x14ac:dyDescent="0.25">
      <c r="C441" s="117"/>
      <c r="D441" s="7"/>
      <c r="E441" s="24"/>
      <c r="F441" s="7"/>
      <c r="G441" s="7"/>
      <c r="H441" s="7"/>
      <c r="I441" s="7"/>
      <c r="J441" s="7"/>
      <c r="K441" s="33" t="s">
        <v>770</v>
      </c>
      <c r="L441" s="11"/>
      <c r="M441" s="7"/>
      <c r="N441" s="7"/>
      <c r="O441" s="29" t="s">
        <v>837</v>
      </c>
      <c r="P441" s="11"/>
      <c r="Q441" s="7"/>
      <c r="R441" s="7"/>
      <c r="S441" s="33"/>
      <c r="T441" s="9"/>
      <c r="U441" s="29"/>
      <c r="V441" s="7"/>
      <c r="W441" s="7"/>
      <c r="X441" s="76"/>
      <c r="Y441" s="8"/>
    </row>
    <row r="442" spans="1:25" x14ac:dyDescent="0.25">
      <c r="A442" t="s">
        <v>574</v>
      </c>
      <c r="C442" s="117" t="s">
        <v>466</v>
      </c>
      <c r="D442" s="7">
        <v>4989.04</v>
      </c>
      <c r="E442" s="24"/>
      <c r="F442" s="7">
        <v>17225.150000000001</v>
      </c>
      <c r="G442" s="7"/>
      <c r="H442" s="7"/>
      <c r="I442" s="7"/>
      <c r="J442" s="11" t="s">
        <v>380</v>
      </c>
      <c r="K442" s="37">
        <v>-39.99</v>
      </c>
      <c r="L442" s="7"/>
      <c r="M442" s="7"/>
      <c r="N442" s="11" t="s">
        <v>447</v>
      </c>
      <c r="O442" s="7">
        <v>1742.74</v>
      </c>
      <c r="P442" s="7"/>
      <c r="Q442" s="7"/>
      <c r="R442" s="11"/>
      <c r="S442" s="141"/>
      <c r="T442" s="7"/>
      <c r="U442" s="7"/>
      <c r="V442" s="7"/>
      <c r="W442" s="7">
        <f>SUM(F442:V442)</f>
        <v>18927.900000000001</v>
      </c>
      <c r="X442" s="76"/>
      <c r="Y442" s="8">
        <f>W442-(SUM(D442:D442))</f>
        <v>13938.86</v>
      </c>
    </row>
    <row r="443" spans="1:25" x14ac:dyDescent="0.25">
      <c r="C443" s="117"/>
      <c r="D443" s="7"/>
      <c r="E443" s="24"/>
      <c r="F443" s="7"/>
      <c r="G443" s="7"/>
      <c r="H443" s="7"/>
      <c r="I443" s="7"/>
      <c r="J443" s="7"/>
      <c r="K443" s="33" t="s">
        <v>770</v>
      </c>
      <c r="L443" s="7"/>
      <c r="M443" s="7"/>
      <c r="N443" s="7"/>
      <c r="O443" s="29" t="s">
        <v>837</v>
      </c>
      <c r="P443" s="7"/>
      <c r="Q443" s="7"/>
      <c r="R443" s="7"/>
      <c r="S443" s="33"/>
      <c r="T443" s="7"/>
      <c r="U443" s="7"/>
      <c r="V443" s="7"/>
      <c r="W443" s="7"/>
      <c r="X443" s="76"/>
      <c r="Y443" s="8"/>
    </row>
    <row r="444" spans="1:25" x14ac:dyDescent="0.25">
      <c r="A444" t="s">
        <v>575</v>
      </c>
      <c r="C444" s="117" t="s">
        <v>576</v>
      </c>
      <c r="D444" s="7">
        <v>3869.86</v>
      </c>
      <c r="E444" s="24"/>
      <c r="F444" s="7">
        <v>4771.8900000000003</v>
      </c>
      <c r="G444" s="7"/>
      <c r="H444" s="7"/>
      <c r="I444" s="7"/>
      <c r="J444" s="11" t="s">
        <v>380</v>
      </c>
      <c r="K444" s="37">
        <v>-257.19</v>
      </c>
      <c r="L444" s="7"/>
      <c r="M444" s="7"/>
      <c r="N444" s="11" t="s">
        <v>447</v>
      </c>
      <c r="O444" s="7">
        <v>220.1</v>
      </c>
      <c r="P444" s="7"/>
      <c r="Q444" s="7"/>
      <c r="R444" s="11"/>
      <c r="S444" s="141"/>
      <c r="T444" s="7"/>
      <c r="U444" s="7"/>
      <c r="V444" s="7"/>
      <c r="W444" s="7">
        <f>SUM(F444:V444)</f>
        <v>4734.8000000000011</v>
      </c>
      <c r="X444" s="76"/>
      <c r="Y444" s="8">
        <f>W444-(SUM(D444:D444))</f>
        <v>864.94000000000096</v>
      </c>
    </row>
    <row r="445" spans="1:25" x14ac:dyDescent="0.25">
      <c r="C445" s="117"/>
      <c r="D445" s="7" t="s">
        <v>1</v>
      </c>
      <c r="E445" s="24"/>
      <c r="F445" s="7"/>
      <c r="G445" s="7"/>
      <c r="H445" s="7"/>
      <c r="I445" s="9"/>
      <c r="J445" s="7"/>
      <c r="K445" s="33"/>
      <c r="L445" s="7"/>
      <c r="M445" s="9"/>
      <c r="N445" s="7"/>
      <c r="O445" s="29"/>
      <c r="P445" s="29"/>
      <c r="Q445" s="29"/>
      <c r="R445" s="7"/>
      <c r="S445" s="33"/>
      <c r="T445" s="9"/>
      <c r="U445" s="29"/>
      <c r="V445" s="7"/>
      <c r="W445" s="7" t="s">
        <v>1</v>
      </c>
      <c r="X445" s="76"/>
      <c r="Y445" s="8"/>
    </row>
    <row r="446" spans="1:25" x14ac:dyDescent="0.25">
      <c r="A446" t="s">
        <v>577</v>
      </c>
      <c r="C446" s="117" t="s">
        <v>578</v>
      </c>
      <c r="D446" s="7">
        <v>2246.4</v>
      </c>
      <c r="E446" s="24"/>
      <c r="F446" s="7"/>
      <c r="G446" s="7"/>
      <c r="H446" s="11"/>
      <c r="I446" s="7"/>
      <c r="J446" s="11"/>
      <c r="K446" s="7"/>
      <c r="L446" s="11"/>
      <c r="M446" s="7"/>
      <c r="N446" s="11"/>
      <c r="O446" s="7"/>
      <c r="P446" s="11"/>
      <c r="Q446" s="7"/>
      <c r="R446" s="11"/>
      <c r="S446" s="142"/>
      <c r="T446" s="7"/>
      <c r="U446" s="7"/>
      <c r="V446" s="7"/>
      <c r="W446" s="7">
        <f>SUM(F446:V446)</f>
        <v>0</v>
      </c>
      <c r="X446" s="76"/>
      <c r="Y446" s="8">
        <f>W446-(SUM(D446:D446))</f>
        <v>-2246.4</v>
      </c>
    </row>
    <row r="447" spans="1:25" x14ac:dyDescent="0.25">
      <c r="C447" s="117"/>
      <c r="D447" s="7" t="s">
        <v>1</v>
      </c>
      <c r="E447" s="24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9"/>
      <c r="R447" s="7"/>
      <c r="S447" s="7"/>
      <c r="T447" s="7"/>
      <c r="U447" s="7"/>
      <c r="V447" s="7"/>
      <c r="W447" s="7" t="s">
        <v>1</v>
      </c>
      <c r="X447" s="76"/>
      <c r="Y447" s="8"/>
    </row>
    <row r="448" spans="1:25" x14ac:dyDescent="0.25">
      <c r="A448" t="s">
        <v>299</v>
      </c>
      <c r="C448" s="117" t="s">
        <v>300</v>
      </c>
      <c r="D448" s="7">
        <v>1123.8399999999999</v>
      </c>
      <c r="E448" s="24"/>
      <c r="F448" s="7">
        <v>1203.24</v>
      </c>
      <c r="G448" s="7"/>
      <c r="H448" s="7"/>
      <c r="I448" s="7"/>
      <c r="J448" s="7"/>
      <c r="K448" s="7"/>
      <c r="L448" s="7"/>
      <c r="M448" s="7"/>
      <c r="N448" s="7"/>
      <c r="O448" s="7"/>
      <c r="P448" s="11"/>
      <c r="Q448" s="7"/>
      <c r="R448" s="7"/>
      <c r="S448" s="7"/>
      <c r="T448" s="7"/>
      <c r="U448" s="7"/>
      <c r="V448" s="7"/>
      <c r="W448" s="7">
        <f>SUM(F448:V448)</f>
        <v>1203.24</v>
      </c>
      <c r="X448" s="76"/>
      <c r="Y448" s="8">
        <f>W448-(SUM(D448:D448))</f>
        <v>79.400000000000091</v>
      </c>
    </row>
    <row r="449" spans="1:25" x14ac:dyDescent="0.25">
      <c r="C449" s="117"/>
      <c r="D449" s="7" t="s">
        <v>1</v>
      </c>
      <c r="E449" s="24"/>
      <c r="F449" s="7"/>
      <c r="G449" s="7"/>
      <c r="H449" s="7"/>
      <c r="I449" s="9"/>
      <c r="J449" s="9"/>
      <c r="K449" s="9"/>
      <c r="L449" s="7"/>
      <c r="M449" s="33" t="s">
        <v>378</v>
      </c>
      <c r="N449" s="7"/>
      <c r="O449" s="33"/>
      <c r="P449" s="9"/>
      <c r="Q449" s="33"/>
      <c r="R449" s="7"/>
      <c r="S449" s="29"/>
      <c r="T449" s="7"/>
      <c r="U449" s="9"/>
      <c r="V449" s="7"/>
      <c r="W449" s="7" t="s">
        <v>1</v>
      </c>
      <c r="X449" s="76"/>
      <c r="Y449" s="8"/>
    </row>
    <row r="450" spans="1:25" x14ac:dyDescent="0.25">
      <c r="A450" t="s">
        <v>301</v>
      </c>
      <c r="C450" s="117" t="s">
        <v>302</v>
      </c>
      <c r="D450" s="7">
        <v>26690.399999999998</v>
      </c>
      <c r="E450" s="24"/>
      <c r="F450" s="47">
        <v>36526.050000000003</v>
      </c>
      <c r="G450" s="7"/>
      <c r="H450" s="7"/>
      <c r="I450" s="7"/>
      <c r="J450" s="7"/>
      <c r="K450" s="7"/>
      <c r="L450" s="11" t="s">
        <v>377</v>
      </c>
      <c r="M450" s="7">
        <v>-9898.01</v>
      </c>
      <c r="N450" s="11"/>
      <c r="O450" s="142"/>
      <c r="P450" s="7"/>
      <c r="Q450" s="7"/>
      <c r="R450" s="7"/>
      <c r="S450" s="7"/>
      <c r="T450" s="7"/>
      <c r="U450" s="7"/>
      <c r="V450" s="7"/>
      <c r="W450" s="7">
        <f>SUM(F450:V450)</f>
        <v>26628.04</v>
      </c>
      <c r="X450" s="57" t="s">
        <v>795</v>
      </c>
      <c r="Y450" s="8">
        <f>W450-(SUM(D450:D450))</f>
        <v>-62.359999999996944</v>
      </c>
    </row>
    <row r="451" spans="1:25" x14ac:dyDescent="0.25">
      <c r="C451" s="117"/>
      <c r="D451" s="7" t="s">
        <v>1</v>
      </c>
      <c r="E451" s="24"/>
      <c r="F451" s="7"/>
      <c r="G451" s="7"/>
      <c r="H451" s="7"/>
      <c r="I451" s="9"/>
      <c r="J451" s="9"/>
      <c r="K451" s="9"/>
      <c r="L451" s="7"/>
      <c r="M451" s="33" t="s">
        <v>378</v>
      </c>
      <c r="N451" s="7"/>
      <c r="O451" s="33"/>
      <c r="P451" s="9"/>
      <c r="Q451" s="33"/>
      <c r="R451" s="7"/>
      <c r="S451" s="29"/>
      <c r="T451" s="7"/>
      <c r="U451" s="33"/>
      <c r="V451" s="7"/>
      <c r="W451" s="7" t="s">
        <v>1</v>
      </c>
      <c r="X451" s="76"/>
      <c r="Y451" s="8"/>
    </row>
    <row r="452" spans="1:25" x14ac:dyDescent="0.25">
      <c r="A452" t="s">
        <v>303</v>
      </c>
      <c r="C452" s="117" t="s">
        <v>304</v>
      </c>
      <c r="D452" s="7">
        <v>9291.1</v>
      </c>
      <c r="E452" s="24"/>
      <c r="F452" s="47">
        <v>3520.84</v>
      </c>
      <c r="G452" s="7"/>
      <c r="H452" s="7"/>
      <c r="I452" s="7"/>
      <c r="J452" s="7"/>
      <c r="K452" s="7"/>
      <c r="L452" s="11" t="s">
        <v>377</v>
      </c>
      <c r="M452" s="7">
        <v>3768.42</v>
      </c>
      <c r="N452" s="11"/>
      <c r="O452" s="18"/>
      <c r="P452" s="7"/>
      <c r="Q452" s="7"/>
      <c r="R452" s="7"/>
      <c r="S452" s="18"/>
      <c r="T452" s="11"/>
      <c r="U452" s="142"/>
      <c r="V452" s="7"/>
      <c r="W452" s="7">
        <f>SUM(F452:V452)</f>
        <v>7289.26</v>
      </c>
      <c r="X452" s="57" t="s">
        <v>795</v>
      </c>
      <c r="Y452" s="8">
        <f>W452-(SUM(D452:D452))</f>
        <v>-2001.8400000000001</v>
      </c>
    </row>
    <row r="453" spans="1:25" x14ac:dyDescent="0.25">
      <c r="C453" s="117"/>
      <c r="D453" s="7" t="s">
        <v>1</v>
      </c>
      <c r="E453" s="24"/>
      <c r="F453" s="7"/>
      <c r="G453" s="7"/>
      <c r="H453" s="7"/>
      <c r="I453" s="9"/>
      <c r="J453" s="9"/>
      <c r="K453" s="9"/>
      <c r="L453" s="7"/>
      <c r="M453" s="33" t="s">
        <v>378</v>
      </c>
      <c r="N453" s="7"/>
      <c r="O453" s="33"/>
      <c r="P453" s="9"/>
      <c r="Q453" s="33"/>
      <c r="R453" s="7"/>
      <c r="S453" s="7"/>
      <c r="T453" s="7"/>
      <c r="U453" s="9"/>
      <c r="V453" s="7"/>
      <c r="W453" s="7" t="s">
        <v>1</v>
      </c>
      <c r="X453" s="76"/>
      <c r="Y453" s="8"/>
    </row>
    <row r="454" spans="1:25" x14ac:dyDescent="0.25">
      <c r="A454" t="s">
        <v>305</v>
      </c>
      <c r="C454" s="117" t="s">
        <v>306</v>
      </c>
      <c r="D454" s="7">
        <v>2101.15</v>
      </c>
      <c r="E454" s="24"/>
      <c r="F454" s="7">
        <v>2175.96</v>
      </c>
      <c r="G454" s="7"/>
      <c r="H454" s="7"/>
      <c r="I454" s="7"/>
      <c r="J454" s="7"/>
      <c r="K454" s="7"/>
      <c r="L454" s="11" t="s">
        <v>377</v>
      </c>
      <c r="M454" s="7">
        <v>-75.81</v>
      </c>
      <c r="N454" s="11"/>
      <c r="O454" s="142"/>
      <c r="P454" s="7"/>
      <c r="Q454" s="7"/>
      <c r="R454" s="7"/>
      <c r="S454" s="7"/>
      <c r="T454" s="7"/>
      <c r="U454" s="7"/>
      <c r="V454" s="7"/>
      <c r="W454" s="7">
        <f>SUM(F454:V454)</f>
        <v>2100.15</v>
      </c>
      <c r="X454" s="57" t="s">
        <v>795</v>
      </c>
      <c r="Y454" s="8">
        <f>W454-(SUM(D454:D454))</f>
        <v>-1</v>
      </c>
    </row>
    <row r="455" spans="1:25" x14ac:dyDescent="0.25">
      <c r="C455" s="117"/>
      <c r="D455" s="7" t="s">
        <v>1</v>
      </c>
      <c r="E455" s="24"/>
      <c r="F455" s="7"/>
      <c r="G455" s="7"/>
      <c r="H455" s="7"/>
      <c r="I455" s="9"/>
      <c r="J455" s="9"/>
      <c r="K455" s="9"/>
      <c r="L455" s="7"/>
      <c r="M455" s="9"/>
      <c r="N455" s="7"/>
      <c r="O455" s="9"/>
      <c r="P455" s="7"/>
      <c r="Q455" s="7"/>
      <c r="R455" s="9"/>
      <c r="S455" s="9"/>
      <c r="T455" s="9"/>
      <c r="U455" s="9"/>
      <c r="V455" s="7"/>
      <c r="W455" s="7" t="s">
        <v>1</v>
      </c>
      <c r="X455" s="76"/>
      <c r="Y455" s="8"/>
    </row>
    <row r="456" spans="1:25" x14ac:dyDescent="0.25">
      <c r="A456" t="s">
        <v>307</v>
      </c>
      <c r="C456" s="117" t="s">
        <v>308</v>
      </c>
      <c r="D456" s="7">
        <v>0</v>
      </c>
      <c r="E456" s="24"/>
      <c r="F456" s="7">
        <v>2345.4499999999998</v>
      </c>
      <c r="G456" s="7"/>
      <c r="H456" s="11"/>
      <c r="I456" s="7"/>
      <c r="J456" s="11"/>
      <c r="K456" s="7"/>
      <c r="L456" s="7"/>
      <c r="M456" s="7"/>
      <c r="N456" s="11"/>
      <c r="O456" s="7"/>
      <c r="P456" s="7"/>
      <c r="Q456" s="7"/>
      <c r="R456" s="7"/>
      <c r="S456" s="7"/>
      <c r="T456" s="7"/>
      <c r="U456" s="7"/>
      <c r="V456" s="7"/>
      <c r="W456" s="7">
        <f>SUM(F456:V456)</f>
        <v>2345.4499999999998</v>
      </c>
      <c r="X456" s="76"/>
      <c r="Y456" s="8">
        <f>W456-(SUM(D456:D456))</f>
        <v>2345.4499999999998</v>
      </c>
    </row>
    <row r="457" spans="1:25" x14ac:dyDescent="0.25">
      <c r="C457" s="117"/>
      <c r="D457" s="7" t="s">
        <v>1</v>
      </c>
      <c r="E457" s="24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 t="s">
        <v>1</v>
      </c>
      <c r="X457" s="76"/>
      <c r="Y457" s="8"/>
    </row>
    <row r="458" spans="1:25" x14ac:dyDescent="0.25">
      <c r="A458" t="s">
        <v>309</v>
      </c>
      <c r="C458" s="117" t="s">
        <v>310</v>
      </c>
      <c r="D458" s="7">
        <v>0</v>
      </c>
      <c r="E458" s="24"/>
      <c r="F458" s="7">
        <v>50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>
        <f>SUM(F458:V458)</f>
        <v>50</v>
      </c>
      <c r="X458" s="76"/>
      <c r="Y458" s="8">
        <f>W458-(SUM(D458:D458))</f>
        <v>50</v>
      </c>
    </row>
    <row r="459" spans="1:25" x14ac:dyDescent="0.25">
      <c r="C459" s="117"/>
      <c r="D459" s="7" t="s">
        <v>1</v>
      </c>
      <c r="E459" s="24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 t="s">
        <v>1</v>
      </c>
      <c r="X459" s="76"/>
      <c r="Y459" s="8"/>
    </row>
    <row r="460" spans="1:25" x14ac:dyDescent="0.25">
      <c r="A460" t="s">
        <v>311</v>
      </c>
      <c r="C460" s="117" t="s">
        <v>560</v>
      </c>
      <c r="D460" s="7">
        <v>3657.37</v>
      </c>
      <c r="E460" s="24"/>
      <c r="F460" s="7">
        <v>4422.7700000000004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>
        <f>SUM(F460:V460)</f>
        <v>4422.7700000000004</v>
      </c>
      <c r="X460" s="76" t="s">
        <v>1</v>
      </c>
      <c r="Y460" s="8">
        <f>W460-(SUM(D460:D460))</f>
        <v>765.40000000000055</v>
      </c>
    </row>
    <row r="461" spans="1:25" x14ac:dyDescent="0.25">
      <c r="C461" s="117"/>
      <c r="D461" s="7"/>
      <c r="E461" s="24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6"/>
      <c r="Y461" s="8"/>
    </row>
    <row r="462" spans="1:25" x14ac:dyDescent="0.25">
      <c r="A462" t="s">
        <v>756</v>
      </c>
      <c r="C462" s="117" t="s">
        <v>757</v>
      </c>
      <c r="D462" s="7">
        <v>0</v>
      </c>
      <c r="E462" s="24"/>
      <c r="F462" s="7">
        <v>500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>
        <f>SUM(F462:V462)</f>
        <v>500</v>
      </c>
      <c r="X462" s="76" t="s">
        <v>1</v>
      </c>
      <c r="Y462" s="8">
        <f>W462-(SUM(D462:D462))</f>
        <v>500</v>
      </c>
    </row>
    <row r="463" spans="1:25" x14ac:dyDescent="0.25">
      <c r="C463" s="117"/>
      <c r="D463" s="7" t="s">
        <v>1</v>
      </c>
      <c r="E463" s="24"/>
      <c r="F463" s="11"/>
      <c r="G463" s="7"/>
      <c r="H463" s="7"/>
      <c r="I463" s="7"/>
      <c r="J463" s="7"/>
      <c r="K463" s="9"/>
      <c r="L463" s="7"/>
      <c r="M463" s="7"/>
      <c r="N463" s="7"/>
      <c r="O463" s="9"/>
      <c r="P463" s="9"/>
      <c r="Q463" s="9"/>
      <c r="R463" s="7"/>
      <c r="S463" s="7"/>
      <c r="T463" s="7"/>
      <c r="U463" s="9"/>
      <c r="V463" s="7"/>
      <c r="W463" s="7" t="s">
        <v>1</v>
      </c>
      <c r="X463" s="76"/>
      <c r="Y463" s="8"/>
    </row>
    <row r="464" spans="1:25" x14ac:dyDescent="0.25">
      <c r="A464" t="s">
        <v>312</v>
      </c>
      <c r="C464" s="117" t="s">
        <v>313</v>
      </c>
      <c r="D464" s="7">
        <v>186.56</v>
      </c>
      <c r="E464" s="24"/>
      <c r="F464" s="7"/>
      <c r="G464" s="7"/>
      <c r="H464" s="7"/>
      <c r="I464" s="7"/>
      <c r="J464" s="11"/>
      <c r="K464" s="7"/>
      <c r="L464" s="7"/>
      <c r="M464" s="7"/>
      <c r="N464" s="7"/>
      <c r="O464" s="7"/>
      <c r="P464" s="7"/>
      <c r="Q464" s="7"/>
      <c r="R464" s="7"/>
      <c r="S464" s="7"/>
      <c r="T464" s="11"/>
      <c r="U464" s="7"/>
      <c r="V464" s="7"/>
      <c r="W464" s="7">
        <f>SUM(F464:V464)</f>
        <v>0</v>
      </c>
      <c r="X464" s="76"/>
      <c r="Y464" s="8">
        <f>W464-(SUM(D464:D464))</f>
        <v>-186.56</v>
      </c>
    </row>
    <row r="465" spans="1:25" x14ac:dyDescent="0.25">
      <c r="C465" s="117"/>
      <c r="D465" s="7"/>
      <c r="E465" s="24"/>
      <c r="F465" s="7"/>
      <c r="G465" s="7"/>
      <c r="H465" s="7"/>
      <c r="I465" s="7"/>
      <c r="J465" s="11"/>
      <c r="K465" s="7"/>
      <c r="L465" s="7"/>
      <c r="M465" s="7"/>
      <c r="N465" s="7"/>
      <c r="O465" s="7"/>
      <c r="P465" s="7"/>
      <c r="Q465" s="7"/>
      <c r="R465" s="7"/>
      <c r="S465" s="7"/>
      <c r="T465" s="11"/>
      <c r="U465" s="7"/>
      <c r="V465" s="7"/>
      <c r="W465" s="7"/>
      <c r="X465" s="76"/>
      <c r="Y465" s="8"/>
    </row>
    <row r="466" spans="1:25" x14ac:dyDescent="0.25">
      <c r="A466" t="s">
        <v>343</v>
      </c>
      <c r="C466" s="117" t="s">
        <v>344</v>
      </c>
      <c r="D466" s="7">
        <v>818.4</v>
      </c>
      <c r="E466" s="24"/>
      <c r="F466" s="7">
        <v>785.8</v>
      </c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>
        <f>SUM(F466:V466)</f>
        <v>785.8</v>
      </c>
      <c r="X466" s="76"/>
      <c r="Y466" s="8">
        <f>W466-(SUM(D466:D466))</f>
        <v>-32.600000000000023</v>
      </c>
    </row>
    <row r="467" spans="1:25" x14ac:dyDescent="0.25">
      <c r="C467" s="117"/>
      <c r="D467" s="7"/>
      <c r="E467" s="24"/>
      <c r="F467" s="7"/>
      <c r="G467" s="7"/>
      <c r="H467" s="7"/>
      <c r="I467" s="7"/>
      <c r="J467" s="11"/>
      <c r="K467" s="7"/>
      <c r="L467" s="7"/>
      <c r="M467" s="7"/>
      <c r="N467" s="7"/>
      <c r="O467" s="7"/>
      <c r="P467" s="7"/>
      <c r="Q467" s="7"/>
      <c r="R467" s="7"/>
      <c r="S467" s="7"/>
      <c r="T467" s="11"/>
      <c r="U467" s="7"/>
      <c r="V467" s="7"/>
      <c r="W467" s="7"/>
      <c r="X467" s="76"/>
      <c r="Y467" s="8"/>
    </row>
    <row r="468" spans="1:25" x14ac:dyDescent="0.25">
      <c r="A468" t="s">
        <v>579</v>
      </c>
      <c r="C468" s="117" t="s">
        <v>580</v>
      </c>
      <c r="D468" s="7">
        <v>1652</v>
      </c>
      <c r="E468" s="24"/>
      <c r="F468" s="7"/>
      <c r="G468" s="7"/>
      <c r="H468" s="7"/>
      <c r="I468" s="7"/>
      <c r="J468" s="11"/>
      <c r="K468" s="7"/>
      <c r="L468" s="7"/>
      <c r="M468" s="7"/>
      <c r="N468" s="7"/>
      <c r="O468" s="7"/>
      <c r="P468" s="7"/>
      <c r="Q468" s="7"/>
      <c r="R468" s="7"/>
      <c r="S468" s="7"/>
      <c r="T468" s="11"/>
      <c r="U468" s="7"/>
      <c r="V468" s="7"/>
      <c r="W468" s="7">
        <f>SUM(F468:V468)</f>
        <v>0</v>
      </c>
      <c r="X468" s="76"/>
      <c r="Y468" s="8">
        <f>W468-(SUM(D468:D468))</f>
        <v>-1652</v>
      </c>
    </row>
    <row r="469" spans="1:25" x14ac:dyDescent="0.25">
      <c r="C469" s="117"/>
      <c r="D469" s="7" t="s">
        <v>1</v>
      </c>
      <c r="E469" s="24"/>
      <c r="F469" s="7"/>
      <c r="G469" s="7"/>
      <c r="H469" s="7"/>
      <c r="I469" s="9"/>
      <c r="J469" s="7"/>
      <c r="K469" s="33" t="s">
        <v>770</v>
      </c>
      <c r="L469" s="7"/>
      <c r="M469" s="9"/>
      <c r="N469" s="7"/>
      <c r="O469" s="29" t="s">
        <v>837</v>
      </c>
      <c r="P469" s="29"/>
      <c r="Q469" s="29"/>
      <c r="R469" s="7"/>
      <c r="S469" s="33"/>
      <c r="T469" s="9"/>
      <c r="U469" s="29"/>
      <c r="V469" s="7"/>
      <c r="W469" s="7" t="s">
        <v>1</v>
      </c>
      <c r="X469" s="76"/>
      <c r="Y469" s="8"/>
    </row>
    <row r="470" spans="1:25" x14ac:dyDescent="0.25">
      <c r="A470" t="s">
        <v>314</v>
      </c>
      <c r="C470" s="117" t="s">
        <v>315</v>
      </c>
      <c r="D470" s="7">
        <v>9845.090000000002</v>
      </c>
      <c r="E470" s="24"/>
      <c r="F470" s="7">
        <v>13466.05</v>
      </c>
      <c r="G470" s="7"/>
      <c r="H470" s="7"/>
      <c r="I470" s="7"/>
      <c r="J470" s="11" t="s">
        <v>380</v>
      </c>
      <c r="K470" s="37">
        <v>-823.69</v>
      </c>
      <c r="L470" s="11"/>
      <c r="M470" s="7"/>
      <c r="N470" s="11" t="s">
        <v>447</v>
      </c>
      <c r="O470" s="7">
        <v>932.35</v>
      </c>
      <c r="P470" s="11"/>
      <c r="Q470" s="7"/>
      <c r="R470" s="11"/>
      <c r="S470" s="141"/>
      <c r="T470" s="7"/>
      <c r="U470" s="7"/>
      <c r="V470" s="7"/>
      <c r="W470" s="7">
        <f>SUM(F470:V470)</f>
        <v>13574.71</v>
      </c>
      <c r="X470" s="76" t="s">
        <v>1</v>
      </c>
      <c r="Y470" s="8">
        <f>W470-(SUM(D470:D470))</f>
        <v>3729.6199999999972</v>
      </c>
    </row>
    <row r="471" spans="1:25" x14ac:dyDescent="0.25">
      <c r="C471" s="117"/>
      <c r="D471" s="7" t="s">
        <v>1</v>
      </c>
      <c r="E471" s="24"/>
      <c r="F471" s="7"/>
      <c r="G471" s="7"/>
      <c r="H471" s="7"/>
      <c r="I471" s="9"/>
      <c r="J471" s="7"/>
      <c r="K471" s="33"/>
      <c r="L471" s="7"/>
      <c r="M471" s="33"/>
      <c r="N471" s="7"/>
      <c r="O471" s="29"/>
      <c r="P471" s="9"/>
      <c r="Q471" s="33"/>
      <c r="R471" s="7"/>
      <c r="S471" s="7"/>
      <c r="T471" s="7"/>
      <c r="U471" s="9"/>
      <c r="V471" s="7"/>
      <c r="W471" s="7" t="s">
        <v>1</v>
      </c>
      <c r="X471" s="76"/>
      <c r="Y471" s="8"/>
    </row>
    <row r="472" spans="1:25" x14ac:dyDescent="0.25">
      <c r="A472" t="s">
        <v>316</v>
      </c>
      <c r="C472" s="117" t="s">
        <v>317</v>
      </c>
      <c r="D472" s="7">
        <v>1959.4</v>
      </c>
      <c r="E472" s="24"/>
      <c r="F472" s="7">
        <v>1550</v>
      </c>
      <c r="G472" s="7"/>
      <c r="H472" s="7"/>
      <c r="I472" s="7"/>
      <c r="J472" s="11"/>
      <c r="K472" s="7"/>
      <c r="L472" s="7"/>
      <c r="M472" s="7"/>
      <c r="N472" s="11"/>
      <c r="O472" s="11"/>
      <c r="P472" s="11"/>
      <c r="Q472" s="7"/>
      <c r="R472" s="11"/>
      <c r="S472" s="11"/>
      <c r="T472" s="11"/>
      <c r="U472" s="7"/>
      <c r="V472" s="7"/>
      <c r="W472" s="7">
        <f>SUM(F472:V472)</f>
        <v>1550</v>
      </c>
      <c r="X472" s="76"/>
      <c r="Y472" s="8">
        <f>W472-(SUM(D472:D472))</f>
        <v>-409.40000000000009</v>
      </c>
    </row>
    <row r="473" spans="1:25" x14ac:dyDescent="0.25">
      <c r="C473" s="117"/>
      <c r="D473" s="7" t="s">
        <v>1</v>
      </c>
      <c r="E473" s="24"/>
      <c r="F473" s="7"/>
      <c r="G473" s="7"/>
      <c r="H473" s="7"/>
      <c r="I473" s="9"/>
      <c r="J473" s="7"/>
      <c r="K473" s="33" t="s">
        <v>770</v>
      </c>
      <c r="L473" s="9"/>
      <c r="M473" s="33"/>
      <c r="N473" s="7"/>
      <c r="O473" s="29" t="s">
        <v>837</v>
      </c>
      <c r="P473" s="7"/>
      <c r="Q473" s="29" t="s">
        <v>837</v>
      </c>
      <c r="R473" s="7"/>
      <c r="S473" s="33"/>
      <c r="T473" s="9"/>
      <c r="U473" s="29"/>
      <c r="V473" s="7"/>
      <c r="W473" s="7" t="s">
        <v>1</v>
      </c>
      <c r="X473" s="76"/>
      <c r="Y473" s="8"/>
    </row>
    <row r="474" spans="1:25" x14ac:dyDescent="0.25">
      <c r="A474" t="s">
        <v>318</v>
      </c>
      <c r="C474" s="117" t="s">
        <v>319</v>
      </c>
      <c r="D474" s="7">
        <v>13807.96</v>
      </c>
      <c r="E474" s="24"/>
      <c r="F474" s="7">
        <v>9713.6299999999992</v>
      </c>
      <c r="G474" s="7"/>
      <c r="H474" s="7"/>
      <c r="I474" s="7"/>
      <c r="J474" s="11" t="s">
        <v>380</v>
      </c>
      <c r="K474" s="147">
        <v>-378.21</v>
      </c>
      <c r="L474" s="11"/>
      <c r="M474" s="7"/>
      <c r="N474" s="11" t="s">
        <v>447</v>
      </c>
      <c r="O474" s="7">
        <v>738.7</v>
      </c>
      <c r="P474" s="11" t="s">
        <v>447</v>
      </c>
      <c r="Q474" s="7">
        <v>13.91</v>
      </c>
      <c r="R474" s="11"/>
      <c r="S474" s="141"/>
      <c r="T474" s="7"/>
      <c r="U474" s="7"/>
      <c r="V474" s="7"/>
      <c r="W474" s="7">
        <f>SUM(F474:V474)</f>
        <v>10088.030000000001</v>
      </c>
      <c r="X474" s="76"/>
      <c r="Y474" s="8">
        <f>W474-(SUM(D474:D474))</f>
        <v>-3719.9299999999985</v>
      </c>
    </row>
    <row r="475" spans="1:25" x14ac:dyDescent="0.25">
      <c r="C475" s="117"/>
      <c r="D475" s="7" t="s">
        <v>1</v>
      </c>
      <c r="E475" s="24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 t="s">
        <v>1</v>
      </c>
      <c r="X475" s="76"/>
      <c r="Y475" s="8"/>
    </row>
    <row r="476" spans="1:25" x14ac:dyDescent="0.25">
      <c r="C476" s="117"/>
      <c r="D476" s="7" t="s">
        <v>1</v>
      </c>
      <c r="E476" s="24"/>
      <c r="F476" s="7"/>
      <c r="G476" s="7"/>
      <c r="H476" s="7"/>
      <c r="I476" s="9"/>
      <c r="J476" s="7"/>
      <c r="K476" s="33" t="s">
        <v>770</v>
      </c>
      <c r="L476" s="7"/>
      <c r="M476" s="9"/>
      <c r="N476" s="7"/>
      <c r="O476" s="29" t="s">
        <v>837</v>
      </c>
      <c r="P476" s="29"/>
      <c r="Q476" s="29"/>
      <c r="R476" s="7"/>
      <c r="S476" s="33"/>
      <c r="T476" s="9"/>
      <c r="U476" s="29"/>
      <c r="V476" s="7"/>
      <c r="W476" s="7" t="s">
        <v>1</v>
      </c>
      <c r="X476" s="76"/>
      <c r="Y476" s="8"/>
    </row>
    <row r="477" spans="1:25" x14ac:dyDescent="0.25">
      <c r="A477" t="s">
        <v>320</v>
      </c>
      <c r="C477" s="117" t="s">
        <v>321</v>
      </c>
      <c r="D477" s="7">
        <v>12189.77</v>
      </c>
      <c r="E477" s="24"/>
      <c r="F477" s="47">
        <v>14864.04</v>
      </c>
      <c r="G477" s="7"/>
      <c r="H477" s="7"/>
      <c r="I477" s="7"/>
      <c r="J477" s="11" t="s">
        <v>380</v>
      </c>
      <c r="K477" s="147">
        <v>-518.01</v>
      </c>
      <c r="L477" s="11"/>
      <c r="M477" s="7"/>
      <c r="N477" s="11" t="s">
        <v>447</v>
      </c>
      <c r="O477" s="7">
        <v>720.51</v>
      </c>
      <c r="P477" s="11"/>
      <c r="Q477" s="7"/>
      <c r="R477" s="11"/>
      <c r="S477" s="141"/>
      <c r="T477" s="7"/>
      <c r="U477" s="7"/>
      <c r="V477" s="7"/>
      <c r="W477" s="7">
        <f>SUM(F477:V477)</f>
        <v>15066.54</v>
      </c>
      <c r="X477" s="76" t="s">
        <v>1</v>
      </c>
      <c r="Y477" s="8">
        <f>W477-(SUM(D477:D477))</f>
        <v>2876.7700000000004</v>
      </c>
    </row>
    <row r="478" spans="1:25" x14ac:dyDescent="0.25">
      <c r="C478" s="117"/>
      <c r="D478" s="7" t="s">
        <v>1</v>
      </c>
      <c r="E478" s="24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 t="s">
        <v>1</v>
      </c>
      <c r="X478" s="76"/>
      <c r="Y478" s="8"/>
    </row>
    <row r="479" spans="1:25" x14ac:dyDescent="0.25">
      <c r="C479" s="117"/>
      <c r="D479" s="7" t="s">
        <v>1</v>
      </c>
      <c r="E479" s="24"/>
      <c r="F479" s="7"/>
      <c r="G479" s="7"/>
      <c r="H479" s="7"/>
      <c r="I479" s="9"/>
      <c r="J479" s="7"/>
      <c r="K479" s="33" t="s">
        <v>770</v>
      </c>
      <c r="L479" s="7"/>
      <c r="M479" s="9"/>
      <c r="N479" s="7"/>
      <c r="O479" s="29" t="s">
        <v>837</v>
      </c>
      <c r="P479" s="29"/>
      <c r="Q479" s="29"/>
      <c r="R479" s="7"/>
      <c r="S479" s="33"/>
      <c r="T479" s="9"/>
      <c r="U479" s="29"/>
      <c r="V479" s="7"/>
      <c r="W479" s="7" t="s">
        <v>1</v>
      </c>
      <c r="X479" s="76"/>
      <c r="Y479" s="8"/>
    </row>
    <row r="480" spans="1:25" x14ac:dyDescent="0.25">
      <c r="A480" t="s">
        <v>322</v>
      </c>
      <c r="C480" s="117" t="s">
        <v>323</v>
      </c>
      <c r="D480" s="7">
        <v>230.95</v>
      </c>
      <c r="E480" s="24"/>
      <c r="F480" s="7">
        <v>355.5</v>
      </c>
      <c r="G480" s="7"/>
      <c r="H480" s="7"/>
      <c r="I480" s="7"/>
      <c r="J480" s="11" t="s">
        <v>380</v>
      </c>
      <c r="K480" s="37">
        <v>-17.39</v>
      </c>
      <c r="L480" s="11"/>
      <c r="M480" s="7"/>
      <c r="N480" s="11" t="s">
        <v>447</v>
      </c>
      <c r="O480" s="7">
        <v>12.7</v>
      </c>
      <c r="P480" s="11"/>
      <c r="Q480" s="7"/>
      <c r="R480" s="11"/>
      <c r="S480" s="141"/>
      <c r="T480" s="7"/>
      <c r="U480" s="7"/>
      <c r="V480" s="7"/>
      <c r="W480" s="7">
        <f>SUM(F480:V480)</f>
        <v>350.81</v>
      </c>
      <c r="X480" s="76"/>
      <c r="Y480" s="8">
        <f>W480-(SUM(D480:D480))</f>
        <v>119.86000000000001</v>
      </c>
    </row>
    <row r="481" spans="1:25" x14ac:dyDescent="0.25">
      <c r="C481" s="117"/>
      <c r="D481" s="7" t="s">
        <v>1</v>
      </c>
      <c r="E481" s="24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9"/>
      <c r="R481" s="7"/>
      <c r="S481" s="7"/>
      <c r="T481" s="7"/>
      <c r="U481" s="7"/>
      <c r="V481" s="7"/>
      <c r="W481" s="7" t="s">
        <v>1</v>
      </c>
      <c r="X481" s="76"/>
      <c r="Y481" s="8"/>
    </row>
    <row r="482" spans="1:25" x14ac:dyDescent="0.25">
      <c r="A482" t="s">
        <v>324</v>
      </c>
      <c r="C482" s="117" t="s">
        <v>325</v>
      </c>
      <c r="D482" s="7">
        <v>663.1</v>
      </c>
      <c r="E482" s="24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>
        <f>SUM(F482:V482)</f>
        <v>0</v>
      </c>
      <c r="X482" s="76"/>
      <c r="Y482" s="8">
        <f>W482-(SUM(D482:D482))</f>
        <v>-663.1</v>
      </c>
    </row>
    <row r="483" spans="1:25" x14ac:dyDescent="0.25">
      <c r="C483" s="117"/>
      <c r="D483" s="7" t="s">
        <v>1</v>
      </c>
      <c r="E483" s="24"/>
      <c r="F483" s="7"/>
      <c r="G483" s="7"/>
      <c r="H483" s="7"/>
      <c r="I483" s="7"/>
      <c r="J483" s="7"/>
      <c r="K483" s="29"/>
      <c r="L483" s="7"/>
      <c r="M483" s="33" t="s">
        <v>798</v>
      </c>
      <c r="N483" s="7"/>
      <c r="O483" s="33" t="s">
        <v>799</v>
      </c>
      <c r="P483" s="9"/>
      <c r="Q483" s="9"/>
      <c r="R483" s="7"/>
      <c r="S483" s="7"/>
      <c r="T483" s="7"/>
      <c r="U483" s="9"/>
      <c r="V483" s="7"/>
      <c r="W483" s="7" t="s">
        <v>1</v>
      </c>
      <c r="X483" s="76"/>
      <c r="Y483" s="8"/>
    </row>
    <row r="484" spans="1:25" x14ac:dyDescent="0.25">
      <c r="A484" t="s">
        <v>326</v>
      </c>
      <c r="C484" s="117" t="s">
        <v>327</v>
      </c>
      <c r="D484" s="7">
        <v>4730.53</v>
      </c>
      <c r="E484" s="24"/>
      <c r="F484" s="7">
        <v>5671.54</v>
      </c>
      <c r="G484" s="7"/>
      <c r="H484" s="7"/>
      <c r="I484" s="7"/>
      <c r="J484" s="11"/>
      <c r="K484" s="11"/>
      <c r="L484" s="7" t="s">
        <v>366</v>
      </c>
      <c r="M484" s="7">
        <v>2100</v>
      </c>
      <c r="N484" s="7" t="s">
        <v>366</v>
      </c>
      <c r="O484" s="7">
        <v>-1224.5999999999999</v>
      </c>
      <c r="P484" s="11"/>
      <c r="Q484" s="7"/>
      <c r="R484" s="7"/>
      <c r="S484" s="7"/>
      <c r="T484" s="7"/>
      <c r="U484" s="7"/>
      <c r="V484" s="7"/>
      <c r="W484" s="7">
        <f>SUM(F484:V484)</f>
        <v>6546.9400000000005</v>
      </c>
      <c r="X484" s="76"/>
      <c r="Y484" s="8">
        <f>W484-(SUM(D484:D484))</f>
        <v>1816.4100000000008</v>
      </c>
    </row>
    <row r="485" spans="1:25" x14ac:dyDescent="0.25">
      <c r="C485" s="117"/>
      <c r="D485" s="7"/>
      <c r="E485" s="24"/>
      <c r="F485" s="7"/>
      <c r="G485" s="7"/>
      <c r="H485" s="7"/>
      <c r="I485" s="7"/>
      <c r="J485" s="11"/>
      <c r="K485" s="7"/>
      <c r="L485" s="7"/>
      <c r="M485" s="7"/>
      <c r="N485" s="7"/>
      <c r="O485" s="7"/>
      <c r="P485" s="11"/>
      <c r="Q485" s="7"/>
      <c r="R485" s="7"/>
      <c r="S485" s="7"/>
      <c r="T485" s="7"/>
      <c r="U485" s="7"/>
      <c r="V485" s="7"/>
      <c r="W485" s="7"/>
      <c r="X485" s="76"/>
      <c r="Y485" s="8"/>
    </row>
    <row r="486" spans="1:25" x14ac:dyDescent="0.25">
      <c r="A486" t="s">
        <v>581</v>
      </c>
      <c r="C486" s="117" t="s">
        <v>582</v>
      </c>
      <c r="D486" s="7">
        <v>2206.2199999999998</v>
      </c>
      <c r="E486" s="24"/>
      <c r="F486" s="7">
        <v>5700.95</v>
      </c>
      <c r="G486" s="7"/>
      <c r="H486" s="7"/>
      <c r="I486" s="7"/>
      <c r="J486" s="11"/>
      <c r="K486" s="7"/>
      <c r="L486" s="7"/>
      <c r="M486" s="7"/>
      <c r="N486" s="7"/>
      <c r="O486" s="7"/>
      <c r="P486" s="11"/>
      <c r="Q486" s="7"/>
      <c r="R486" s="7"/>
      <c r="S486" s="7"/>
      <c r="T486" s="7"/>
      <c r="U486" s="7"/>
      <c r="V486" s="7"/>
      <c r="W486" s="7">
        <f>SUM(F486:V486)</f>
        <v>5700.95</v>
      </c>
      <c r="X486" s="76"/>
      <c r="Y486" s="8">
        <f>W486-(SUM(D486:D486))</f>
        <v>3494.73</v>
      </c>
    </row>
    <row r="487" spans="1:25" x14ac:dyDescent="0.25">
      <c r="C487" s="117"/>
      <c r="D487" s="7" t="s">
        <v>1</v>
      </c>
      <c r="E487" s="24"/>
      <c r="F487" s="7"/>
      <c r="G487" s="7"/>
      <c r="H487" s="7"/>
      <c r="I487" s="9"/>
      <c r="J487" s="9"/>
      <c r="K487" s="9"/>
      <c r="L487" s="7"/>
      <c r="M487" s="29" t="s">
        <v>775</v>
      </c>
      <c r="N487" s="7"/>
      <c r="O487" s="33" t="s">
        <v>776</v>
      </c>
      <c r="P487" s="7"/>
      <c r="Q487" s="29" t="s">
        <v>777</v>
      </c>
      <c r="R487" s="7"/>
      <c r="S487" s="29" t="s">
        <v>778</v>
      </c>
      <c r="T487" s="7"/>
      <c r="U487" s="29" t="s">
        <v>779</v>
      </c>
      <c r="V487" s="7"/>
      <c r="W487" s="7" t="s">
        <v>1</v>
      </c>
      <c r="X487" s="76"/>
      <c r="Y487" s="8"/>
    </row>
    <row r="488" spans="1:25" x14ac:dyDescent="0.25">
      <c r="A488" t="s">
        <v>328</v>
      </c>
      <c r="C488" s="117" t="s">
        <v>329</v>
      </c>
      <c r="D488" s="7">
        <v>205767.53999999998</v>
      </c>
      <c r="E488" s="24"/>
      <c r="F488" s="7">
        <v>285000</v>
      </c>
      <c r="G488" s="7"/>
      <c r="H488" s="7"/>
      <c r="I488" s="7"/>
      <c r="J488" s="11"/>
      <c r="K488" s="7"/>
      <c r="L488" s="7" t="s">
        <v>359</v>
      </c>
      <c r="M488" s="7">
        <v>2050.16</v>
      </c>
      <c r="N488" s="7" t="s">
        <v>360</v>
      </c>
      <c r="O488" s="7">
        <v>8523.4699999999993</v>
      </c>
      <c r="P488" s="7" t="s">
        <v>361</v>
      </c>
      <c r="Q488" s="7">
        <v>450</v>
      </c>
      <c r="R488" s="11" t="s">
        <v>435</v>
      </c>
      <c r="S488" s="7">
        <v>-101877.84</v>
      </c>
      <c r="T488" s="7" t="s">
        <v>363</v>
      </c>
      <c r="U488" s="7">
        <v>-102</v>
      </c>
      <c r="V488" s="7"/>
      <c r="W488" s="7">
        <f>SUM(F488:V488)</f>
        <v>194043.78999999995</v>
      </c>
      <c r="X488" s="57" t="s">
        <v>832</v>
      </c>
      <c r="Y488" s="8">
        <f>W488-(SUM(D488:D488))</f>
        <v>-11723.750000000029</v>
      </c>
    </row>
    <row r="489" spans="1:25" x14ac:dyDescent="0.25">
      <c r="C489" s="117"/>
      <c r="D489" s="7" t="s">
        <v>1</v>
      </c>
      <c r="E489" s="24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 t="s">
        <v>1</v>
      </c>
      <c r="X489" s="76"/>
      <c r="Y489" s="8"/>
    </row>
    <row r="490" spans="1:25" x14ac:dyDescent="0.25">
      <c r="A490" t="s">
        <v>330</v>
      </c>
      <c r="C490" s="117" t="s">
        <v>331</v>
      </c>
      <c r="D490" s="7">
        <v>0</v>
      </c>
      <c r="E490" s="24"/>
      <c r="F490" s="7">
        <v>0.3</v>
      </c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>
        <f>SUM(F490:V490)</f>
        <v>0.3</v>
      </c>
      <c r="X490" s="76"/>
      <c r="Y490" s="8">
        <f>W490-(SUM(D490:D490))</f>
        <v>0.3</v>
      </c>
    </row>
    <row r="491" spans="1:25" x14ac:dyDescent="0.25">
      <c r="C491" s="117"/>
      <c r="D491" s="7" t="s">
        <v>1</v>
      </c>
      <c r="E491" s="24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 t="s">
        <v>1</v>
      </c>
      <c r="X491" s="76"/>
      <c r="Y491" s="8"/>
    </row>
    <row r="492" spans="1:25" x14ac:dyDescent="0.25">
      <c r="A492" t="s">
        <v>332</v>
      </c>
      <c r="C492" s="117" t="s">
        <v>333</v>
      </c>
      <c r="D492" s="7">
        <v>131.68</v>
      </c>
      <c r="E492" s="24"/>
      <c r="F492" s="7">
        <v>106.54</v>
      </c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>
        <f>SUM(F492:V492)</f>
        <v>106.54</v>
      </c>
      <c r="X492" s="76"/>
      <c r="Y492" s="8">
        <f>W492-(SUM(D492:D492))</f>
        <v>-25.14</v>
      </c>
    </row>
    <row r="493" spans="1:25" x14ac:dyDescent="0.25">
      <c r="C493" s="117"/>
      <c r="D493" s="7" t="s">
        <v>1</v>
      </c>
      <c r="E493" s="24"/>
      <c r="F493" s="7"/>
      <c r="G493" s="7"/>
      <c r="H493" s="7"/>
      <c r="I493" s="33" t="s">
        <v>766</v>
      </c>
      <c r="J493" s="7"/>
      <c r="K493" s="29"/>
      <c r="L493" s="7"/>
      <c r="M493" s="9"/>
      <c r="N493" s="7"/>
      <c r="O493" s="33"/>
      <c r="P493" s="9"/>
      <c r="Q493" s="9"/>
      <c r="R493" s="9"/>
      <c r="S493" s="9"/>
      <c r="T493" s="9"/>
      <c r="U493" s="9"/>
      <c r="V493" s="7"/>
      <c r="W493" s="7" t="s">
        <v>1</v>
      </c>
      <c r="X493" s="76"/>
      <c r="Y493" s="8"/>
    </row>
    <row r="494" spans="1:25" x14ac:dyDescent="0.25">
      <c r="A494" t="s">
        <v>334</v>
      </c>
      <c r="C494" s="117" t="s">
        <v>335</v>
      </c>
      <c r="D494" s="7">
        <v>0</v>
      </c>
      <c r="E494" s="24"/>
      <c r="F494" s="21">
        <v>7752</v>
      </c>
      <c r="G494" s="7"/>
      <c r="H494" s="11" t="s">
        <v>351</v>
      </c>
      <c r="I494" s="7">
        <v>-7752</v>
      </c>
      <c r="J494" s="7"/>
      <c r="K494" s="7"/>
      <c r="L494" s="11"/>
      <c r="M494" s="7"/>
      <c r="N494" s="11"/>
      <c r="O494" s="7"/>
      <c r="P494" s="11"/>
      <c r="Q494" s="7"/>
      <c r="R494" s="7"/>
      <c r="S494" s="7"/>
      <c r="T494" s="7"/>
      <c r="U494" s="7"/>
      <c r="V494" s="7"/>
      <c r="W494" s="7">
        <f>SUM(F494:V494)</f>
        <v>0</v>
      </c>
      <c r="X494" s="76"/>
      <c r="Y494" s="8">
        <f>W494-(SUM(D494:D494))</f>
        <v>0</v>
      </c>
    </row>
    <row r="495" spans="1:25" x14ac:dyDescent="0.25">
      <c r="C495" s="117"/>
      <c r="D495" s="7" t="s">
        <v>1</v>
      </c>
      <c r="E495" s="24"/>
      <c r="F495" s="7"/>
      <c r="G495" s="7"/>
      <c r="H495" s="7"/>
      <c r="I495" s="7"/>
      <c r="J495" s="7"/>
      <c r="K495" s="7"/>
      <c r="L495" s="7"/>
      <c r="M495" s="7"/>
      <c r="N495" s="9"/>
      <c r="O495" s="9"/>
      <c r="P495" s="9"/>
      <c r="Q495" s="9"/>
      <c r="R495" s="7"/>
      <c r="S495" s="29" t="s">
        <v>822</v>
      </c>
      <c r="T495" s="7"/>
      <c r="U495" s="9"/>
      <c r="V495" s="7"/>
      <c r="W495" s="7" t="s">
        <v>1</v>
      </c>
      <c r="X495" s="76"/>
      <c r="Y495" s="8"/>
    </row>
    <row r="496" spans="1:25" x14ac:dyDescent="0.25">
      <c r="A496" t="s">
        <v>336</v>
      </c>
      <c r="C496" s="117" t="s">
        <v>337</v>
      </c>
      <c r="D496" s="7">
        <v>444672</v>
      </c>
      <c r="E496" s="24"/>
      <c r="F496" s="7">
        <v>480396</v>
      </c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 t="s">
        <v>444</v>
      </c>
      <c r="S496" s="7">
        <v>-41031</v>
      </c>
      <c r="T496" s="7"/>
      <c r="U496" s="22"/>
      <c r="V496" s="7"/>
      <c r="W496" s="7">
        <f>SUM(F496:V496)</f>
        <v>439365</v>
      </c>
      <c r="X496" s="57" t="s">
        <v>338</v>
      </c>
      <c r="Y496" s="8">
        <f>W496-(SUM(D496:D496))</f>
        <v>-5307</v>
      </c>
    </row>
    <row r="497" spans="1:25" x14ac:dyDescent="0.25">
      <c r="C497" s="117"/>
      <c r="D497" s="7" t="s">
        <v>1</v>
      </c>
      <c r="E497" s="24"/>
      <c r="F497" s="7"/>
      <c r="G497" s="7"/>
      <c r="H497" s="7"/>
      <c r="I497" s="9"/>
      <c r="J497" s="9"/>
      <c r="K497" s="9"/>
      <c r="L497" s="9"/>
      <c r="M497" s="7"/>
      <c r="N497" s="7"/>
      <c r="O497" s="9"/>
      <c r="P497" s="9"/>
      <c r="Q497" s="9"/>
      <c r="R497" s="9"/>
      <c r="S497" s="9"/>
      <c r="T497" s="9"/>
      <c r="U497" s="9"/>
      <c r="V497" s="7"/>
      <c r="W497" s="7" t="s">
        <v>1</v>
      </c>
      <c r="X497" s="76"/>
      <c r="Y497" s="8"/>
    </row>
    <row r="498" spans="1:25" x14ac:dyDescent="0.25">
      <c r="A498" t="s">
        <v>339</v>
      </c>
      <c r="C498" s="117" t="s">
        <v>340</v>
      </c>
      <c r="D498" s="7">
        <v>0</v>
      </c>
      <c r="E498" s="24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11"/>
      <c r="Q498" s="7"/>
      <c r="R498" s="7"/>
      <c r="S498" s="7"/>
      <c r="T498" s="7"/>
      <c r="U498" s="7"/>
      <c r="V498" s="7"/>
      <c r="W498" s="7">
        <f>SUM(F498:V498)</f>
        <v>0</v>
      </c>
      <c r="X498" s="76"/>
      <c r="Y498" s="8">
        <f>W498-(SUM(D498:D498))</f>
        <v>0</v>
      </c>
    </row>
    <row r="499" spans="1:25" x14ac:dyDescent="0.25">
      <c r="C499" s="117"/>
      <c r="D499" s="7" t="s">
        <v>1</v>
      </c>
      <c r="E499" s="24"/>
      <c r="F499" s="7"/>
      <c r="G499" s="7"/>
      <c r="H499" s="7"/>
      <c r="I499" s="7"/>
      <c r="J499" s="7"/>
      <c r="K499" s="7"/>
      <c r="L499" s="7"/>
      <c r="M499" s="9"/>
      <c r="N499" s="7"/>
      <c r="O499" s="33"/>
      <c r="P499" s="7"/>
      <c r="Q499" s="33" t="s">
        <v>829</v>
      </c>
      <c r="R499" s="9"/>
      <c r="S499" s="9"/>
      <c r="T499" s="7"/>
      <c r="U499" s="33"/>
      <c r="V499" s="7"/>
      <c r="W499" s="7" t="s">
        <v>1</v>
      </c>
      <c r="X499" s="76"/>
      <c r="Y499" s="8"/>
    </row>
    <row r="500" spans="1:25" x14ac:dyDescent="0.25">
      <c r="A500" t="s">
        <v>341</v>
      </c>
      <c r="C500" s="117" t="s">
        <v>342</v>
      </c>
      <c r="D500" s="7">
        <v>14900.38</v>
      </c>
      <c r="E500" s="24"/>
      <c r="F500" s="7"/>
      <c r="G500" s="7"/>
      <c r="H500" s="7"/>
      <c r="I500" s="7"/>
      <c r="J500" s="7"/>
      <c r="K500" s="7"/>
      <c r="L500" s="11"/>
      <c r="M500" s="7"/>
      <c r="N500" s="7"/>
      <c r="O500" s="7"/>
      <c r="P500" s="11" t="s">
        <v>446</v>
      </c>
      <c r="Q500" s="7">
        <v>20110.43</v>
      </c>
      <c r="R500" s="11"/>
      <c r="S500" s="7"/>
      <c r="T500" s="7"/>
      <c r="U500" s="7"/>
      <c r="V500" s="7"/>
      <c r="W500" s="7">
        <f>SUM(F500:V500)</f>
        <v>20110.43</v>
      </c>
      <c r="X500" s="57" t="s">
        <v>831</v>
      </c>
      <c r="Y500" s="8">
        <f>W500-(SUM(D500:D500))</f>
        <v>5210.0500000000011</v>
      </c>
    </row>
    <row r="501" spans="1:25" x14ac:dyDescent="0.25">
      <c r="C501" s="117"/>
      <c r="D501" s="7" t="s">
        <v>1</v>
      </c>
      <c r="E501" s="24"/>
      <c r="F501" s="7"/>
      <c r="G501" s="7"/>
      <c r="H501" s="7"/>
      <c r="I501" s="29" t="s">
        <v>1</v>
      </c>
      <c r="J501" s="7"/>
      <c r="K501" s="33" t="s">
        <v>802</v>
      </c>
      <c r="L501" s="7"/>
      <c r="M501" s="33" t="s">
        <v>1</v>
      </c>
      <c r="N501" s="7"/>
      <c r="O501" s="9" t="s">
        <v>824</v>
      </c>
      <c r="P501" s="33"/>
      <c r="Q501" s="33"/>
      <c r="R501" s="150"/>
      <c r="S501" s="33" t="s">
        <v>1</v>
      </c>
      <c r="T501" s="7"/>
      <c r="U501" s="7"/>
      <c r="V501" s="7"/>
      <c r="W501" s="7" t="s">
        <v>1</v>
      </c>
      <c r="X501" s="76"/>
      <c r="Y501" s="8"/>
    </row>
    <row r="502" spans="1:25" x14ac:dyDescent="0.25">
      <c r="A502" t="s">
        <v>800</v>
      </c>
      <c r="C502" s="117"/>
      <c r="D502" s="7"/>
      <c r="E502" s="24"/>
      <c r="F502" s="7"/>
      <c r="G502" s="7"/>
      <c r="H502" s="7" t="s">
        <v>1</v>
      </c>
      <c r="I502" s="7" t="s">
        <v>1</v>
      </c>
      <c r="J502" s="11" t="s">
        <v>373</v>
      </c>
      <c r="K502" s="7">
        <v>-21733.47</v>
      </c>
      <c r="L502" s="7" t="s">
        <v>1</v>
      </c>
      <c r="M502" s="7" t="s">
        <v>1</v>
      </c>
      <c r="N502" s="7" t="s">
        <v>445</v>
      </c>
      <c r="O502" s="9">
        <v>21733.47</v>
      </c>
      <c r="P502" s="33"/>
      <c r="Q502" s="33"/>
      <c r="R502" s="11" t="s">
        <v>1</v>
      </c>
      <c r="S502" s="151" t="s">
        <v>1</v>
      </c>
      <c r="T502" s="7"/>
      <c r="U502" s="7"/>
      <c r="V502" s="7"/>
      <c r="W502" s="7">
        <f>SUM(F502:V502)</f>
        <v>0</v>
      </c>
      <c r="X502" s="76"/>
      <c r="Y502" s="8"/>
    </row>
    <row r="503" spans="1:25" x14ac:dyDescent="0.25">
      <c r="C503" s="117"/>
      <c r="D503" s="7">
        <v>0</v>
      </c>
      <c r="E503" s="24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>
        <f>SUM(F503:V503)</f>
        <v>0</v>
      </c>
      <c r="X503" s="115"/>
      <c r="Y503" s="8"/>
    </row>
    <row r="504" spans="1:25" x14ac:dyDescent="0.25">
      <c r="A504" t="s">
        <v>345</v>
      </c>
      <c r="D504" s="7"/>
      <c r="E504" s="24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115"/>
      <c r="Y504" s="8" t="s">
        <v>1</v>
      </c>
    </row>
    <row r="505" spans="1:25" x14ac:dyDescent="0.25">
      <c r="D505" s="7"/>
      <c r="E505" s="24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115"/>
      <c r="Y505" s="8"/>
    </row>
    <row r="506" spans="1:25" x14ac:dyDescent="0.25">
      <c r="D506" s="7">
        <v>-2.5665940484032035E-9</v>
      </c>
      <c r="E506" s="24"/>
      <c r="F506" s="7">
        <f>SUM(F9:F505)</f>
        <v>23757228.139999989</v>
      </c>
      <c r="G506" s="7">
        <f t="shared" ref="G506:U506" si="0">SUM(G9:G505)</f>
        <v>-23757228.140000001</v>
      </c>
      <c r="H506" s="7"/>
      <c r="I506" s="7">
        <f t="shared" si="0"/>
        <v>10385</v>
      </c>
      <c r="J506" s="7"/>
      <c r="K506" s="7">
        <f t="shared" si="0"/>
        <v>74176.690000000017</v>
      </c>
      <c r="L506" s="7"/>
      <c r="M506" s="7">
        <f t="shared" si="0"/>
        <v>139064.91000000003</v>
      </c>
      <c r="N506" s="7" t="s">
        <v>1</v>
      </c>
      <c r="O506" s="7">
        <f t="shared" si="0"/>
        <v>-135526.72999999995</v>
      </c>
      <c r="P506" s="7"/>
      <c r="Q506" s="7">
        <f t="shared" si="0"/>
        <v>113954.02000000002</v>
      </c>
      <c r="R506" s="7"/>
      <c r="S506" s="7">
        <f t="shared" si="0"/>
        <v>-222462.89</v>
      </c>
      <c r="T506" s="7"/>
      <c r="U506" s="7">
        <f t="shared" si="0"/>
        <v>20409</v>
      </c>
      <c r="V506" s="7" t="s">
        <v>1</v>
      </c>
      <c r="W506" s="7">
        <f>SUM(W9:W505)</f>
        <v>7.6397554948925972E-10</v>
      </c>
      <c r="X506" s="115"/>
      <c r="Y506" s="8" t="s">
        <v>1</v>
      </c>
    </row>
    <row r="507" spans="1:25" x14ac:dyDescent="0.25">
      <c r="C507" s="73" t="s">
        <v>429</v>
      </c>
      <c r="D507" s="7">
        <v>-54519.230000000687</v>
      </c>
      <c r="E507" s="24"/>
      <c r="F507" s="7"/>
      <c r="G507" s="7">
        <f>F506+G506</f>
        <v>0</v>
      </c>
      <c r="H507" s="7"/>
      <c r="I507" s="7">
        <f>SUM(I506:V506)</f>
        <v>8.7311491370201111E-11</v>
      </c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>
        <f>SUM(W253:W503)</f>
        <v>107306.70000000036</v>
      </c>
      <c r="X507" s="133" t="s">
        <v>346</v>
      </c>
      <c r="Y507" s="8"/>
    </row>
    <row r="508" spans="1:25" x14ac:dyDescent="0.25">
      <c r="D508" s="7">
        <v>125498.71</v>
      </c>
      <c r="E508" s="24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>
        <f>SUM(I506:U506)</f>
        <v>8.7311491370201111E-11</v>
      </c>
      <c r="V508" s="7"/>
      <c r="W508" s="7" t="s">
        <v>1</v>
      </c>
      <c r="X508" s="115"/>
      <c r="Y508" s="8"/>
    </row>
    <row r="509" spans="1:25" x14ac:dyDescent="0.25">
      <c r="C509" s="117" t="s">
        <v>454</v>
      </c>
      <c r="D509" s="7">
        <v>64234.38</v>
      </c>
      <c r="E509" s="24"/>
      <c r="F509" s="7"/>
      <c r="G509" s="7" t="s">
        <v>1</v>
      </c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W509" s="13" t="s">
        <v>1</v>
      </c>
      <c r="X509" s="115">
        <f>SUM(W9:W506)</f>
        <v>1.5279510989785194E-9</v>
      </c>
      <c r="Y509" s="8"/>
    </row>
    <row r="510" spans="1:25" ht="15.75" thickBot="1" x14ac:dyDescent="0.3">
      <c r="D510" s="7">
        <v>135213.85999999932</v>
      </c>
      <c r="E510" s="24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 t="s">
        <v>647</v>
      </c>
      <c r="T510" s="7"/>
      <c r="W510" s="26">
        <f>SUM(W507:W509)</f>
        <v>107306.70000000036</v>
      </c>
      <c r="X510" s="115"/>
      <c r="Y510" s="8"/>
    </row>
    <row r="511" spans="1:25" ht="15.75" thickTop="1" x14ac:dyDescent="0.25">
      <c r="C511" s="122" t="s">
        <v>1</v>
      </c>
      <c r="D511" s="7"/>
      <c r="E511" s="24"/>
      <c r="R511" s="7"/>
      <c r="S511" s="7"/>
      <c r="T511" s="7"/>
      <c r="X511" s="115"/>
      <c r="Y511" s="7"/>
    </row>
    <row r="512" spans="1:25" x14ac:dyDescent="0.25"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X512" s="115"/>
      <c r="Y512" s="7"/>
    </row>
    <row r="513" spans="4:25" x14ac:dyDescent="0.25"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115"/>
      <c r="Y513" s="7"/>
    </row>
    <row r="514" spans="4:25" x14ac:dyDescent="0.25">
      <c r="D514" s="7"/>
      <c r="E514" s="24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115"/>
      <c r="Y514" s="7"/>
    </row>
    <row r="515" spans="4:25" x14ac:dyDescent="0.25"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115"/>
      <c r="Y515" s="7"/>
    </row>
    <row r="516" spans="4:25" x14ac:dyDescent="0.25">
      <c r="D516" s="7"/>
      <c r="E516" s="24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115"/>
      <c r="Y516" s="7"/>
    </row>
    <row r="517" spans="4:25" x14ac:dyDescent="0.25">
      <c r="D517" s="7"/>
      <c r="E517" s="24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115"/>
      <c r="Y517" s="7"/>
    </row>
    <row r="518" spans="4:25" x14ac:dyDescent="0.25">
      <c r="D518" s="7"/>
      <c r="E518" s="24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115"/>
      <c r="Y518" s="7"/>
    </row>
    <row r="519" spans="4:25" x14ac:dyDescent="0.25">
      <c r="X519" s="73"/>
    </row>
  </sheetData>
  <printOptions gridLines="1"/>
  <pageMargins left="0.2" right="0.2" top="0.5" bottom="0.5" header="0.3" footer="0.3"/>
  <pageSetup paperSize="5" scale="65" orientation="landscape" r:id="rId1"/>
  <headerFooter>
    <oddHeader>Page &amp;P of &amp;N</oddHeader>
    <oddFooter>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26"/>
  <sheetViews>
    <sheetView topLeftCell="A28" workbookViewId="0">
      <selection activeCell="A28" sqref="A28"/>
    </sheetView>
  </sheetViews>
  <sheetFormatPr defaultRowHeight="15" x14ac:dyDescent="0.25"/>
  <cols>
    <col min="1" max="1" width="32.28515625" customWidth="1"/>
    <col min="2" max="2" width="3.140625" customWidth="1"/>
    <col min="3" max="3" width="9.85546875" customWidth="1"/>
    <col min="4" max="4" width="15.85546875" customWidth="1"/>
    <col min="5" max="5" width="2.28515625" customWidth="1"/>
    <col min="6" max="6" width="13.140625" customWidth="1"/>
    <col min="7" max="7" width="14.7109375" customWidth="1"/>
    <col min="8" max="8" width="2.5703125" customWidth="1"/>
    <col min="9" max="9" width="12.5703125" customWidth="1"/>
    <col min="10" max="10" width="2.7109375" customWidth="1"/>
    <col min="11" max="11" width="13" customWidth="1"/>
    <col min="12" max="12" width="2.85546875" customWidth="1"/>
    <col min="13" max="13" width="13.7109375" customWidth="1"/>
    <col min="14" max="14" width="3" customWidth="1"/>
    <col min="15" max="15" width="13" customWidth="1"/>
    <col min="16" max="16" width="2.7109375" customWidth="1"/>
    <col min="17" max="17" width="14.140625" customWidth="1"/>
    <col min="18" max="18" width="3.42578125" customWidth="1"/>
    <col min="19" max="19" width="14.28515625" customWidth="1"/>
    <col min="20" max="20" width="3.5703125" customWidth="1"/>
    <col min="21" max="21" width="14.140625" customWidth="1"/>
    <col min="22" max="22" width="3.140625" customWidth="1"/>
    <col min="23" max="23" width="16.7109375" customWidth="1"/>
    <col min="24" max="24" width="16.85546875" customWidth="1"/>
    <col min="25" max="25" width="13.5703125" customWidth="1"/>
    <col min="26" max="26" width="15.28515625" customWidth="1"/>
    <col min="27" max="27" width="12.7109375" customWidth="1"/>
    <col min="256" max="256" width="32.28515625" customWidth="1"/>
    <col min="257" max="257" width="3.140625" customWidth="1"/>
    <col min="259" max="259" width="15.85546875" customWidth="1"/>
    <col min="260" max="260" width="15" customWidth="1"/>
    <col min="261" max="261" width="2.28515625" customWidth="1"/>
    <col min="262" max="262" width="13.140625" customWidth="1"/>
    <col min="263" max="263" width="14.7109375" customWidth="1"/>
    <col min="264" max="264" width="3" customWidth="1"/>
    <col min="265" max="265" width="12.5703125" customWidth="1"/>
    <col min="266" max="266" width="2.7109375" customWidth="1"/>
    <col min="267" max="267" width="13" customWidth="1"/>
    <col min="268" max="268" width="2.85546875" customWidth="1"/>
    <col min="269" max="269" width="13.7109375" customWidth="1"/>
    <col min="270" max="270" width="3" customWidth="1"/>
    <col min="271" max="271" width="13" customWidth="1"/>
    <col min="272" max="272" width="2.7109375" customWidth="1"/>
    <col min="273" max="273" width="14.140625" customWidth="1"/>
    <col min="274" max="274" width="3.42578125" customWidth="1"/>
    <col min="275" max="275" width="14.28515625" customWidth="1"/>
    <col min="276" max="276" width="3.5703125" customWidth="1"/>
    <col min="277" max="277" width="14.140625" customWidth="1"/>
    <col min="278" max="278" width="3.140625" customWidth="1"/>
    <col min="279" max="279" width="16.7109375" customWidth="1"/>
    <col min="280" max="280" width="16.85546875" customWidth="1"/>
    <col min="281" max="281" width="13.5703125" customWidth="1"/>
    <col min="282" max="282" width="15.28515625" customWidth="1"/>
    <col min="283" max="283" width="12.7109375" customWidth="1"/>
    <col min="512" max="512" width="32.28515625" customWidth="1"/>
    <col min="513" max="513" width="3.140625" customWidth="1"/>
    <col min="515" max="515" width="15.85546875" customWidth="1"/>
    <col min="516" max="516" width="15" customWidth="1"/>
    <col min="517" max="517" width="2.28515625" customWidth="1"/>
    <col min="518" max="518" width="13.140625" customWidth="1"/>
    <col min="519" max="519" width="14.7109375" customWidth="1"/>
    <col min="520" max="520" width="3" customWidth="1"/>
    <col min="521" max="521" width="12.5703125" customWidth="1"/>
    <col min="522" max="522" width="2.7109375" customWidth="1"/>
    <col min="523" max="523" width="13" customWidth="1"/>
    <col min="524" max="524" width="2.85546875" customWidth="1"/>
    <col min="525" max="525" width="13.7109375" customWidth="1"/>
    <col min="526" max="526" width="3" customWidth="1"/>
    <col min="527" max="527" width="13" customWidth="1"/>
    <col min="528" max="528" width="2.7109375" customWidth="1"/>
    <col min="529" max="529" width="14.140625" customWidth="1"/>
    <col min="530" max="530" width="3.42578125" customWidth="1"/>
    <col min="531" max="531" width="14.28515625" customWidth="1"/>
    <col min="532" max="532" width="3.5703125" customWidth="1"/>
    <col min="533" max="533" width="14.140625" customWidth="1"/>
    <col min="534" max="534" width="3.140625" customWidth="1"/>
    <col min="535" max="535" width="16.7109375" customWidth="1"/>
    <col min="536" max="536" width="16.85546875" customWidth="1"/>
    <col min="537" max="537" width="13.5703125" customWidth="1"/>
    <col min="538" max="538" width="15.28515625" customWidth="1"/>
    <col min="539" max="539" width="12.7109375" customWidth="1"/>
    <col min="768" max="768" width="32.28515625" customWidth="1"/>
    <col min="769" max="769" width="3.140625" customWidth="1"/>
    <col min="771" max="771" width="15.85546875" customWidth="1"/>
    <col min="772" max="772" width="15" customWidth="1"/>
    <col min="773" max="773" width="2.28515625" customWidth="1"/>
    <col min="774" max="774" width="13.140625" customWidth="1"/>
    <col min="775" max="775" width="14.7109375" customWidth="1"/>
    <col min="776" max="776" width="3" customWidth="1"/>
    <col min="777" max="777" width="12.5703125" customWidth="1"/>
    <col min="778" max="778" width="2.7109375" customWidth="1"/>
    <col min="779" max="779" width="13" customWidth="1"/>
    <col min="780" max="780" width="2.85546875" customWidth="1"/>
    <col min="781" max="781" width="13.7109375" customWidth="1"/>
    <col min="782" max="782" width="3" customWidth="1"/>
    <col min="783" max="783" width="13" customWidth="1"/>
    <col min="784" max="784" width="2.7109375" customWidth="1"/>
    <col min="785" max="785" width="14.140625" customWidth="1"/>
    <col min="786" max="786" width="3.42578125" customWidth="1"/>
    <col min="787" max="787" width="14.28515625" customWidth="1"/>
    <col min="788" max="788" width="3.5703125" customWidth="1"/>
    <col min="789" max="789" width="14.140625" customWidth="1"/>
    <col min="790" max="790" width="3.140625" customWidth="1"/>
    <col min="791" max="791" width="16.7109375" customWidth="1"/>
    <col min="792" max="792" width="16.85546875" customWidth="1"/>
    <col min="793" max="793" width="13.5703125" customWidth="1"/>
    <col min="794" max="794" width="15.28515625" customWidth="1"/>
    <col min="795" max="795" width="12.7109375" customWidth="1"/>
    <col min="1024" max="1024" width="32.28515625" customWidth="1"/>
    <col min="1025" max="1025" width="3.140625" customWidth="1"/>
    <col min="1027" max="1027" width="15.85546875" customWidth="1"/>
    <col min="1028" max="1028" width="15" customWidth="1"/>
    <col min="1029" max="1029" width="2.28515625" customWidth="1"/>
    <col min="1030" max="1030" width="13.140625" customWidth="1"/>
    <col min="1031" max="1031" width="14.7109375" customWidth="1"/>
    <col min="1032" max="1032" width="3" customWidth="1"/>
    <col min="1033" max="1033" width="12.5703125" customWidth="1"/>
    <col min="1034" max="1034" width="2.7109375" customWidth="1"/>
    <col min="1035" max="1035" width="13" customWidth="1"/>
    <col min="1036" max="1036" width="2.85546875" customWidth="1"/>
    <col min="1037" max="1037" width="13.7109375" customWidth="1"/>
    <col min="1038" max="1038" width="3" customWidth="1"/>
    <col min="1039" max="1039" width="13" customWidth="1"/>
    <col min="1040" max="1040" width="2.7109375" customWidth="1"/>
    <col min="1041" max="1041" width="14.140625" customWidth="1"/>
    <col min="1042" max="1042" width="3.42578125" customWidth="1"/>
    <col min="1043" max="1043" width="14.28515625" customWidth="1"/>
    <col min="1044" max="1044" width="3.5703125" customWidth="1"/>
    <col min="1045" max="1045" width="14.140625" customWidth="1"/>
    <col min="1046" max="1046" width="3.140625" customWidth="1"/>
    <col min="1047" max="1047" width="16.7109375" customWidth="1"/>
    <col min="1048" max="1048" width="16.85546875" customWidth="1"/>
    <col min="1049" max="1049" width="13.5703125" customWidth="1"/>
    <col min="1050" max="1050" width="15.28515625" customWidth="1"/>
    <col min="1051" max="1051" width="12.7109375" customWidth="1"/>
    <col min="1280" max="1280" width="32.28515625" customWidth="1"/>
    <col min="1281" max="1281" width="3.140625" customWidth="1"/>
    <col min="1283" max="1283" width="15.85546875" customWidth="1"/>
    <col min="1284" max="1284" width="15" customWidth="1"/>
    <col min="1285" max="1285" width="2.28515625" customWidth="1"/>
    <col min="1286" max="1286" width="13.140625" customWidth="1"/>
    <col min="1287" max="1287" width="14.7109375" customWidth="1"/>
    <col min="1288" max="1288" width="3" customWidth="1"/>
    <col min="1289" max="1289" width="12.5703125" customWidth="1"/>
    <col min="1290" max="1290" width="2.7109375" customWidth="1"/>
    <col min="1291" max="1291" width="13" customWidth="1"/>
    <col min="1292" max="1292" width="2.85546875" customWidth="1"/>
    <col min="1293" max="1293" width="13.7109375" customWidth="1"/>
    <col min="1294" max="1294" width="3" customWidth="1"/>
    <col min="1295" max="1295" width="13" customWidth="1"/>
    <col min="1296" max="1296" width="2.7109375" customWidth="1"/>
    <col min="1297" max="1297" width="14.140625" customWidth="1"/>
    <col min="1298" max="1298" width="3.42578125" customWidth="1"/>
    <col min="1299" max="1299" width="14.28515625" customWidth="1"/>
    <col min="1300" max="1300" width="3.5703125" customWidth="1"/>
    <col min="1301" max="1301" width="14.140625" customWidth="1"/>
    <col min="1302" max="1302" width="3.140625" customWidth="1"/>
    <col min="1303" max="1303" width="16.7109375" customWidth="1"/>
    <col min="1304" max="1304" width="16.85546875" customWidth="1"/>
    <col min="1305" max="1305" width="13.5703125" customWidth="1"/>
    <col min="1306" max="1306" width="15.28515625" customWidth="1"/>
    <col min="1307" max="1307" width="12.7109375" customWidth="1"/>
    <col min="1536" max="1536" width="32.28515625" customWidth="1"/>
    <col min="1537" max="1537" width="3.140625" customWidth="1"/>
    <col min="1539" max="1539" width="15.85546875" customWidth="1"/>
    <col min="1540" max="1540" width="15" customWidth="1"/>
    <col min="1541" max="1541" width="2.28515625" customWidth="1"/>
    <col min="1542" max="1542" width="13.140625" customWidth="1"/>
    <col min="1543" max="1543" width="14.7109375" customWidth="1"/>
    <col min="1544" max="1544" width="3" customWidth="1"/>
    <col min="1545" max="1545" width="12.5703125" customWidth="1"/>
    <col min="1546" max="1546" width="2.7109375" customWidth="1"/>
    <col min="1547" max="1547" width="13" customWidth="1"/>
    <col min="1548" max="1548" width="2.85546875" customWidth="1"/>
    <col min="1549" max="1549" width="13.7109375" customWidth="1"/>
    <col min="1550" max="1550" width="3" customWidth="1"/>
    <col min="1551" max="1551" width="13" customWidth="1"/>
    <col min="1552" max="1552" width="2.7109375" customWidth="1"/>
    <col min="1553" max="1553" width="14.140625" customWidth="1"/>
    <col min="1554" max="1554" width="3.42578125" customWidth="1"/>
    <col min="1555" max="1555" width="14.28515625" customWidth="1"/>
    <col min="1556" max="1556" width="3.5703125" customWidth="1"/>
    <col min="1557" max="1557" width="14.140625" customWidth="1"/>
    <col min="1558" max="1558" width="3.140625" customWidth="1"/>
    <col min="1559" max="1559" width="16.7109375" customWidth="1"/>
    <col min="1560" max="1560" width="16.85546875" customWidth="1"/>
    <col min="1561" max="1561" width="13.5703125" customWidth="1"/>
    <col min="1562" max="1562" width="15.28515625" customWidth="1"/>
    <col min="1563" max="1563" width="12.7109375" customWidth="1"/>
    <col min="1792" max="1792" width="32.28515625" customWidth="1"/>
    <col min="1793" max="1793" width="3.140625" customWidth="1"/>
    <col min="1795" max="1795" width="15.85546875" customWidth="1"/>
    <col min="1796" max="1796" width="15" customWidth="1"/>
    <col min="1797" max="1797" width="2.28515625" customWidth="1"/>
    <col min="1798" max="1798" width="13.140625" customWidth="1"/>
    <col min="1799" max="1799" width="14.7109375" customWidth="1"/>
    <col min="1800" max="1800" width="3" customWidth="1"/>
    <col min="1801" max="1801" width="12.5703125" customWidth="1"/>
    <col min="1802" max="1802" width="2.7109375" customWidth="1"/>
    <col min="1803" max="1803" width="13" customWidth="1"/>
    <col min="1804" max="1804" width="2.85546875" customWidth="1"/>
    <col min="1805" max="1805" width="13.7109375" customWidth="1"/>
    <col min="1806" max="1806" width="3" customWidth="1"/>
    <col min="1807" max="1807" width="13" customWidth="1"/>
    <col min="1808" max="1808" width="2.7109375" customWidth="1"/>
    <col min="1809" max="1809" width="14.140625" customWidth="1"/>
    <col min="1810" max="1810" width="3.42578125" customWidth="1"/>
    <col min="1811" max="1811" width="14.28515625" customWidth="1"/>
    <col min="1812" max="1812" width="3.5703125" customWidth="1"/>
    <col min="1813" max="1813" width="14.140625" customWidth="1"/>
    <col min="1814" max="1814" width="3.140625" customWidth="1"/>
    <col min="1815" max="1815" width="16.7109375" customWidth="1"/>
    <col min="1816" max="1816" width="16.85546875" customWidth="1"/>
    <col min="1817" max="1817" width="13.5703125" customWidth="1"/>
    <col min="1818" max="1818" width="15.28515625" customWidth="1"/>
    <col min="1819" max="1819" width="12.7109375" customWidth="1"/>
    <col min="2048" max="2048" width="32.28515625" customWidth="1"/>
    <col min="2049" max="2049" width="3.140625" customWidth="1"/>
    <col min="2051" max="2051" width="15.85546875" customWidth="1"/>
    <col min="2052" max="2052" width="15" customWidth="1"/>
    <col min="2053" max="2053" width="2.28515625" customWidth="1"/>
    <col min="2054" max="2054" width="13.140625" customWidth="1"/>
    <col min="2055" max="2055" width="14.7109375" customWidth="1"/>
    <col min="2056" max="2056" width="3" customWidth="1"/>
    <col min="2057" max="2057" width="12.5703125" customWidth="1"/>
    <col min="2058" max="2058" width="2.7109375" customWidth="1"/>
    <col min="2059" max="2059" width="13" customWidth="1"/>
    <col min="2060" max="2060" width="2.85546875" customWidth="1"/>
    <col min="2061" max="2061" width="13.7109375" customWidth="1"/>
    <col min="2062" max="2062" width="3" customWidth="1"/>
    <col min="2063" max="2063" width="13" customWidth="1"/>
    <col min="2064" max="2064" width="2.7109375" customWidth="1"/>
    <col min="2065" max="2065" width="14.140625" customWidth="1"/>
    <col min="2066" max="2066" width="3.42578125" customWidth="1"/>
    <col min="2067" max="2067" width="14.28515625" customWidth="1"/>
    <col min="2068" max="2068" width="3.5703125" customWidth="1"/>
    <col min="2069" max="2069" width="14.140625" customWidth="1"/>
    <col min="2070" max="2070" width="3.140625" customWidth="1"/>
    <col min="2071" max="2071" width="16.7109375" customWidth="1"/>
    <col min="2072" max="2072" width="16.85546875" customWidth="1"/>
    <col min="2073" max="2073" width="13.5703125" customWidth="1"/>
    <col min="2074" max="2074" width="15.28515625" customWidth="1"/>
    <col min="2075" max="2075" width="12.7109375" customWidth="1"/>
    <col min="2304" max="2304" width="32.28515625" customWidth="1"/>
    <col min="2305" max="2305" width="3.140625" customWidth="1"/>
    <col min="2307" max="2307" width="15.85546875" customWidth="1"/>
    <col min="2308" max="2308" width="15" customWidth="1"/>
    <col min="2309" max="2309" width="2.28515625" customWidth="1"/>
    <col min="2310" max="2310" width="13.140625" customWidth="1"/>
    <col min="2311" max="2311" width="14.7109375" customWidth="1"/>
    <col min="2312" max="2312" width="3" customWidth="1"/>
    <col min="2313" max="2313" width="12.5703125" customWidth="1"/>
    <col min="2314" max="2314" width="2.7109375" customWidth="1"/>
    <col min="2315" max="2315" width="13" customWidth="1"/>
    <col min="2316" max="2316" width="2.85546875" customWidth="1"/>
    <col min="2317" max="2317" width="13.7109375" customWidth="1"/>
    <col min="2318" max="2318" width="3" customWidth="1"/>
    <col min="2319" max="2319" width="13" customWidth="1"/>
    <col min="2320" max="2320" width="2.7109375" customWidth="1"/>
    <col min="2321" max="2321" width="14.140625" customWidth="1"/>
    <col min="2322" max="2322" width="3.42578125" customWidth="1"/>
    <col min="2323" max="2323" width="14.28515625" customWidth="1"/>
    <col min="2324" max="2324" width="3.5703125" customWidth="1"/>
    <col min="2325" max="2325" width="14.140625" customWidth="1"/>
    <col min="2326" max="2326" width="3.140625" customWidth="1"/>
    <col min="2327" max="2327" width="16.7109375" customWidth="1"/>
    <col min="2328" max="2328" width="16.85546875" customWidth="1"/>
    <col min="2329" max="2329" width="13.5703125" customWidth="1"/>
    <col min="2330" max="2330" width="15.28515625" customWidth="1"/>
    <col min="2331" max="2331" width="12.7109375" customWidth="1"/>
    <col min="2560" max="2560" width="32.28515625" customWidth="1"/>
    <col min="2561" max="2561" width="3.140625" customWidth="1"/>
    <col min="2563" max="2563" width="15.85546875" customWidth="1"/>
    <col min="2564" max="2564" width="15" customWidth="1"/>
    <col min="2565" max="2565" width="2.28515625" customWidth="1"/>
    <col min="2566" max="2566" width="13.140625" customWidth="1"/>
    <col min="2567" max="2567" width="14.7109375" customWidth="1"/>
    <col min="2568" max="2568" width="3" customWidth="1"/>
    <col min="2569" max="2569" width="12.5703125" customWidth="1"/>
    <col min="2570" max="2570" width="2.7109375" customWidth="1"/>
    <col min="2571" max="2571" width="13" customWidth="1"/>
    <col min="2572" max="2572" width="2.85546875" customWidth="1"/>
    <col min="2573" max="2573" width="13.7109375" customWidth="1"/>
    <col min="2574" max="2574" width="3" customWidth="1"/>
    <col min="2575" max="2575" width="13" customWidth="1"/>
    <col min="2576" max="2576" width="2.7109375" customWidth="1"/>
    <col min="2577" max="2577" width="14.140625" customWidth="1"/>
    <col min="2578" max="2578" width="3.42578125" customWidth="1"/>
    <col min="2579" max="2579" width="14.28515625" customWidth="1"/>
    <col min="2580" max="2580" width="3.5703125" customWidth="1"/>
    <col min="2581" max="2581" width="14.140625" customWidth="1"/>
    <col min="2582" max="2582" width="3.140625" customWidth="1"/>
    <col min="2583" max="2583" width="16.7109375" customWidth="1"/>
    <col min="2584" max="2584" width="16.85546875" customWidth="1"/>
    <col min="2585" max="2585" width="13.5703125" customWidth="1"/>
    <col min="2586" max="2586" width="15.28515625" customWidth="1"/>
    <col min="2587" max="2587" width="12.7109375" customWidth="1"/>
    <col min="2816" max="2816" width="32.28515625" customWidth="1"/>
    <col min="2817" max="2817" width="3.140625" customWidth="1"/>
    <col min="2819" max="2819" width="15.85546875" customWidth="1"/>
    <col min="2820" max="2820" width="15" customWidth="1"/>
    <col min="2821" max="2821" width="2.28515625" customWidth="1"/>
    <col min="2822" max="2822" width="13.140625" customWidth="1"/>
    <col min="2823" max="2823" width="14.7109375" customWidth="1"/>
    <col min="2824" max="2824" width="3" customWidth="1"/>
    <col min="2825" max="2825" width="12.5703125" customWidth="1"/>
    <col min="2826" max="2826" width="2.7109375" customWidth="1"/>
    <col min="2827" max="2827" width="13" customWidth="1"/>
    <col min="2828" max="2828" width="2.85546875" customWidth="1"/>
    <col min="2829" max="2829" width="13.7109375" customWidth="1"/>
    <col min="2830" max="2830" width="3" customWidth="1"/>
    <col min="2831" max="2831" width="13" customWidth="1"/>
    <col min="2832" max="2832" width="2.7109375" customWidth="1"/>
    <col min="2833" max="2833" width="14.140625" customWidth="1"/>
    <col min="2834" max="2834" width="3.42578125" customWidth="1"/>
    <col min="2835" max="2835" width="14.28515625" customWidth="1"/>
    <col min="2836" max="2836" width="3.5703125" customWidth="1"/>
    <col min="2837" max="2837" width="14.140625" customWidth="1"/>
    <col min="2838" max="2838" width="3.140625" customWidth="1"/>
    <col min="2839" max="2839" width="16.7109375" customWidth="1"/>
    <col min="2840" max="2840" width="16.85546875" customWidth="1"/>
    <col min="2841" max="2841" width="13.5703125" customWidth="1"/>
    <col min="2842" max="2842" width="15.28515625" customWidth="1"/>
    <col min="2843" max="2843" width="12.7109375" customWidth="1"/>
    <col min="3072" max="3072" width="32.28515625" customWidth="1"/>
    <col min="3073" max="3073" width="3.140625" customWidth="1"/>
    <col min="3075" max="3075" width="15.85546875" customWidth="1"/>
    <col min="3076" max="3076" width="15" customWidth="1"/>
    <col min="3077" max="3077" width="2.28515625" customWidth="1"/>
    <col min="3078" max="3078" width="13.140625" customWidth="1"/>
    <col min="3079" max="3079" width="14.7109375" customWidth="1"/>
    <col min="3080" max="3080" width="3" customWidth="1"/>
    <col min="3081" max="3081" width="12.5703125" customWidth="1"/>
    <col min="3082" max="3082" width="2.7109375" customWidth="1"/>
    <col min="3083" max="3083" width="13" customWidth="1"/>
    <col min="3084" max="3084" width="2.85546875" customWidth="1"/>
    <col min="3085" max="3085" width="13.7109375" customWidth="1"/>
    <col min="3086" max="3086" width="3" customWidth="1"/>
    <col min="3087" max="3087" width="13" customWidth="1"/>
    <col min="3088" max="3088" width="2.7109375" customWidth="1"/>
    <col min="3089" max="3089" width="14.140625" customWidth="1"/>
    <col min="3090" max="3090" width="3.42578125" customWidth="1"/>
    <col min="3091" max="3091" width="14.28515625" customWidth="1"/>
    <col min="3092" max="3092" width="3.5703125" customWidth="1"/>
    <col min="3093" max="3093" width="14.140625" customWidth="1"/>
    <col min="3094" max="3094" width="3.140625" customWidth="1"/>
    <col min="3095" max="3095" width="16.7109375" customWidth="1"/>
    <col min="3096" max="3096" width="16.85546875" customWidth="1"/>
    <col min="3097" max="3097" width="13.5703125" customWidth="1"/>
    <col min="3098" max="3098" width="15.28515625" customWidth="1"/>
    <col min="3099" max="3099" width="12.7109375" customWidth="1"/>
    <col min="3328" max="3328" width="32.28515625" customWidth="1"/>
    <col min="3329" max="3329" width="3.140625" customWidth="1"/>
    <col min="3331" max="3331" width="15.85546875" customWidth="1"/>
    <col min="3332" max="3332" width="15" customWidth="1"/>
    <col min="3333" max="3333" width="2.28515625" customWidth="1"/>
    <col min="3334" max="3334" width="13.140625" customWidth="1"/>
    <col min="3335" max="3335" width="14.7109375" customWidth="1"/>
    <col min="3336" max="3336" width="3" customWidth="1"/>
    <col min="3337" max="3337" width="12.5703125" customWidth="1"/>
    <col min="3338" max="3338" width="2.7109375" customWidth="1"/>
    <col min="3339" max="3339" width="13" customWidth="1"/>
    <col min="3340" max="3340" width="2.85546875" customWidth="1"/>
    <col min="3341" max="3341" width="13.7109375" customWidth="1"/>
    <col min="3342" max="3342" width="3" customWidth="1"/>
    <col min="3343" max="3343" width="13" customWidth="1"/>
    <col min="3344" max="3344" width="2.7109375" customWidth="1"/>
    <col min="3345" max="3345" width="14.140625" customWidth="1"/>
    <col min="3346" max="3346" width="3.42578125" customWidth="1"/>
    <col min="3347" max="3347" width="14.28515625" customWidth="1"/>
    <col min="3348" max="3348" width="3.5703125" customWidth="1"/>
    <col min="3349" max="3349" width="14.140625" customWidth="1"/>
    <col min="3350" max="3350" width="3.140625" customWidth="1"/>
    <col min="3351" max="3351" width="16.7109375" customWidth="1"/>
    <col min="3352" max="3352" width="16.85546875" customWidth="1"/>
    <col min="3353" max="3353" width="13.5703125" customWidth="1"/>
    <col min="3354" max="3354" width="15.28515625" customWidth="1"/>
    <col min="3355" max="3355" width="12.7109375" customWidth="1"/>
    <col min="3584" max="3584" width="32.28515625" customWidth="1"/>
    <col min="3585" max="3585" width="3.140625" customWidth="1"/>
    <col min="3587" max="3587" width="15.85546875" customWidth="1"/>
    <col min="3588" max="3588" width="15" customWidth="1"/>
    <col min="3589" max="3589" width="2.28515625" customWidth="1"/>
    <col min="3590" max="3590" width="13.140625" customWidth="1"/>
    <col min="3591" max="3591" width="14.7109375" customWidth="1"/>
    <col min="3592" max="3592" width="3" customWidth="1"/>
    <col min="3593" max="3593" width="12.5703125" customWidth="1"/>
    <col min="3594" max="3594" width="2.7109375" customWidth="1"/>
    <col min="3595" max="3595" width="13" customWidth="1"/>
    <col min="3596" max="3596" width="2.85546875" customWidth="1"/>
    <col min="3597" max="3597" width="13.7109375" customWidth="1"/>
    <col min="3598" max="3598" width="3" customWidth="1"/>
    <col min="3599" max="3599" width="13" customWidth="1"/>
    <col min="3600" max="3600" width="2.7109375" customWidth="1"/>
    <col min="3601" max="3601" width="14.140625" customWidth="1"/>
    <col min="3602" max="3602" width="3.42578125" customWidth="1"/>
    <col min="3603" max="3603" width="14.28515625" customWidth="1"/>
    <col min="3604" max="3604" width="3.5703125" customWidth="1"/>
    <col min="3605" max="3605" width="14.140625" customWidth="1"/>
    <col min="3606" max="3606" width="3.140625" customWidth="1"/>
    <col min="3607" max="3607" width="16.7109375" customWidth="1"/>
    <col min="3608" max="3608" width="16.85546875" customWidth="1"/>
    <col min="3609" max="3609" width="13.5703125" customWidth="1"/>
    <col min="3610" max="3610" width="15.28515625" customWidth="1"/>
    <col min="3611" max="3611" width="12.7109375" customWidth="1"/>
    <col min="3840" max="3840" width="32.28515625" customWidth="1"/>
    <col min="3841" max="3841" width="3.140625" customWidth="1"/>
    <col min="3843" max="3843" width="15.85546875" customWidth="1"/>
    <col min="3844" max="3844" width="15" customWidth="1"/>
    <col min="3845" max="3845" width="2.28515625" customWidth="1"/>
    <col min="3846" max="3846" width="13.140625" customWidth="1"/>
    <col min="3847" max="3847" width="14.7109375" customWidth="1"/>
    <col min="3848" max="3848" width="3" customWidth="1"/>
    <col min="3849" max="3849" width="12.5703125" customWidth="1"/>
    <col min="3850" max="3850" width="2.7109375" customWidth="1"/>
    <col min="3851" max="3851" width="13" customWidth="1"/>
    <col min="3852" max="3852" width="2.85546875" customWidth="1"/>
    <col min="3853" max="3853" width="13.7109375" customWidth="1"/>
    <col min="3854" max="3854" width="3" customWidth="1"/>
    <col min="3855" max="3855" width="13" customWidth="1"/>
    <col min="3856" max="3856" width="2.7109375" customWidth="1"/>
    <col min="3857" max="3857" width="14.140625" customWidth="1"/>
    <col min="3858" max="3858" width="3.42578125" customWidth="1"/>
    <col min="3859" max="3859" width="14.28515625" customWidth="1"/>
    <col min="3860" max="3860" width="3.5703125" customWidth="1"/>
    <col min="3861" max="3861" width="14.140625" customWidth="1"/>
    <col min="3862" max="3862" width="3.140625" customWidth="1"/>
    <col min="3863" max="3863" width="16.7109375" customWidth="1"/>
    <col min="3864" max="3864" width="16.85546875" customWidth="1"/>
    <col min="3865" max="3865" width="13.5703125" customWidth="1"/>
    <col min="3866" max="3866" width="15.28515625" customWidth="1"/>
    <col min="3867" max="3867" width="12.7109375" customWidth="1"/>
    <col min="4096" max="4096" width="32.28515625" customWidth="1"/>
    <col min="4097" max="4097" width="3.140625" customWidth="1"/>
    <col min="4099" max="4099" width="15.85546875" customWidth="1"/>
    <col min="4100" max="4100" width="15" customWidth="1"/>
    <col min="4101" max="4101" width="2.28515625" customWidth="1"/>
    <col min="4102" max="4102" width="13.140625" customWidth="1"/>
    <col min="4103" max="4103" width="14.7109375" customWidth="1"/>
    <col min="4104" max="4104" width="3" customWidth="1"/>
    <col min="4105" max="4105" width="12.5703125" customWidth="1"/>
    <col min="4106" max="4106" width="2.7109375" customWidth="1"/>
    <col min="4107" max="4107" width="13" customWidth="1"/>
    <col min="4108" max="4108" width="2.85546875" customWidth="1"/>
    <col min="4109" max="4109" width="13.7109375" customWidth="1"/>
    <col min="4110" max="4110" width="3" customWidth="1"/>
    <col min="4111" max="4111" width="13" customWidth="1"/>
    <col min="4112" max="4112" width="2.7109375" customWidth="1"/>
    <col min="4113" max="4113" width="14.140625" customWidth="1"/>
    <col min="4114" max="4114" width="3.42578125" customWidth="1"/>
    <col min="4115" max="4115" width="14.28515625" customWidth="1"/>
    <col min="4116" max="4116" width="3.5703125" customWidth="1"/>
    <col min="4117" max="4117" width="14.140625" customWidth="1"/>
    <col min="4118" max="4118" width="3.140625" customWidth="1"/>
    <col min="4119" max="4119" width="16.7109375" customWidth="1"/>
    <col min="4120" max="4120" width="16.85546875" customWidth="1"/>
    <col min="4121" max="4121" width="13.5703125" customWidth="1"/>
    <col min="4122" max="4122" width="15.28515625" customWidth="1"/>
    <col min="4123" max="4123" width="12.7109375" customWidth="1"/>
    <col min="4352" max="4352" width="32.28515625" customWidth="1"/>
    <col min="4353" max="4353" width="3.140625" customWidth="1"/>
    <col min="4355" max="4355" width="15.85546875" customWidth="1"/>
    <col min="4356" max="4356" width="15" customWidth="1"/>
    <col min="4357" max="4357" width="2.28515625" customWidth="1"/>
    <col min="4358" max="4358" width="13.140625" customWidth="1"/>
    <col min="4359" max="4359" width="14.7109375" customWidth="1"/>
    <col min="4360" max="4360" width="3" customWidth="1"/>
    <col min="4361" max="4361" width="12.5703125" customWidth="1"/>
    <col min="4362" max="4362" width="2.7109375" customWidth="1"/>
    <col min="4363" max="4363" width="13" customWidth="1"/>
    <col min="4364" max="4364" width="2.85546875" customWidth="1"/>
    <col min="4365" max="4365" width="13.7109375" customWidth="1"/>
    <col min="4366" max="4366" width="3" customWidth="1"/>
    <col min="4367" max="4367" width="13" customWidth="1"/>
    <col min="4368" max="4368" width="2.7109375" customWidth="1"/>
    <col min="4369" max="4369" width="14.140625" customWidth="1"/>
    <col min="4370" max="4370" width="3.42578125" customWidth="1"/>
    <col min="4371" max="4371" width="14.28515625" customWidth="1"/>
    <col min="4372" max="4372" width="3.5703125" customWidth="1"/>
    <col min="4373" max="4373" width="14.140625" customWidth="1"/>
    <col min="4374" max="4374" width="3.140625" customWidth="1"/>
    <col min="4375" max="4375" width="16.7109375" customWidth="1"/>
    <col min="4376" max="4376" width="16.85546875" customWidth="1"/>
    <col min="4377" max="4377" width="13.5703125" customWidth="1"/>
    <col min="4378" max="4378" width="15.28515625" customWidth="1"/>
    <col min="4379" max="4379" width="12.7109375" customWidth="1"/>
    <col min="4608" max="4608" width="32.28515625" customWidth="1"/>
    <col min="4609" max="4609" width="3.140625" customWidth="1"/>
    <col min="4611" max="4611" width="15.85546875" customWidth="1"/>
    <col min="4612" max="4612" width="15" customWidth="1"/>
    <col min="4613" max="4613" width="2.28515625" customWidth="1"/>
    <col min="4614" max="4614" width="13.140625" customWidth="1"/>
    <col min="4615" max="4615" width="14.7109375" customWidth="1"/>
    <col min="4616" max="4616" width="3" customWidth="1"/>
    <col min="4617" max="4617" width="12.5703125" customWidth="1"/>
    <col min="4618" max="4618" width="2.7109375" customWidth="1"/>
    <col min="4619" max="4619" width="13" customWidth="1"/>
    <col min="4620" max="4620" width="2.85546875" customWidth="1"/>
    <col min="4621" max="4621" width="13.7109375" customWidth="1"/>
    <col min="4622" max="4622" width="3" customWidth="1"/>
    <col min="4623" max="4623" width="13" customWidth="1"/>
    <col min="4624" max="4624" width="2.7109375" customWidth="1"/>
    <col min="4625" max="4625" width="14.140625" customWidth="1"/>
    <col min="4626" max="4626" width="3.42578125" customWidth="1"/>
    <col min="4627" max="4627" width="14.28515625" customWidth="1"/>
    <col min="4628" max="4628" width="3.5703125" customWidth="1"/>
    <col min="4629" max="4629" width="14.140625" customWidth="1"/>
    <col min="4630" max="4630" width="3.140625" customWidth="1"/>
    <col min="4631" max="4631" width="16.7109375" customWidth="1"/>
    <col min="4632" max="4632" width="16.85546875" customWidth="1"/>
    <col min="4633" max="4633" width="13.5703125" customWidth="1"/>
    <col min="4634" max="4634" width="15.28515625" customWidth="1"/>
    <col min="4635" max="4635" width="12.7109375" customWidth="1"/>
    <col min="4864" max="4864" width="32.28515625" customWidth="1"/>
    <col min="4865" max="4865" width="3.140625" customWidth="1"/>
    <col min="4867" max="4867" width="15.85546875" customWidth="1"/>
    <col min="4868" max="4868" width="15" customWidth="1"/>
    <col min="4869" max="4869" width="2.28515625" customWidth="1"/>
    <col min="4870" max="4870" width="13.140625" customWidth="1"/>
    <col min="4871" max="4871" width="14.7109375" customWidth="1"/>
    <col min="4872" max="4872" width="3" customWidth="1"/>
    <col min="4873" max="4873" width="12.5703125" customWidth="1"/>
    <col min="4874" max="4874" width="2.7109375" customWidth="1"/>
    <col min="4875" max="4875" width="13" customWidth="1"/>
    <col min="4876" max="4876" width="2.85546875" customWidth="1"/>
    <col min="4877" max="4877" width="13.7109375" customWidth="1"/>
    <col min="4878" max="4878" width="3" customWidth="1"/>
    <col min="4879" max="4879" width="13" customWidth="1"/>
    <col min="4880" max="4880" width="2.7109375" customWidth="1"/>
    <col min="4881" max="4881" width="14.140625" customWidth="1"/>
    <col min="4882" max="4882" width="3.42578125" customWidth="1"/>
    <col min="4883" max="4883" width="14.28515625" customWidth="1"/>
    <col min="4884" max="4884" width="3.5703125" customWidth="1"/>
    <col min="4885" max="4885" width="14.140625" customWidth="1"/>
    <col min="4886" max="4886" width="3.140625" customWidth="1"/>
    <col min="4887" max="4887" width="16.7109375" customWidth="1"/>
    <col min="4888" max="4888" width="16.85546875" customWidth="1"/>
    <col min="4889" max="4889" width="13.5703125" customWidth="1"/>
    <col min="4890" max="4890" width="15.28515625" customWidth="1"/>
    <col min="4891" max="4891" width="12.7109375" customWidth="1"/>
    <col min="5120" max="5120" width="32.28515625" customWidth="1"/>
    <col min="5121" max="5121" width="3.140625" customWidth="1"/>
    <col min="5123" max="5123" width="15.85546875" customWidth="1"/>
    <col min="5124" max="5124" width="15" customWidth="1"/>
    <col min="5125" max="5125" width="2.28515625" customWidth="1"/>
    <col min="5126" max="5126" width="13.140625" customWidth="1"/>
    <col min="5127" max="5127" width="14.7109375" customWidth="1"/>
    <col min="5128" max="5128" width="3" customWidth="1"/>
    <col min="5129" max="5129" width="12.5703125" customWidth="1"/>
    <col min="5130" max="5130" width="2.7109375" customWidth="1"/>
    <col min="5131" max="5131" width="13" customWidth="1"/>
    <col min="5132" max="5132" width="2.85546875" customWidth="1"/>
    <col min="5133" max="5133" width="13.7109375" customWidth="1"/>
    <col min="5134" max="5134" width="3" customWidth="1"/>
    <col min="5135" max="5135" width="13" customWidth="1"/>
    <col min="5136" max="5136" width="2.7109375" customWidth="1"/>
    <col min="5137" max="5137" width="14.140625" customWidth="1"/>
    <col min="5138" max="5138" width="3.42578125" customWidth="1"/>
    <col min="5139" max="5139" width="14.28515625" customWidth="1"/>
    <col min="5140" max="5140" width="3.5703125" customWidth="1"/>
    <col min="5141" max="5141" width="14.140625" customWidth="1"/>
    <col min="5142" max="5142" width="3.140625" customWidth="1"/>
    <col min="5143" max="5143" width="16.7109375" customWidth="1"/>
    <col min="5144" max="5144" width="16.85546875" customWidth="1"/>
    <col min="5145" max="5145" width="13.5703125" customWidth="1"/>
    <col min="5146" max="5146" width="15.28515625" customWidth="1"/>
    <col min="5147" max="5147" width="12.7109375" customWidth="1"/>
    <col min="5376" max="5376" width="32.28515625" customWidth="1"/>
    <col min="5377" max="5377" width="3.140625" customWidth="1"/>
    <col min="5379" max="5379" width="15.85546875" customWidth="1"/>
    <col min="5380" max="5380" width="15" customWidth="1"/>
    <col min="5381" max="5381" width="2.28515625" customWidth="1"/>
    <col min="5382" max="5382" width="13.140625" customWidth="1"/>
    <col min="5383" max="5383" width="14.7109375" customWidth="1"/>
    <col min="5384" max="5384" width="3" customWidth="1"/>
    <col min="5385" max="5385" width="12.5703125" customWidth="1"/>
    <col min="5386" max="5386" width="2.7109375" customWidth="1"/>
    <col min="5387" max="5387" width="13" customWidth="1"/>
    <col min="5388" max="5388" width="2.85546875" customWidth="1"/>
    <col min="5389" max="5389" width="13.7109375" customWidth="1"/>
    <col min="5390" max="5390" width="3" customWidth="1"/>
    <col min="5391" max="5391" width="13" customWidth="1"/>
    <col min="5392" max="5392" width="2.7109375" customWidth="1"/>
    <col min="5393" max="5393" width="14.140625" customWidth="1"/>
    <col min="5394" max="5394" width="3.42578125" customWidth="1"/>
    <col min="5395" max="5395" width="14.28515625" customWidth="1"/>
    <col min="5396" max="5396" width="3.5703125" customWidth="1"/>
    <col min="5397" max="5397" width="14.140625" customWidth="1"/>
    <col min="5398" max="5398" width="3.140625" customWidth="1"/>
    <col min="5399" max="5399" width="16.7109375" customWidth="1"/>
    <col min="5400" max="5400" width="16.85546875" customWidth="1"/>
    <col min="5401" max="5401" width="13.5703125" customWidth="1"/>
    <col min="5402" max="5402" width="15.28515625" customWidth="1"/>
    <col min="5403" max="5403" width="12.7109375" customWidth="1"/>
    <col min="5632" max="5632" width="32.28515625" customWidth="1"/>
    <col min="5633" max="5633" width="3.140625" customWidth="1"/>
    <col min="5635" max="5635" width="15.85546875" customWidth="1"/>
    <col min="5636" max="5636" width="15" customWidth="1"/>
    <col min="5637" max="5637" width="2.28515625" customWidth="1"/>
    <col min="5638" max="5638" width="13.140625" customWidth="1"/>
    <col min="5639" max="5639" width="14.7109375" customWidth="1"/>
    <col min="5640" max="5640" width="3" customWidth="1"/>
    <col min="5641" max="5641" width="12.5703125" customWidth="1"/>
    <col min="5642" max="5642" width="2.7109375" customWidth="1"/>
    <col min="5643" max="5643" width="13" customWidth="1"/>
    <col min="5644" max="5644" width="2.85546875" customWidth="1"/>
    <col min="5645" max="5645" width="13.7109375" customWidth="1"/>
    <col min="5646" max="5646" width="3" customWidth="1"/>
    <col min="5647" max="5647" width="13" customWidth="1"/>
    <col min="5648" max="5648" width="2.7109375" customWidth="1"/>
    <col min="5649" max="5649" width="14.140625" customWidth="1"/>
    <col min="5650" max="5650" width="3.42578125" customWidth="1"/>
    <col min="5651" max="5651" width="14.28515625" customWidth="1"/>
    <col min="5652" max="5652" width="3.5703125" customWidth="1"/>
    <col min="5653" max="5653" width="14.140625" customWidth="1"/>
    <col min="5654" max="5654" width="3.140625" customWidth="1"/>
    <col min="5655" max="5655" width="16.7109375" customWidth="1"/>
    <col min="5656" max="5656" width="16.85546875" customWidth="1"/>
    <col min="5657" max="5657" width="13.5703125" customWidth="1"/>
    <col min="5658" max="5658" width="15.28515625" customWidth="1"/>
    <col min="5659" max="5659" width="12.7109375" customWidth="1"/>
    <col min="5888" max="5888" width="32.28515625" customWidth="1"/>
    <col min="5889" max="5889" width="3.140625" customWidth="1"/>
    <col min="5891" max="5891" width="15.85546875" customWidth="1"/>
    <col min="5892" max="5892" width="15" customWidth="1"/>
    <col min="5893" max="5893" width="2.28515625" customWidth="1"/>
    <col min="5894" max="5894" width="13.140625" customWidth="1"/>
    <col min="5895" max="5895" width="14.7109375" customWidth="1"/>
    <col min="5896" max="5896" width="3" customWidth="1"/>
    <col min="5897" max="5897" width="12.5703125" customWidth="1"/>
    <col min="5898" max="5898" width="2.7109375" customWidth="1"/>
    <col min="5899" max="5899" width="13" customWidth="1"/>
    <col min="5900" max="5900" width="2.85546875" customWidth="1"/>
    <col min="5901" max="5901" width="13.7109375" customWidth="1"/>
    <col min="5902" max="5902" width="3" customWidth="1"/>
    <col min="5903" max="5903" width="13" customWidth="1"/>
    <col min="5904" max="5904" width="2.7109375" customWidth="1"/>
    <col min="5905" max="5905" width="14.140625" customWidth="1"/>
    <col min="5906" max="5906" width="3.42578125" customWidth="1"/>
    <col min="5907" max="5907" width="14.28515625" customWidth="1"/>
    <col min="5908" max="5908" width="3.5703125" customWidth="1"/>
    <col min="5909" max="5909" width="14.140625" customWidth="1"/>
    <col min="5910" max="5910" width="3.140625" customWidth="1"/>
    <col min="5911" max="5911" width="16.7109375" customWidth="1"/>
    <col min="5912" max="5912" width="16.85546875" customWidth="1"/>
    <col min="5913" max="5913" width="13.5703125" customWidth="1"/>
    <col min="5914" max="5914" width="15.28515625" customWidth="1"/>
    <col min="5915" max="5915" width="12.7109375" customWidth="1"/>
    <col min="6144" max="6144" width="32.28515625" customWidth="1"/>
    <col min="6145" max="6145" width="3.140625" customWidth="1"/>
    <col min="6147" max="6147" width="15.85546875" customWidth="1"/>
    <col min="6148" max="6148" width="15" customWidth="1"/>
    <col min="6149" max="6149" width="2.28515625" customWidth="1"/>
    <col min="6150" max="6150" width="13.140625" customWidth="1"/>
    <col min="6151" max="6151" width="14.7109375" customWidth="1"/>
    <col min="6152" max="6152" width="3" customWidth="1"/>
    <col min="6153" max="6153" width="12.5703125" customWidth="1"/>
    <col min="6154" max="6154" width="2.7109375" customWidth="1"/>
    <col min="6155" max="6155" width="13" customWidth="1"/>
    <col min="6156" max="6156" width="2.85546875" customWidth="1"/>
    <col min="6157" max="6157" width="13.7109375" customWidth="1"/>
    <col min="6158" max="6158" width="3" customWidth="1"/>
    <col min="6159" max="6159" width="13" customWidth="1"/>
    <col min="6160" max="6160" width="2.7109375" customWidth="1"/>
    <col min="6161" max="6161" width="14.140625" customWidth="1"/>
    <col min="6162" max="6162" width="3.42578125" customWidth="1"/>
    <col min="6163" max="6163" width="14.28515625" customWidth="1"/>
    <col min="6164" max="6164" width="3.5703125" customWidth="1"/>
    <col min="6165" max="6165" width="14.140625" customWidth="1"/>
    <col min="6166" max="6166" width="3.140625" customWidth="1"/>
    <col min="6167" max="6167" width="16.7109375" customWidth="1"/>
    <col min="6168" max="6168" width="16.85546875" customWidth="1"/>
    <col min="6169" max="6169" width="13.5703125" customWidth="1"/>
    <col min="6170" max="6170" width="15.28515625" customWidth="1"/>
    <col min="6171" max="6171" width="12.7109375" customWidth="1"/>
    <col min="6400" max="6400" width="32.28515625" customWidth="1"/>
    <col min="6401" max="6401" width="3.140625" customWidth="1"/>
    <col min="6403" max="6403" width="15.85546875" customWidth="1"/>
    <col min="6404" max="6404" width="15" customWidth="1"/>
    <col min="6405" max="6405" width="2.28515625" customWidth="1"/>
    <col min="6406" max="6406" width="13.140625" customWidth="1"/>
    <col min="6407" max="6407" width="14.7109375" customWidth="1"/>
    <col min="6408" max="6408" width="3" customWidth="1"/>
    <col min="6409" max="6409" width="12.5703125" customWidth="1"/>
    <col min="6410" max="6410" width="2.7109375" customWidth="1"/>
    <col min="6411" max="6411" width="13" customWidth="1"/>
    <col min="6412" max="6412" width="2.85546875" customWidth="1"/>
    <col min="6413" max="6413" width="13.7109375" customWidth="1"/>
    <col min="6414" max="6414" width="3" customWidth="1"/>
    <col min="6415" max="6415" width="13" customWidth="1"/>
    <col min="6416" max="6416" width="2.7109375" customWidth="1"/>
    <col min="6417" max="6417" width="14.140625" customWidth="1"/>
    <col min="6418" max="6418" width="3.42578125" customWidth="1"/>
    <col min="6419" max="6419" width="14.28515625" customWidth="1"/>
    <col min="6420" max="6420" width="3.5703125" customWidth="1"/>
    <col min="6421" max="6421" width="14.140625" customWidth="1"/>
    <col min="6422" max="6422" width="3.140625" customWidth="1"/>
    <col min="6423" max="6423" width="16.7109375" customWidth="1"/>
    <col min="6424" max="6424" width="16.85546875" customWidth="1"/>
    <col min="6425" max="6425" width="13.5703125" customWidth="1"/>
    <col min="6426" max="6426" width="15.28515625" customWidth="1"/>
    <col min="6427" max="6427" width="12.7109375" customWidth="1"/>
    <col min="6656" max="6656" width="32.28515625" customWidth="1"/>
    <col min="6657" max="6657" width="3.140625" customWidth="1"/>
    <col min="6659" max="6659" width="15.85546875" customWidth="1"/>
    <col min="6660" max="6660" width="15" customWidth="1"/>
    <col min="6661" max="6661" width="2.28515625" customWidth="1"/>
    <col min="6662" max="6662" width="13.140625" customWidth="1"/>
    <col min="6663" max="6663" width="14.7109375" customWidth="1"/>
    <col min="6664" max="6664" width="3" customWidth="1"/>
    <col min="6665" max="6665" width="12.5703125" customWidth="1"/>
    <col min="6666" max="6666" width="2.7109375" customWidth="1"/>
    <col min="6667" max="6667" width="13" customWidth="1"/>
    <col min="6668" max="6668" width="2.85546875" customWidth="1"/>
    <col min="6669" max="6669" width="13.7109375" customWidth="1"/>
    <col min="6670" max="6670" width="3" customWidth="1"/>
    <col min="6671" max="6671" width="13" customWidth="1"/>
    <col min="6672" max="6672" width="2.7109375" customWidth="1"/>
    <col min="6673" max="6673" width="14.140625" customWidth="1"/>
    <col min="6674" max="6674" width="3.42578125" customWidth="1"/>
    <col min="6675" max="6675" width="14.28515625" customWidth="1"/>
    <col min="6676" max="6676" width="3.5703125" customWidth="1"/>
    <col min="6677" max="6677" width="14.140625" customWidth="1"/>
    <col min="6678" max="6678" width="3.140625" customWidth="1"/>
    <col min="6679" max="6679" width="16.7109375" customWidth="1"/>
    <col min="6680" max="6680" width="16.85546875" customWidth="1"/>
    <col min="6681" max="6681" width="13.5703125" customWidth="1"/>
    <col min="6682" max="6682" width="15.28515625" customWidth="1"/>
    <col min="6683" max="6683" width="12.7109375" customWidth="1"/>
    <col min="6912" max="6912" width="32.28515625" customWidth="1"/>
    <col min="6913" max="6913" width="3.140625" customWidth="1"/>
    <col min="6915" max="6915" width="15.85546875" customWidth="1"/>
    <col min="6916" max="6916" width="15" customWidth="1"/>
    <col min="6917" max="6917" width="2.28515625" customWidth="1"/>
    <col min="6918" max="6918" width="13.140625" customWidth="1"/>
    <col min="6919" max="6919" width="14.7109375" customWidth="1"/>
    <col min="6920" max="6920" width="3" customWidth="1"/>
    <col min="6921" max="6921" width="12.5703125" customWidth="1"/>
    <col min="6922" max="6922" width="2.7109375" customWidth="1"/>
    <col min="6923" max="6923" width="13" customWidth="1"/>
    <col min="6924" max="6924" width="2.85546875" customWidth="1"/>
    <col min="6925" max="6925" width="13.7109375" customWidth="1"/>
    <col min="6926" max="6926" width="3" customWidth="1"/>
    <col min="6927" max="6927" width="13" customWidth="1"/>
    <col min="6928" max="6928" width="2.7109375" customWidth="1"/>
    <col min="6929" max="6929" width="14.140625" customWidth="1"/>
    <col min="6930" max="6930" width="3.42578125" customWidth="1"/>
    <col min="6931" max="6931" width="14.28515625" customWidth="1"/>
    <col min="6932" max="6932" width="3.5703125" customWidth="1"/>
    <col min="6933" max="6933" width="14.140625" customWidth="1"/>
    <col min="6934" max="6934" width="3.140625" customWidth="1"/>
    <col min="6935" max="6935" width="16.7109375" customWidth="1"/>
    <col min="6936" max="6936" width="16.85546875" customWidth="1"/>
    <col min="6937" max="6937" width="13.5703125" customWidth="1"/>
    <col min="6938" max="6938" width="15.28515625" customWidth="1"/>
    <col min="6939" max="6939" width="12.7109375" customWidth="1"/>
    <col min="7168" max="7168" width="32.28515625" customWidth="1"/>
    <col min="7169" max="7169" width="3.140625" customWidth="1"/>
    <col min="7171" max="7171" width="15.85546875" customWidth="1"/>
    <col min="7172" max="7172" width="15" customWidth="1"/>
    <col min="7173" max="7173" width="2.28515625" customWidth="1"/>
    <col min="7174" max="7174" width="13.140625" customWidth="1"/>
    <col min="7175" max="7175" width="14.7109375" customWidth="1"/>
    <col min="7176" max="7176" width="3" customWidth="1"/>
    <col min="7177" max="7177" width="12.5703125" customWidth="1"/>
    <col min="7178" max="7178" width="2.7109375" customWidth="1"/>
    <col min="7179" max="7179" width="13" customWidth="1"/>
    <col min="7180" max="7180" width="2.85546875" customWidth="1"/>
    <col min="7181" max="7181" width="13.7109375" customWidth="1"/>
    <col min="7182" max="7182" width="3" customWidth="1"/>
    <col min="7183" max="7183" width="13" customWidth="1"/>
    <col min="7184" max="7184" width="2.7109375" customWidth="1"/>
    <col min="7185" max="7185" width="14.140625" customWidth="1"/>
    <col min="7186" max="7186" width="3.42578125" customWidth="1"/>
    <col min="7187" max="7187" width="14.28515625" customWidth="1"/>
    <col min="7188" max="7188" width="3.5703125" customWidth="1"/>
    <col min="7189" max="7189" width="14.140625" customWidth="1"/>
    <col min="7190" max="7190" width="3.140625" customWidth="1"/>
    <col min="7191" max="7191" width="16.7109375" customWidth="1"/>
    <col min="7192" max="7192" width="16.85546875" customWidth="1"/>
    <col min="7193" max="7193" width="13.5703125" customWidth="1"/>
    <col min="7194" max="7194" width="15.28515625" customWidth="1"/>
    <col min="7195" max="7195" width="12.7109375" customWidth="1"/>
    <col min="7424" max="7424" width="32.28515625" customWidth="1"/>
    <col min="7425" max="7425" width="3.140625" customWidth="1"/>
    <col min="7427" max="7427" width="15.85546875" customWidth="1"/>
    <col min="7428" max="7428" width="15" customWidth="1"/>
    <col min="7429" max="7429" width="2.28515625" customWidth="1"/>
    <col min="7430" max="7430" width="13.140625" customWidth="1"/>
    <col min="7431" max="7431" width="14.7109375" customWidth="1"/>
    <col min="7432" max="7432" width="3" customWidth="1"/>
    <col min="7433" max="7433" width="12.5703125" customWidth="1"/>
    <col min="7434" max="7434" width="2.7109375" customWidth="1"/>
    <col min="7435" max="7435" width="13" customWidth="1"/>
    <col min="7436" max="7436" width="2.85546875" customWidth="1"/>
    <col min="7437" max="7437" width="13.7109375" customWidth="1"/>
    <col min="7438" max="7438" width="3" customWidth="1"/>
    <col min="7439" max="7439" width="13" customWidth="1"/>
    <col min="7440" max="7440" width="2.7109375" customWidth="1"/>
    <col min="7441" max="7441" width="14.140625" customWidth="1"/>
    <col min="7442" max="7442" width="3.42578125" customWidth="1"/>
    <col min="7443" max="7443" width="14.28515625" customWidth="1"/>
    <col min="7444" max="7444" width="3.5703125" customWidth="1"/>
    <col min="7445" max="7445" width="14.140625" customWidth="1"/>
    <col min="7446" max="7446" width="3.140625" customWidth="1"/>
    <col min="7447" max="7447" width="16.7109375" customWidth="1"/>
    <col min="7448" max="7448" width="16.85546875" customWidth="1"/>
    <col min="7449" max="7449" width="13.5703125" customWidth="1"/>
    <col min="7450" max="7450" width="15.28515625" customWidth="1"/>
    <col min="7451" max="7451" width="12.7109375" customWidth="1"/>
    <col min="7680" max="7680" width="32.28515625" customWidth="1"/>
    <col min="7681" max="7681" width="3.140625" customWidth="1"/>
    <col min="7683" max="7683" width="15.85546875" customWidth="1"/>
    <col min="7684" max="7684" width="15" customWidth="1"/>
    <col min="7685" max="7685" width="2.28515625" customWidth="1"/>
    <col min="7686" max="7686" width="13.140625" customWidth="1"/>
    <col min="7687" max="7687" width="14.7109375" customWidth="1"/>
    <col min="7688" max="7688" width="3" customWidth="1"/>
    <col min="7689" max="7689" width="12.5703125" customWidth="1"/>
    <col min="7690" max="7690" width="2.7109375" customWidth="1"/>
    <col min="7691" max="7691" width="13" customWidth="1"/>
    <col min="7692" max="7692" width="2.85546875" customWidth="1"/>
    <col min="7693" max="7693" width="13.7109375" customWidth="1"/>
    <col min="7694" max="7694" width="3" customWidth="1"/>
    <col min="7695" max="7695" width="13" customWidth="1"/>
    <col min="7696" max="7696" width="2.7109375" customWidth="1"/>
    <col min="7697" max="7697" width="14.140625" customWidth="1"/>
    <col min="7698" max="7698" width="3.42578125" customWidth="1"/>
    <col min="7699" max="7699" width="14.28515625" customWidth="1"/>
    <col min="7700" max="7700" width="3.5703125" customWidth="1"/>
    <col min="7701" max="7701" width="14.140625" customWidth="1"/>
    <col min="7702" max="7702" width="3.140625" customWidth="1"/>
    <col min="7703" max="7703" width="16.7109375" customWidth="1"/>
    <col min="7704" max="7704" width="16.85546875" customWidth="1"/>
    <col min="7705" max="7705" width="13.5703125" customWidth="1"/>
    <col min="7706" max="7706" width="15.28515625" customWidth="1"/>
    <col min="7707" max="7707" width="12.7109375" customWidth="1"/>
    <col min="7936" max="7936" width="32.28515625" customWidth="1"/>
    <col min="7937" max="7937" width="3.140625" customWidth="1"/>
    <col min="7939" max="7939" width="15.85546875" customWidth="1"/>
    <col min="7940" max="7940" width="15" customWidth="1"/>
    <col min="7941" max="7941" width="2.28515625" customWidth="1"/>
    <col min="7942" max="7942" width="13.140625" customWidth="1"/>
    <col min="7943" max="7943" width="14.7109375" customWidth="1"/>
    <col min="7944" max="7944" width="3" customWidth="1"/>
    <col min="7945" max="7945" width="12.5703125" customWidth="1"/>
    <col min="7946" max="7946" width="2.7109375" customWidth="1"/>
    <col min="7947" max="7947" width="13" customWidth="1"/>
    <col min="7948" max="7948" width="2.85546875" customWidth="1"/>
    <col min="7949" max="7949" width="13.7109375" customWidth="1"/>
    <col min="7950" max="7950" width="3" customWidth="1"/>
    <col min="7951" max="7951" width="13" customWidth="1"/>
    <col min="7952" max="7952" width="2.7109375" customWidth="1"/>
    <col min="7953" max="7953" width="14.140625" customWidth="1"/>
    <col min="7954" max="7954" width="3.42578125" customWidth="1"/>
    <col min="7955" max="7955" width="14.28515625" customWidth="1"/>
    <col min="7956" max="7956" width="3.5703125" customWidth="1"/>
    <col min="7957" max="7957" width="14.140625" customWidth="1"/>
    <col min="7958" max="7958" width="3.140625" customWidth="1"/>
    <col min="7959" max="7959" width="16.7109375" customWidth="1"/>
    <col min="7960" max="7960" width="16.85546875" customWidth="1"/>
    <col min="7961" max="7961" width="13.5703125" customWidth="1"/>
    <col min="7962" max="7962" width="15.28515625" customWidth="1"/>
    <col min="7963" max="7963" width="12.7109375" customWidth="1"/>
    <col min="8192" max="8192" width="32.28515625" customWidth="1"/>
    <col min="8193" max="8193" width="3.140625" customWidth="1"/>
    <col min="8195" max="8195" width="15.85546875" customWidth="1"/>
    <col min="8196" max="8196" width="15" customWidth="1"/>
    <col min="8197" max="8197" width="2.28515625" customWidth="1"/>
    <col min="8198" max="8198" width="13.140625" customWidth="1"/>
    <col min="8199" max="8199" width="14.7109375" customWidth="1"/>
    <col min="8200" max="8200" width="3" customWidth="1"/>
    <col min="8201" max="8201" width="12.5703125" customWidth="1"/>
    <col min="8202" max="8202" width="2.7109375" customWidth="1"/>
    <col min="8203" max="8203" width="13" customWidth="1"/>
    <col min="8204" max="8204" width="2.85546875" customWidth="1"/>
    <col min="8205" max="8205" width="13.7109375" customWidth="1"/>
    <col min="8206" max="8206" width="3" customWidth="1"/>
    <col min="8207" max="8207" width="13" customWidth="1"/>
    <col min="8208" max="8208" width="2.7109375" customWidth="1"/>
    <col min="8209" max="8209" width="14.140625" customWidth="1"/>
    <col min="8210" max="8210" width="3.42578125" customWidth="1"/>
    <col min="8211" max="8211" width="14.28515625" customWidth="1"/>
    <col min="8212" max="8212" width="3.5703125" customWidth="1"/>
    <col min="8213" max="8213" width="14.140625" customWidth="1"/>
    <col min="8214" max="8214" width="3.140625" customWidth="1"/>
    <col min="8215" max="8215" width="16.7109375" customWidth="1"/>
    <col min="8216" max="8216" width="16.85546875" customWidth="1"/>
    <col min="8217" max="8217" width="13.5703125" customWidth="1"/>
    <col min="8218" max="8218" width="15.28515625" customWidth="1"/>
    <col min="8219" max="8219" width="12.7109375" customWidth="1"/>
    <col min="8448" max="8448" width="32.28515625" customWidth="1"/>
    <col min="8449" max="8449" width="3.140625" customWidth="1"/>
    <col min="8451" max="8451" width="15.85546875" customWidth="1"/>
    <col min="8452" max="8452" width="15" customWidth="1"/>
    <col min="8453" max="8453" width="2.28515625" customWidth="1"/>
    <col min="8454" max="8454" width="13.140625" customWidth="1"/>
    <col min="8455" max="8455" width="14.7109375" customWidth="1"/>
    <col min="8456" max="8456" width="3" customWidth="1"/>
    <col min="8457" max="8457" width="12.5703125" customWidth="1"/>
    <col min="8458" max="8458" width="2.7109375" customWidth="1"/>
    <col min="8459" max="8459" width="13" customWidth="1"/>
    <col min="8460" max="8460" width="2.85546875" customWidth="1"/>
    <col min="8461" max="8461" width="13.7109375" customWidth="1"/>
    <col min="8462" max="8462" width="3" customWidth="1"/>
    <col min="8463" max="8463" width="13" customWidth="1"/>
    <col min="8464" max="8464" width="2.7109375" customWidth="1"/>
    <col min="8465" max="8465" width="14.140625" customWidth="1"/>
    <col min="8466" max="8466" width="3.42578125" customWidth="1"/>
    <col min="8467" max="8467" width="14.28515625" customWidth="1"/>
    <col min="8468" max="8468" width="3.5703125" customWidth="1"/>
    <col min="8469" max="8469" width="14.140625" customWidth="1"/>
    <col min="8470" max="8470" width="3.140625" customWidth="1"/>
    <col min="8471" max="8471" width="16.7109375" customWidth="1"/>
    <col min="8472" max="8472" width="16.85546875" customWidth="1"/>
    <col min="8473" max="8473" width="13.5703125" customWidth="1"/>
    <col min="8474" max="8474" width="15.28515625" customWidth="1"/>
    <col min="8475" max="8475" width="12.7109375" customWidth="1"/>
    <col min="8704" max="8704" width="32.28515625" customWidth="1"/>
    <col min="8705" max="8705" width="3.140625" customWidth="1"/>
    <col min="8707" max="8707" width="15.85546875" customWidth="1"/>
    <col min="8708" max="8708" width="15" customWidth="1"/>
    <col min="8709" max="8709" width="2.28515625" customWidth="1"/>
    <col min="8710" max="8710" width="13.140625" customWidth="1"/>
    <col min="8711" max="8711" width="14.7109375" customWidth="1"/>
    <col min="8712" max="8712" width="3" customWidth="1"/>
    <col min="8713" max="8713" width="12.5703125" customWidth="1"/>
    <col min="8714" max="8714" width="2.7109375" customWidth="1"/>
    <col min="8715" max="8715" width="13" customWidth="1"/>
    <col min="8716" max="8716" width="2.85546875" customWidth="1"/>
    <col min="8717" max="8717" width="13.7109375" customWidth="1"/>
    <col min="8718" max="8718" width="3" customWidth="1"/>
    <col min="8719" max="8719" width="13" customWidth="1"/>
    <col min="8720" max="8720" width="2.7109375" customWidth="1"/>
    <col min="8721" max="8721" width="14.140625" customWidth="1"/>
    <col min="8722" max="8722" width="3.42578125" customWidth="1"/>
    <col min="8723" max="8723" width="14.28515625" customWidth="1"/>
    <col min="8724" max="8724" width="3.5703125" customWidth="1"/>
    <col min="8725" max="8725" width="14.140625" customWidth="1"/>
    <col min="8726" max="8726" width="3.140625" customWidth="1"/>
    <col min="8727" max="8727" width="16.7109375" customWidth="1"/>
    <col min="8728" max="8728" width="16.85546875" customWidth="1"/>
    <col min="8729" max="8729" width="13.5703125" customWidth="1"/>
    <col min="8730" max="8730" width="15.28515625" customWidth="1"/>
    <col min="8731" max="8731" width="12.7109375" customWidth="1"/>
    <col min="8960" max="8960" width="32.28515625" customWidth="1"/>
    <col min="8961" max="8961" width="3.140625" customWidth="1"/>
    <col min="8963" max="8963" width="15.85546875" customWidth="1"/>
    <col min="8964" max="8964" width="15" customWidth="1"/>
    <col min="8965" max="8965" width="2.28515625" customWidth="1"/>
    <col min="8966" max="8966" width="13.140625" customWidth="1"/>
    <col min="8967" max="8967" width="14.7109375" customWidth="1"/>
    <col min="8968" max="8968" width="3" customWidth="1"/>
    <col min="8969" max="8969" width="12.5703125" customWidth="1"/>
    <col min="8970" max="8970" width="2.7109375" customWidth="1"/>
    <col min="8971" max="8971" width="13" customWidth="1"/>
    <col min="8972" max="8972" width="2.85546875" customWidth="1"/>
    <col min="8973" max="8973" width="13.7109375" customWidth="1"/>
    <col min="8974" max="8974" width="3" customWidth="1"/>
    <col min="8975" max="8975" width="13" customWidth="1"/>
    <col min="8976" max="8976" width="2.7109375" customWidth="1"/>
    <col min="8977" max="8977" width="14.140625" customWidth="1"/>
    <col min="8978" max="8978" width="3.42578125" customWidth="1"/>
    <col min="8979" max="8979" width="14.28515625" customWidth="1"/>
    <col min="8980" max="8980" width="3.5703125" customWidth="1"/>
    <col min="8981" max="8981" width="14.140625" customWidth="1"/>
    <col min="8982" max="8982" width="3.140625" customWidth="1"/>
    <col min="8983" max="8983" width="16.7109375" customWidth="1"/>
    <col min="8984" max="8984" width="16.85546875" customWidth="1"/>
    <col min="8985" max="8985" width="13.5703125" customWidth="1"/>
    <col min="8986" max="8986" width="15.28515625" customWidth="1"/>
    <col min="8987" max="8987" width="12.7109375" customWidth="1"/>
    <col min="9216" max="9216" width="32.28515625" customWidth="1"/>
    <col min="9217" max="9217" width="3.140625" customWidth="1"/>
    <col min="9219" max="9219" width="15.85546875" customWidth="1"/>
    <col min="9220" max="9220" width="15" customWidth="1"/>
    <col min="9221" max="9221" width="2.28515625" customWidth="1"/>
    <col min="9222" max="9222" width="13.140625" customWidth="1"/>
    <col min="9223" max="9223" width="14.7109375" customWidth="1"/>
    <col min="9224" max="9224" width="3" customWidth="1"/>
    <col min="9225" max="9225" width="12.5703125" customWidth="1"/>
    <col min="9226" max="9226" width="2.7109375" customWidth="1"/>
    <col min="9227" max="9227" width="13" customWidth="1"/>
    <col min="9228" max="9228" width="2.85546875" customWidth="1"/>
    <col min="9229" max="9229" width="13.7109375" customWidth="1"/>
    <col min="9230" max="9230" width="3" customWidth="1"/>
    <col min="9231" max="9231" width="13" customWidth="1"/>
    <col min="9232" max="9232" width="2.7109375" customWidth="1"/>
    <col min="9233" max="9233" width="14.140625" customWidth="1"/>
    <col min="9234" max="9234" width="3.42578125" customWidth="1"/>
    <col min="9235" max="9235" width="14.28515625" customWidth="1"/>
    <col min="9236" max="9236" width="3.5703125" customWidth="1"/>
    <col min="9237" max="9237" width="14.140625" customWidth="1"/>
    <col min="9238" max="9238" width="3.140625" customWidth="1"/>
    <col min="9239" max="9239" width="16.7109375" customWidth="1"/>
    <col min="9240" max="9240" width="16.85546875" customWidth="1"/>
    <col min="9241" max="9241" width="13.5703125" customWidth="1"/>
    <col min="9242" max="9242" width="15.28515625" customWidth="1"/>
    <col min="9243" max="9243" width="12.7109375" customWidth="1"/>
    <col min="9472" max="9472" width="32.28515625" customWidth="1"/>
    <col min="9473" max="9473" width="3.140625" customWidth="1"/>
    <col min="9475" max="9475" width="15.85546875" customWidth="1"/>
    <col min="9476" max="9476" width="15" customWidth="1"/>
    <col min="9477" max="9477" width="2.28515625" customWidth="1"/>
    <col min="9478" max="9478" width="13.140625" customWidth="1"/>
    <col min="9479" max="9479" width="14.7109375" customWidth="1"/>
    <col min="9480" max="9480" width="3" customWidth="1"/>
    <col min="9481" max="9481" width="12.5703125" customWidth="1"/>
    <col min="9482" max="9482" width="2.7109375" customWidth="1"/>
    <col min="9483" max="9483" width="13" customWidth="1"/>
    <col min="9484" max="9484" width="2.85546875" customWidth="1"/>
    <col min="9485" max="9485" width="13.7109375" customWidth="1"/>
    <col min="9486" max="9486" width="3" customWidth="1"/>
    <col min="9487" max="9487" width="13" customWidth="1"/>
    <col min="9488" max="9488" width="2.7109375" customWidth="1"/>
    <col min="9489" max="9489" width="14.140625" customWidth="1"/>
    <col min="9490" max="9490" width="3.42578125" customWidth="1"/>
    <col min="9491" max="9491" width="14.28515625" customWidth="1"/>
    <col min="9492" max="9492" width="3.5703125" customWidth="1"/>
    <col min="9493" max="9493" width="14.140625" customWidth="1"/>
    <col min="9494" max="9494" width="3.140625" customWidth="1"/>
    <col min="9495" max="9495" width="16.7109375" customWidth="1"/>
    <col min="9496" max="9496" width="16.85546875" customWidth="1"/>
    <col min="9497" max="9497" width="13.5703125" customWidth="1"/>
    <col min="9498" max="9498" width="15.28515625" customWidth="1"/>
    <col min="9499" max="9499" width="12.7109375" customWidth="1"/>
    <col min="9728" max="9728" width="32.28515625" customWidth="1"/>
    <col min="9729" max="9729" width="3.140625" customWidth="1"/>
    <col min="9731" max="9731" width="15.85546875" customWidth="1"/>
    <col min="9732" max="9732" width="15" customWidth="1"/>
    <col min="9733" max="9733" width="2.28515625" customWidth="1"/>
    <col min="9734" max="9734" width="13.140625" customWidth="1"/>
    <col min="9735" max="9735" width="14.7109375" customWidth="1"/>
    <col min="9736" max="9736" width="3" customWidth="1"/>
    <col min="9737" max="9737" width="12.5703125" customWidth="1"/>
    <col min="9738" max="9738" width="2.7109375" customWidth="1"/>
    <col min="9739" max="9739" width="13" customWidth="1"/>
    <col min="9740" max="9740" width="2.85546875" customWidth="1"/>
    <col min="9741" max="9741" width="13.7109375" customWidth="1"/>
    <col min="9742" max="9742" width="3" customWidth="1"/>
    <col min="9743" max="9743" width="13" customWidth="1"/>
    <col min="9744" max="9744" width="2.7109375" customWidth="1"/>
    <col min="9745" max="9745" width="14.140625" customWidth="1"/>
    <col min="9746" max="9746" width="3.42578125" customWidth="1"/>
    <col min="9747" max="9747" width="14.28515625" customWidth="1"/>
    <col min="9748" max="9748" width="3.5703125" customWidth="1"/>
    <col min="9749" max="9749" width="14.140625" customWidth="1"/>
    <col min="9750" max="9750" width="3.140625" customWidth="1"/>
    <col min="9751" max="9751" width="16.7109375" customWidth="1"/>
    <col min="9752" max="9752" width="16.85546875" customWidth="1"/>
    <col min="9753" max="9753" width="13.5703125" customWidth="1"/>
    <col min="9754" max="9754" width="15.28515625" customWidth="1"/>
    <col min="9755" max="9755" width="12.7109375" customWidth="1"/>
    <col min="9984" max="9984" width="32.28515625" customWidth="1"/>
    <col min="9985" max="9985" width="3.140625" customWidth="1"/>
    <col min="9987" max="9987" width="15.85546875" customWidth="1"/>
    <col min="9988" max="9988" width="15" customWidth="1"/>
    <col min="9989" max="9989" width="2.28515625" customWidth="1"/>
    <col min="9990" max="9990" width="13.140625" customWidth="1"/>
    <col min="9991" max="9991" width="14.7109375" customWidth="1"/>
    <col min="9992" max="9992" width="3" customWidth="1"/>
    <col min="9993" max="9993" width="12.5703125" customWidth="1"/>
    <col min="9994" max="9994" width="2.7109375" customWidth="1"/>
    <col min="9995" max="9995" width="13" customWidth="1"/>
    <col min="9996" max="9996" width="2.85546875" customWidth="1"/>
    <col min="9997" max="9997" width="13.7109375" customWidth="1"/>
    <col min="9998" max="9998" width="3" customWidth="1"/>
    <col min="9999" max="9999" width="13" customWidth="1"/>
    <col min="10000" max="10000" width="2.7109375" customWidth="1"/>
    <col min="10001" max="10001" width="14.140625" customWidth="1"/>
    <col min="10002" max="10002" width="3.42578125" customWidth="1"/>
    <col min="10003" max="10003" width="14.28515625" customWidth="1"/>
    <col min="10004" max="10004" width="3.5703125" customWidth="1"/>
    <col min="10005" max="10005" width="14.140625" customWidth="1"/>
    <col min="10006" max="10006" width="3.140625" customWidth="1"/>
    <col min="10007" max="10007" width="16.7109375" customWidth="1"/>
    <col min="10008" max="10008" width="16.85546875" customWidth="1"/>
    <col min="10009" max="10009" width="13.5703125" customWidth="1"/>
    <col min="10010" max="10010" width="15.28515625" customWidth="1"/>
    <col min="10011" max="10011" width="12.7109375" customWidth="1"/>
    <col min="10240" max="10240" width="32.28515625" customWidth="1"/>
    <col min="10241" max="10241" width="3.140625" customWidth="1"/>
    <col min="10243" max="10243" width="15.85546875" customWidth="1"/>
    <col min="10244" max="10244" width="15" customWidth="1"/>
    <col min="10245" max="10245" width="2.28515625" customWidth="1"/>
    <col min="10246" max="10246" width="13.140625" customWidth="1"/>
    <col min="10247" max="10247" width="14.7109375" customWidth="1"/>
    <col min="10248" max="10248" width="3" customWidth="1"/>
    <col min="10249" max="10249" width="12.5703125" customWidth="1"/>
    <col min="10250" max="10250" width="2.7109375" customWidth="1"/>
    <col min="10251" max="10251" width="13" customWidth="1"/>
    <col min="10252" max="10252" width="2.85546875" customWidth="1"/>
    <col min="10253" max="10253" width="13.7109375" customWidth="1"/>
    <col min="10254" max="10254" width="3" customWidth="1"/>
    <col min="10255" max="10255" width="13" customWidth="1"/>
    <col min="10256" max="10256" width="2.7109375" customWidth="1"/>
    <col min="10257" max="10257" width="14.140625" customWidth="1"/>
    <col min="10258" max="10258" width="3.42578125" customWidth="1"/>
    <col min="10259" max="10259" width="14.28515625" customWidth="1"/>
    <col min="10260" max="10260" width="3.5703125" customWidth="1"/>
    <col min="10261" max="10261" width="14.140625" customWidth="1"/>
    <col min="10262" max="10262" width="3.140625" customWidth="1"/>
    <col min="10263" max="10263" width="16.7109375" customWidth="1"/>
    <col min="10264" max="10264" width="16.85546875" customWidth="1"/>
    <col min="10265" max="10265" width="13.5703125" customWidth="1"/>
    <col min="10266" max="10266" width="15.28515625" customWidth="1"/>
    <col min="10267" max="10267" width="12.7109375" customWidth="1"/>
    <col min="10496" max="10496" width="32.28515625" customWidth="1"/>
    <col min="10497" max="10497" width="3.140625" customWidth="1"/>
    <col min="10499" max="10499" width="15.85546875" customWidth="1"/>
    <col min="10500" max="10500" width="15" customWidth="1"/>
    <col min="10501" max="10501" width="2.28515625" customWidth="1"/>
    <col min="10502" max="10502" width="13.140625" customWidth="1"/>
    <col min="10503" max="10503" width="14.7109375" customWidth="1"/>
    <col min="10504" max="10504" width="3" customWidth="1"/>
    <col min="10505" max="10505" width="12.5703125" customWidth="1"/>
    <col min="10506" max="10506" width="2.7109375" customWidth="1"/>
    <col min="10507" max="10507" width="13" customWidth="1"/>
    <col min="10508" max="10508" width="2.85546875" customWidth="1"/>
    <col min="10509" max="10509" width="13.7109375" customWidth="1"/>
    <col min="10510" max="10510" width="3" customWidth="1"/>
    <col min="10511" max="10511" width="13" customWidth="1"/>
    <col min="10512" max="10512" width="2.7109375" customWidth="1"/>
    <col min="10513" max="10513" width="14.140625" customWidth="1"/>
    <col min="10514" max="10514" width="3.42578125" customWidth="1"/>
    <col min="10515" max="10515" width="14.28515625" customWidth="1"/>
    <col min="10516" max="10516" width="3.5703125" customWidth="1"/>
    <col min="10517" max="10517" width="14.140625" customWidth="1"/>
    <col min="10518" max="10518" width="3.140625" customWidth="1"/>
    <col min="10519" max="10519" width="16.7109375" customWidth="1"/>
    <col min="10520" max="10520" width="16.85546875" customWidth="1"/>
    <col min="10521" max="10521" width="13.5703125" customWidth="1"/>
    <col min="10522" max="10522" width="15.28515625" customWidth="1"/>
    <col min="10523" max="10523" width="12.7109375" customWidth="1"/>
    <col min="10752" max="10752" width="32.28515625" customWidth="1"/>
    <col min="10753" max="10753" width="3.140625" customWidth="1"/>
    <col min="10755" max="10755" width="15.85546875" customWidth="1"/>
    <col min="10756" max="10756" width="15" customWidth="1"/>
    <col min="10757" max="10757" width="2.28515625" customWidth="1"/>
    <col min="10758" max="10758" width="13.140625" customWidth="1"/>
    <col min="10759" max="10759" width="14.7109375" customWidth="1"/>
    <col min="10760" max="10760" width="3" customWidth="1"/>
    <col min="10761" max="10761" width="12.5703125" customWidth="1"/>
    <col min="10762" max="10762" width="2.7109375" customWidth="1"/>
    <col min="10763" max="10763" width="13" customWidth="1"/>
    <col min="10764" max="10764" width="2.85546875" customWidth="1"/>
    <col min="10765" max="10765" width="13.7109375" customWidth="1"/>
    <col min="10766" max="10766" width="3" customWidth="1"/>
    <col min="10767" max="10767" width="13" customWidth="1"/>
    <col min="10768" max="10768" width="2.7109375" customWidth="1"/>
    <col min="10769" max="10769" width="14.140625" customWidth="1"/>
    <col min="10770" max="10770" width="3.42578125" customWidth="1"/>
    <col min="10771" max="10771" width="14.28515625" customWidth="1"/>
    <col min="10772" max="10772" width="3.5703125" customWidth="1"/>
    <col min="10773" max="10773" width="14.140625" customWidth="1"/>
    <col min="10774" max="10774" width="3.140625" customWidth="1"/>
    <col min="10775" max="10775" width="16.7109375" customWidth="1"/>
    <col min="10776" max="10776" width="16.85546875" customWidth="1"/>
    <col min="10777" max="10777" width="13.5703125" customWidth="1"/>
    <col min="10778" max="10778" width="15.28515625" customWidth="1"/>
    <col min="10779" max="10779" width="12.7109375" customWidth="1"/>
    <col min="11008" max="11008" width="32.28515625" customWidth="1"/>
    <col min="11009" max="11009" width="3.140625" customWidth="1"/>
    <col min="11011" max="11011" width="15.85546875" customWidth="1"/>
    <col min="11012" max="11012" width="15" customWidth="1"/>
    <col min="11013" max="11013" width="2.28515625" customWidth="1"/>
    <col min="11014" max="11014" width="13.140625" customWidth="1"/>
    <col min="11015" max="11015" width="14.7109375" customWidth="1"/>
    <col min="11016" max="11016" width="3" customWidth="1"/>
    <col min="11017" max="11017" width="12.5703125" customWidth="1"/>
    <col min="11018" max="11018" width="2.7109375" customWidth="1"/>
    <col min="11019" max="11019" width="13" customWidth="1"/>
    <col min="11020" max="11020" width="2.85546875" customWidth="1"/>
    <col min="11021" max="11021" width="13.7109375" customWidth="1"/>
    <col min="11022" max="11022" width="3" customWidth="1"/>
    <col min="11023" max="11023" width="13" customWidth="1"/>
    <col min="11024" max="11024" width="2.7109375" customWidth="1"/>
    <col min="11025" max="11025" width="14.140625" customWidth="1"/>
    <col min="11026" max="11026" width="3.42578125" customWidth="1"/>
    <col min="11027" max="11027" width="14.28515625" customWidth="1"/>
    <col min="11028" max="11028" width="3.5703125" customWidth="1"/>
    <col min="11029" max="11029" width="14.140625" customWidth="1"/>
    <col min="11030" max="11030" width="3.140625" customWidth="1"/>
    <col min="11031" max="11031" width="16.7109375" customWidth="1"/>
    <col min="11032" max="11032" width="16.85546875" customWidth="1"/>
    <col min="11033" max="11033" width="13.5703125" customWidth="1"/>
    <col min="11034" max="11034" width="15.28515625" customWidth="1"/>
    <col min="11035" max="11035" width="12.7109375" customWidth="1"/>
    <col min="11264" max="11264" width="32.28515625" customWidth="1"/>
    <col min="11265" max="11265" width="3.140625" customWidth="1"/>
    <col min="11267" max="11267" width="15.85546875" customWidth="1"/>
    <col min="11268" max="11268" width="15" customWidth="1"/>
    <col min="11269" max="11269" width="2.28515625" customWidth="1"/>
    <col min="11270" max="11270" width="13.140625" customWidth="1"/>
    <col min="11271" max="11271" width="14.7109375" customWidth="1"/>
    <col min="11272" max="11272" width="3" customWidth="1"/>
    <col min="11273" max="11273" width="12.5703125" customWidth="1"/>
    <col min="11274" max="11274" width="2.7109375" customWidth="1"/>
    <col min="11275" max="11275" width="13" customWidth="1"/>
    <col min="11276" max="11276" width="2.85546875" customWidth="1"/>
    <col min="11277" max="11277" width="13.7109375" customWidth="1"/>
    <col min="11278" max="11278" width="3" customWidth="1"/>
    <col min="11279" max="11279" width="13" customWidth="1"/>
    <col min="11280" max="11280" width="2.7109375" customWidth="1"/>
    <col min="11281" max="11281" width="14.140625" customWidth="1"/>
    <col min="11282" max="11282" width="3.42578125" customWidth="1"/>
    <col min="11283" max="11283" width="14.28515625" customWidth="1"/>
    <col min="11284" max="11284" width="3.5703125" customWidth="1"/>
    <col min="11285" max="11285" width="14.140625" customWidth="1"/>
    <col min="11286" max="11286" width="3.140625" customWidth="1"/>
    <col min="11287" max="11287" width="16.7109375" customWidth="1"/>
    <col min="11288" max="11288" width="16.85546875" customWidth="1"/>
    <col min="11289" max="11289" width="13.5703125" customWidth="1"/>
    <col min="11290" max="11290" width="15.28515625" customWidth="1"/>
    <col min="11291" max="11291" width="12.7109375" customWidth="1"/>
    <col min="11520" max="11520" width="32.28515625" customWidth="1"/>
    <col min="11521" max="11521" width="3.140625" customWidth="1"/>
    <col min="11523" max="11523" width="15.85546875" customWidth="1"/>
    <col min="11524" max="11524" width="15" customWidth="1"/>
    <col min="11525" max="11525" width="2.28515625" customWidth="1"/>
    <col min="11526" max="11526" width="13.140625" customWidth="1"/>
    <col min="11527" max="11527" width="14.7109375" customWidth="1"/>
    <col min="11528" max="11528" width="3" customWidth="1"/>
    <col min="11529" max="11529" width="12.5703125" customWidth="1"/>
    <col min="11530" max="11530" width="2.7109375" customWidth="1"/>
    <col min="11531" max="11531" width="13" customWidth="1"/>
    <col min="11532" max="11532" width="2.85546875" customWidth="1"/>
    <col min="11533" max="11533" width="13.7109375" customWidth="1"/>
    <col min="11534" max="11534" width="3" customWidth="1"/>
    <col min="11535" max="11535" width="13" customWidth="1"/>
    <col min="11536" max="11536" width="2.7109375" customWidth="1"/>
    <col min="11537" max="11537" width="14.140625" customWidth="1"/>
    <col min="11538" max="11538" width="3.42578125" customWidth="1"/>
    <col min="11539" max="11539" width="14.28515625" customWidth="1"/>
    <col min="11540" max="11540" width="3.5703125" customWidth="1"/>
    <col min="11541" max="11541" width="14.140625" customWidth="1"/>
    <col min="11542" max="11542" width="3.140625" customWidth="1"/>
    <col min="11543" max="11543" width="16.7109375" customWidth="1"/>
    <col min="11544" max="11544" width="16.85546875" customWidth="1"/>
    <col min="11545" max="11545" width="13.5703125" customWidth="1"/>
    <col min="11546" max="11546" width="15.28515625" customWidth="1"/>
    <col min="11547" max="11547" width="12.7109375" customWidth="1"/>
    <col min="11776" max="11776" width="32.28515625" customWidth="1"/>
    <col min="11777" max="11777" width="3.140625" customWidth="1"/>
    <col min="11779" max="11779" width="15.85546875" customWidth="1"/>
    <col min="11780" max="11780" width="15" customWidth="1"/>
    <col min="11781" max="11781" width="2.28515625" customWidth="1"/>
    <col min="11782" max="11782" width="13.140625" customWidth="1"/>
    <col min="11783" max="11783" width="14.7109375" customWidth="1"/>
    <col min="11784" max="11784" width="3" customWidth="1"/>
    <col min="11785" max="11785" width="12.5703125" customWidth="1"/>
    <col min="11786" max="11786" width="2.7109375" customWidth="1"/>
    <col min="11787" max="11787" width="13" customWidth="1"/>
    <col min="11788" max="11788" width="2.85546875" customWidth="1"/>
    <col min="11789" max="11789" width="13.7109375" customWidth="1"/>
    <col min="11790" max="11790" width="3" customWidth="1"/>
    <col min="11791" max="11791" width="13" customWidth="1"/>
    <col min="11792" max="11792" width="2.7109375" customWidth="1"/>
    <col min="11793" max="11793" width="14.140625" customWidth="1"/>
    <col min="11794" max="11794" width="3.42578125" customWidth="1"/>
    <col min="11795" max="11795" width="14.28515625" customWidth="1"/>
    <col min="11796" max="11796" width="3.5703125" customWidth="1"/>
    <col min="11797" max="11797" width="14.140625" customWidth="1"/>
    <col min="11798" max="11798" width="3.140625" customWidth="1"/>
    <col min="11799" max="11799" width="16.7109375" customWidth="1"/>
    <col min="11800" max="11800" width="16.85546875" customWidth="1"/>
    <col min="11801" max="11801" width="13.5703125" customWidth="1"/>
    <col min="11802" max="11802" width="15.28515625" customWidth="1"/>
    <col min="11803" max="11803" width="12.7109375" customWidth="1"/>
    <col min="12032" max="12032" width="32.28515625" customWidth="1"/>
    <col min="12033" max="12033" width="3.140625" customWidth="1"/>
    <col min="12035" max="12035" width="15.85546875" customWidth="1"/>
    <col min="12036" max="12036" width="15" customWidth="1"/>
    <col min="12037" max="12037" width="2.28515625" customWidth="1"/>
    <col min="12038" max="12038" width="13.140625" customWidth="1"/>
    <col min="12039" max="12039" width="14.7109375" customWidth="1"/>
    <col min="12040" max="12040" width="3" customWidth="1"/>
    <col min="12041" max="12041" width="12.5703125" customWidth="1"/>
    <col min="12042" max="12042" width="2.7109375" customWidth="1"/>
    <col min="12043" max="12043" width="13" customWidth="1"/>
    <col min="12044" max="12044" width="2.85546875" customWidth="1"/>
    <col min="12045" max="12045" width="13.7109375" customWidth="1"/>
    <col min="12046" max="12046" width="3" customWidth="1"/>
    <col min="12047" max="12047" width="13" customWidth="1"/>
    <col min="12048" max="12048" width="2.7109375" customWidth="1"/>
    <col min="12049" max="12049" width="14.140625" customWidth="1"/>
    <col min="12050" max="12050" width="3.42578125" customWidth="1"/>
    <col min="12051" max="12051" width="14.28515625" customWidth="1"/>
    <col min="12052" max="12052" width="3.5703125" customWidth="1"/>
    <col min="12053" max="12053" width="14.140625" customWidth="1"/>
    <col min="12054" max="12054" width="3.140625" customWidth="1"/>
    <col min="12055" max="12055" width="16.7109375" customWidth="1"/>
    <col min="12056" max="12056" width="16.85546875" customWidth="1"/>
    <col min="12057" max="12057" width="13.5703125" customWidth="1"/>
    <col min="12058" max="12058" width="15.28515625" customWidth="1"/>
    <col min="12059" max="12059" width="12.7109375" customWidth="1"/>
    <col min="12288" max="12288" width="32.28515625" customWidth="1"/>
    <col min="12289" max="12289" width="3.140625" customWidth="1"/>
    <col min="12291" max="12291" width="15.85546875" customWidth="1"/>
    <col min="12292" max="12292" width="15" customWidth="1"/>
    <col min="12293" max="12293" width="2.28515625" customWidth="1"/>
    <col min="12294" max="12294" width="13.140625" customWidth="1"/>
    <col min="12295" max="12295" width="14.7109375" customWidth="1"/>
    <col min="12296" max="12296" width="3" customWidth="1"/>
    <col min="12297" max="12297" width="12.5703125" customWidth="1"/>
    <col min="12298" max="12298" width="2.7109375" customWidth="1"/>
    <col min="12299" max="12299" width="13" customWidth="1"/>
    <col min="12300" max="12300" width="2.85546875" customWidth="1"/>
    <col min="12301" max="12301" width="13.7109375" customWidth="1"/>
    <col min="12302" max="12302" width="3" customWidth="1"/>
    <col min="12303" max="12303" width="13" customWidth="1"/>
    <col min="12304" max="12304" width="2.7109375" customWidth="1"/>
    <col min="12305" max="12305" width="14.140625" customWidth="1"/>
    <col min="12306" max="12306" width="3.42578125" customWidth="1"/>
    <col min="12307" max="12307" width="14.28515625" customWidth="1"/>
    <col min="12308" max="12308" width="3.5703125" customWidth="1"/>
    <col min="12309" max="12309" width="14.140625" customWidth="1"/>
    <col min="12310" max="12310" width="3.140625" customWidth="1"/>
    <col min="12311" max="12311" width="16.7109375" customWidth="1"/>
    <col min="12312" max="12312" width="16.85546875" customWidth="1"/>
    <col min="12313" max="12313" width="13.5703125" customWidth="1"/>
    <col min="12314" max="12314" width="15.28515625" customWidth="1"/>
    <col min="12315" max="12315" width="12.7109375" customWidth="1"/>
    <col min="12544" max="12544" width="32.28515625" customWidth="1"/>
    <col min="12545" max="12545" width="3.140625" customWidth="1"/>
    <col min="12547" max="12547" width="15.85546875" customWidth="1"/>
    <col min="12548" max="12548" width="15" customWidth="1"/>
    <col min="12549" max="12549" width="2.28515625" customWidth="1"/>
    <col min="12550" max="12550" width="13.140625" customWidth="1"/>
    <col min="12551" max="12551" width="14.7109375" customWidth="1"/>
    <col min="12552" max="12552" width="3" customWidth="1"/>
    <col min="12553" max="12553" width="12.5703125" customWidth="1"/>
    <col min="12554" max="12554" width="2.7109375" customWidth="1"/>
    <col min="12555" max="12555" width="13" customWidth="1"/>
    <col min="12556" max="12556" width="2.85546875" customWidth="1"/>
    <col min="12557" max="12557" width="13.7109375" customWidth="1"/>
    <col min="12558" max="12558" width="3" customWidth="1"/>
    <col min="12559" max="12559" width="13" customWidth="1"/>
    <col min="12560" max="12560" width="2.7109375" customWidth="1"/>
    <col min="12561" max="12561" width="14.140625" customWidth="1"/>
    <col min="12562" max="12562" width="3.42578125" customWidth="1"/>
    <col min="12563" max="12563" width="14.28515625" customWidth="1"/>
    <col min="12564" max="12564" width="3.5703125" customWidth="1"/>
    <col min="12565" max="12565" width="14.140625" customWidth="1"/>
    <col min="12566" max="12566" width="3.140625" customWidth="1"/>
    <col min="12567" max="12567" width="16.7109375" customWidth="1"/>
    <col min="12568" max="12568" width="16.85546875" customWidth="1"/>
    <col min="12569" max="12569" width="13.5703125" customWidth="1"/>
    <col min="12570" max="12570" width="15.28515625" customWidth="1"/>
    <col min="12571" max="12571" width="12.7109375" customWidth="1"/>
    <col min="12800" max="12800" width="32.28515625" customWidth="1"/>
    <col min="12801" max="12801" width="3.140625" customWidth="1"/>
    <col min="12803" max="12803" width="15.85546875" customWidth="1"/>
    <col min="12804" max="12804" width="15" customWidth="1"/>
    <col min="12805" max="12805" width="2.28515625" customWidth="1"/>
    <col min="12806" max="12806" width="13.140625" customWidth="1"/>
    <col min="12807" max="12807" width="14.7109375" customWidth="1"/>
    <col min="12808" max="12808" width="3" customWidth="1"/>
    <col min="12809" max="12809" width="12.5703125" customWidth="1"/>
    <col min="12810" max="12810" width="2.7109375" customWidth="1"/>
    <col min="12811" max="12811" width="13" customWidth="1"/>
    <col min="12812" max="12812" width="2.85546875" customWidth="1"/>
    <col min="12813" max="12813" width="13.7109375" customWidth="1"/>
    <col min="12814" max="12814" width="3" customWidth="1"/>
    <col min="12815" max="12815" width="13" customWidth="1"/>
    <col min="12816" max="12816" width="2.7109375" customWidth="1"/>
    <col min="12817" max="12817" width="14.140625" customWidth="1"/>
    <col min="12818" max="12818" width="3.42578125" customWidth="1"/>
    <col min="12819" max="12819" width="14.28515625" customWidth="1"/>
    <col min="12820" max="12820" width="3.5703125" customWidth="1"/>
    <col min="12821" max="12821" width="14.140625" customWidth="1"/>
    <col min="12822" max="12822" width="3.140625" customWidth="1"/>
    <col min="12823" max="12823" width="16.7109375" customWidth="1"/>
    <col min="12824" max="12824" width="16.85546875" customWidth="1"/>
    <col min="12825" max="12825" width="13.5703125" customWidth="1"/>
    <col min="12826" max="12826" width="15.28515625" customWidth="1"/>
    <col min="12827" max="12827" width="12.7109375" customWidth="1"/>
    <col min="13056" max="13056" width="32.28515625" customWidth="1"/>
    <col min="13057" max="13057" width="3.140625" customWidth="1"/>
    <col min="13059" max="13059" width="15.85546875" customWidth="1"/>
    <col min="13060" max="13060" width="15" customWidth="1"/>
    <col min="13061" max="13061" width="2.28515625" customWidth="1"/>
    <col min="13062" max="13062" width="13.140625" customWidth="1"/>
    <col min="13063" max="13063" width="14.7109375" customWidth="1"/>
    <col min="13064" max="13064" width="3" customWidth="1"/>
    <col min="13065" max="13065" width="12.5703125" customWidth="1"/>
    <col min="13066" max="13066" width="2.7109375" customWidth="1"/>
    <col min="13067" max="13067" width="13" customWidth="1"/>
    <col min="13068" max="13068" width="2.85546875" customWidth="1"/>
    <col min="13069" max="13069" width="13.7109375" customWidth="1"/>
    <col min="13070" max="13070" width="3" customWidth="1"/>
    <col min="13071" max="13071" width="13" customWidth="1"/>
    <col min="13072" max="13072" width="2.7109375" customWidth="1"/>
    <col min="13073" max="13073" width="14.140625" customWidth="1"/>
    <col min="13074" max="13074" width="3.42578125" customWidth="1"/>
    <col min="13075" max="13075" width="14.28515625" customWidth="1"/>
    <col min="13076" max="13076" width="3.5703125" customWidth="1"/>
    <col min="13077" max="13077" width="14.140625" customWidth="1"/>
    <col min="13078" max="13078" width="3.140625" customWidth="1"/>
    <col min="13079" max="13079" width="16.7109375" customWidth="1"/>
    <col min="13080" max="13080" width="16.85546875" customWidth="1"/>
    <col min="13081" max="13081" width="13.5703125" customWidth="1"/>
    <col min="13082" max="13082" width="15.28515625" customWidth="1"/>
    <col min="13083" max="13083" width="12.7109375" customWidth="1"/>
    <col min="13312" max="13312" width="32.28515625" customWidth="1"/>
    <col min="13313" max="13313" width="3.140625" customWidth="1"/>
    <col min="13315" max="13315" width="15.85546875" customWidth="1"/>
    <col min="13316" max="13316" width="15" customWidth="1"/>
    <col min="13317" max="13317" width="2.28515625" customWidth="1"/>
    <col min="13318" max="13318" width="13.140625" customWidth="1"/>
    <col min="13319" max="13319" width="14.7109375" customWidth="1"/>
    <col min="13320" max="13320" width="3" customWidth="1"/>
    <col min="13321" max="13321" width="12.5703125" customWidth="1"/>
    <col min="13322" max="13322" width="2.7109375" customWidth="1"/>
    <col min="13323" max="13323" width="13" customWidth="1"/>
    <col min="13324" max="13324" width="2.85546875" customWidth="1"/>
    <col min="13325" max="13325" width="13.7109375" customWidth="1"/>
    <col min="13326" max="13326" width="3" customWidth="1"/>
    <col min="13327" max="13327" width="13" customWidth="1"/>
    <col min="13328" max="13328" width="2.7109375" customWidth="1"/>
    <col min="13329" max="13329" width="14.140625" customWidth="1"/>
    <col min="13330" max="13330" width="3.42578125" customWidth="1"/>
    <col min="13331" max="13331" width="14.28515625" customWidth="1"/>
    <col min="13332" max="13332" width="3.5703125" customWidth="1"/>
    <col min="13333" max="13333" width="14.140625" customWidth="1"/>
    <col min="13334" max="13334" width="3.140625" customWidth="1"/>
    <col min="13335" max="13335" width="16.7109375" customWidth="1"/>
    <col min="13336" max="13336" width="16.85546875" customWidth="1"/>
    <col min="13337" max="13337" width="13.5703125" customWidth="1"/>
    <col min="13338" max="13338" width="15.28515625" customWidth="1"/>
    <col min="13339" max="13339" width="12.7109375" customWidth="1"/>
    <col min="13568" max="13568" width="32.28515625" customWidth="1"/>
    <col min="13569" max="13569" width="3.140625" customWidth="1"/>
    <col min="13571" max="13571" width="15.85546875" customWidth="1"/>
    <col min="13572" max="13572" width="15" customWidth="1"/>
    <col min="13573" max="13573" width="2.28515625" customWidth="1"/>
    <col min="13574" max="13574" width="13.140625" customWidth="1"/>
    <col min="13575" max="13575" width="14.7109375" customWidth="1"/>
    <col min="13576" max="13576" width="3" customWidth="1"/>
    <col min="13577" max="13577" width="12.5703125" customWidth="1"/>
    <col min="13578" max="13578" width="2.7109375" customWidth="1"/>
    <col min="13579" max="13579" width="13" customWidth="1"/>
    <col min="13580" max="13580" width="2.85546875" customWidth="1"/>
    <col min="13581" max="13581" width="13.7109375" customWidth="1"/>
    <col min="13582" max="13582" width="3" customWidth="1"/>
    <col min="13583" max="13583" width="13" customWidth="1"/>
    <col min="13584" max="13584" width="2.7109375" customWidth="1"/>
    <col min="13585" max="13585" width="14.140625" customWidth="1"/>
    <col min="13586" max="13586" width="3.42578125" customWidth="1"/>
    <col min="13587" max="13587" width="14.28515625" customWidth="1"/>
    <col min="13588" max="13588" width="3.5703125" customWidth="1"/>
    <col min="13589" max="13589" width="14.140625" customWidth="1"/>
    <col min="13590" max="13590" width="3.140625" customWidth="1"/>
    <col min="13591" max="13591" width="16.7109375" customWidth="1"/>
    <col min="13592" max="13592" width="16.85546875" customWidth="1"/>
    <col min="13593" max="13593" width="13.5703125" customWidth="1"/>
    <col min="13594" max="13594" width="15.28515625" customWidth="1"/>
    <col min="13595" max="13595" width="12.7109375" customWidth="1"/>
    <col min="13824" max="13824" width="32.28515625" customWidth="1"/>
    <col min="13825" max="13825" width="3.140625" customWidth="1"/>
    <col min="13827" max="13827" width="15.85546875" customWidth="1"/>
    <col min="13828" max="13828" width="15" customWidth="1"/>
    <col min="13829" max="13829" width="2.28515625" customWidth="1"/>
    <col min="13830" max="13830" width="13.140625" customWidth="1"/>
    <col min="13831" max="13831" width="14.7109375" customWidth="1"/>
    <col min="13832" max="13832" width="3" customWidth="1"/>
    <col min="13833" max="13833" width="12.5703125" customWidth="1"/>
    <col min="13834" max="13834" width="2.7109375" customWidth="1"/>
    <col min="13835" max="13835" width="13" customWidth="1"/>
    <col min="13836" max="13836" width="2.85546875" customWidth="1"/>
    <col min="13837" max="13837" width="13.7109375" customWidth="1"/>
    <col min="13838" max="13838" width="3" customWidth="1"/>
    <col min="13839" max="13839" width="13" customWidth="1"/>
    <col min="13840" max="13840" width="2.7109375" customWidth="1"/>
    <col min="13841" max="13841" width="14.140625" customWidth="1"/>
    <col min="13842" max="13842" width="3.42578125" customWidth="1"/>
    <col min="13843" max="13843" width="14.28515625" customWidth="1"/>
    <col min="13844" max="13844" width="3.5703125" customWidth="1"/>
    <col min="13845" max="13845" width="14.140625" customWidth="1"/>
    <col min="13846" max="13846" width="3.140625" customWidth="1"/>
    <col min="13847" max="13847" width="16.7109375" customWidth="1"/>
    <col min="13848" max="13848" width="16.85546875" customWidth="1"/>
    <col min="13849" max="13849" width="13.5703125" customWidth="1"/>
    <col min="13850" max="13850" width="15.28515625" customWidth="1"/>
    <col min="13851" max="13851" width="12.7109375" customWidth="1"/>
    <col min="14080" max="14080" width="32.28515625" customWidth="1"/>
    <col min="14081" max="14081" width="3.140625" customWidth="1"/>
    <col min="14083" max="14083" width="15.85546875" customWidth="1"/>
    <col min="14084" max="14084" width="15" customWidth="1"/>
    <col min="14085" max="14085" width="2.28515625" customWidth="1"/>
    <col min="14086" max="14086" width="13.140625" customWidth="1"/>
    <col min="14087" max="14087" width="14.7109375" customWidth="1"/>
    <col min="14088" max="14088" width="3" customWidth="1"/>
    <col min="14089" max="14089" width="12.5703125" customWidth="1"/>
    <col min="14090" max="14090" width="2.7109375" customWidth="1"/>
    <col min="14091" max="14091" width="13" customWidth="1"/>
    <col min="14092" max="14092" width="2.85546875" customWidth="1"/>
    <col min="14093" max="14093" width="13.7109375" customWidth="1"/>
    <col min="14094" max="14094" width="3" customWidth="1"/>
    <col min="14095" max="14095" width="13" customWidth="1"/>
    <col min="14096" max="14096" width="2.7109375" customWidth="1"/>
    <col min="14097" max="14097" width="14.140625" customWidth="1"/>
    <col min="14098" max="14098" width="3.42578125" customWidth="1"/>
    <col min="14099" max="14099" width="14.28515625" customWidth="1"/>
    <col min="14100" max="14100" width="3.5703125" customWidth="1"/>
    <col min="14101" max="14101" width="14.140625" customWidth="1"/>
    <col min="14102" max="14102" width="3.140625" customWidth="1"/>
    <col min="14103" max="14103" width="16.7109375" customWidth="1"/>
    <col min="14104" max="14104" width="16.85546875" customWidth="1"/>
    <col min="14105" max="14105" width="13.5703125" customWidth="1"/>
    <col min="14106" max="14106" width="15.28515625" customWidth="1"/>
    <col min="14107" max="14107" width="12.7109375" customWidth="1"/>
    <col min="14336" max="14336" width="32.28515625" customWidth="1"/>
    <col min="14337" max="14337" width="3.140625" customWidth="1"/>
    <col min="14339" max="14339" width="15.85546875" customWidth="1"/>
    <col min="14340" max="14340" width="15" customWidth="1"/>
    <col min="14341" max="14341" width="2.28515625" customWidth="1"/>
    <col min="14342" max="14342" width="13.140625" customWidth="1"/>
    <col min="14343" max="14343" width="14.7109375" customWidth="1"/>
    <col min="14344" max="14344" width="3" customWidth="1"/>
    <col min="14345" max="14345" width="12.5703125" customWidth="1"/>
    <col min="14346" max="14346" width="2.7109375" customWidth="1"/>
    <col min="14347" max="14347" width="13" customWidth="1"/>
    <col min="14348" max="14348" width="2.85546875" customWidth="1"/>
    <col min="14349" max="14349" width="13.7109375" customWidth="1"/>
    <col min="14350" max="14350" width="3" customWidth="1"/>
    <col min="14351" max="14351" width="13" customWidth="1"/>
    <col min="14352" max="14352" width="2.7109375" customWidth="1"/>
    <col min="14353" max="14353" width="14.140625" customWidth="1"/>
    <col min="14354" max="14354" width="3.42578125" customWidth="1"/>
    <col min="14355" max="14355" width="14.28515625" customWidth="1"/>
    <col min="14356" max="14356" width="3.5703125" customWidth="1"/>
    <col min="14357" max="14357" width="14.140625" customWidth="1"/>
    <col min="14358" max="14358" width="3.140625" customWidth="1"/>
    <col min="14359" max="14359" width="16.7109375" customWidth="1"/>
    <col min="14360" max="14360" width="16.85546875" customWidth="1"/>
    <col min="14361" max="14361" width="13.5703125" customWidth="1"/>
    <col min="14362" max="14362" width="15.28515625" customWidth="1"/>
    <col min="14363" max="14363" width="12.7109375" customWidth="1"/>
    <col min="14592" max="14592" width="32.28515625" customWidth="1"/>
    <col min="14593" max="14593" width="3.140625" customWidth="1"/>
    <col min="14595" max="14595" width="15.85546875" customWidth="1"/>
    <col min="14596" max="14596" width="15" customWidth="1"/>
    <col min="14597" max="14597" width="2.28515625" customWidth="1"/>
    <col min="14598" max="14598" width="13.140625" customWidth="1"/>
    <col min="14599" max="14599" width="14.7109375" customWidth="1"/>
    <col min="14600" max="14600" width="3" customWidth="1"/>
    <col min="14601" max="14601" width="12.5703125" customWidth="1"/>
    <col min="14602" max="14602" width="2.7109375" customWidth="1"/>
    <col min="14603" max="14603" width="13" customWidth="1"/>
    <col min="14604" max="14604" width="2.85546875" customWidth="1"/>
    <col min="14605" max="14605" width="13.7109375" customWidth="1"/>
    <col min="14606" max="14606" width="3" customWidth="1"/>
    <col min="14607" max="14607" width="13" customWidth="1"/>
    <col min="14608" max="14608" width="2.7109375" customWidth="1"/>
    <col min="14609" max="14609" width="14.140625" customWidth="1"/>
    <col min="14610" max="14610" width="3.42578125" customWidth="1"/>
    <col min="14611" max="14611" width="14.28515625" customWidth="1"/>
    <col min="14612" max="14612" width="3.5703125" customWidth="1"/>
    <col min="14613" max="14613" width="14.140625" customWidth="1"/>
    <col min="14614" max="14614" width="3.140625" customWidth="1"/>
    <col min="14615" max="14615" width="16.7109375" customWidth="1"/>
    <col min="14616" max="14616" width="16.85546875" customWidth="1"/>
    <col min="14617" max="14617" width="13.5703125" customWidth="1"/>
    <col min="14618" max="14618" width="15.28515625" customWidth="1"/>
    <col min="14619" max="14619" width="12.7109375" customWidth="1"/>
    <col min="14848" max="14848" width="32.28515625" customWidth="1"/>
    <col min="14849" max="14849" width="3.140625" customWidth="1"/>
    <col min="14851" max="14851" width="15.85546875" customWidth="1"/>
    <col min="14852" max="14852" width="15" customWidth="1"/>
    <col min="14853" max="14853" width="2.28515625" customWidth="1"/>
    <col min="14854" max="14854" width="13.140625" customWidth="1"/>
    <col min="14855" max="14855" width="14.7109375" customWidth="1"/>
    <col min="14856" max="14856" width="3" customWidth="1"/>
    <col min="14857" max="14857" width="12.5703125" customWidth="1"/>
    <col min="14858" max="14858" width="2.7109375" customWidth="1"/>
    <col min="14859" max="14859" width="13" customWidth="1"/>
    <col min="14860" max="14860" width="2.85546875" customWidth="1"/>
    <col min="14861" max="14861" width="13.7109375" customWidth="1"/>
    <col min="14862" max="14862" width="3" customWidth="1"/>
    <col min="14863" max="14863" width="13" customWidth="1"/>
    <col min="14864" max="14864" width="2.7109375" customWidth="1"/>
    <col min="14865" max="14865" width="14.140625" customWidth="1"/>
    <col min="14866" max="14866" width="3.42578125" customWidth="1"/>
    <col min="14867" max="14867" width="14.28515625" customWidth="1"/>
    <col min="14868" max="14868" width="3.5703125" customWidth="1"/>
    <col min="14869" max="14869" width="14.140625" customWidth="1"/>
    <col min="14870" max="14870" width="3.140625" customWidth="1"/>
    <col min="14871" max="14871" width="16.7109375" customWidth="1"/>
    <col min="14872" max="14872" width="16.85546875" customWidth="1"/>
    <col min="14873" max="14873" width="13.5703125" customWidth="1"/>
    <col min="14874" max="14874" width="15.28515625" customWidth="1"/>
    <col min="14875" max="14875" width="12.7109375" customWidth="1"/>
    <col min="15104" max="15104" width="32.28515625" customWidth="1"/>
    <col min="15105" max="15105" width="3.140625" customWidth="1"/>
    <col min="15107" max="15107" width="15.85546875" customWidth="1"/>
    <col min="15108" max="15108" width="15" customWidth="1"/>
    <col min="15109" max="15109" width="2.28515625" customWidth="1"/>
    <col min="15110" max="15110" width="13.140625" customWidth="1"/>
    <col min="15111" max="15111" width="14.7109375" customWidth="1"/>
    <col min="15112" max="15112" width="3" customWidth="1"/>
    <col min="15113" max="15113" width="12.5703125" customWidth="1"/>
    <col min="15114" max="15114" width="2.7109375" customWidth="1"/>
    <col min="15115" max="15115" width="13" customWidth="1"/>
    <col min="15116" max="15116" width="2.85546875" customWidth="1"/>
    <col min="15117" max="15117" width="13.7109375" customWidth="1"/>
    <col min="15118" max="15118" width="3" customWidth="1"/>
    <col min="15119" max="15119" width="13" customWidth="1"/>
    <col min="15120" max="15120" width="2.7109375" customWidth="1"/>
    <col min="15121" max="15121" width="14.140625" customWidth="1"/>
    <col min="15122" max="15122" width="3.42578125" customWidth="1"/>
    <col min="15123" max="15123" width="14.28515625" customWidth="1"/>
    <col min="15124" max="15124" width="3.5703125" customWidth="1"/>
    <col min="15125" max="15125" width="14.140625" customWidth="1"/>
    <col min="15126" max="15126" width="3.140625" customWidth="1"/>
    <col min="15127" max="15127" width="16.7109375" customWidth="1"/>
    <col min="15128" max="15128" width="16.85546875" customWidth="1"/>
    <col min="15129" max="15129" width="13.5703125" customWidth="1"/>
    <col min="15130" max="15130" width="15.28515625" customWidth="1"/>
    <col min="15131" max="15131" width="12.7109375" customWidth="1"/>
    <col min="15360" max="15360" width="32.28515625" customWidth="1"/>
    <col min="15361" max="15361" width="3.140625" customWidth="1"/>
    <col min="15363" max="15363" width="15.85546875" customWidth="1"/>
    <col min="15364" max="15364" width="15" customWidth="1"/>
    <col min="15365" max="15365" width="2.28515625" customWidth="1"/>
    <col min="15366" max="15366" width="13.140625" customWidth="1"/>
    <col min="15367" max="15367" width="14.7109375" customWidth="1"/>
    <col min="15368" max="15368" width="3" customWidth="1"/>
    <col min="15369" max="15369" width="12.5703125" customWidth="1"/>
    <col min="15370" max="15370" width="2.7109375" customWidth="1"/>
    <col min="15371" max="15371" width="13" customWidth="1"/>
    <col min="15372" max="15372" width="2.85546875" customWidth="1"/>
    <col min="15373" max="15373" width="13.7109375" customWidth="1"/>
    <col min="15374" max="15374" width="3" customWidth="1"/>
    <col min="15375" max="15375" width="13" customWidth="1"/>
    <col min="15376" max="15376" width="2.7109375" customWidth="1"/>
    <col min="15377" max="15377" width="14.140625" customWidth="1"/>
    <col min="15378" max="15378" width="3.42578125" customWidth="1"/>
    <col min="15379" max="15379" width="14.28515625" customWidth="1"/>
    <col min="15380" max="15380" width="3.5703125" customWidth="1"/>
    <col min="15381" max="15381" width="14.140625" customWidth="1"/>
    <col min="15382" max="15382" width="3.140625" customWidth="1"/>
    <col min="15383" max="15383" width="16.7109375" customWidth="1"/>
    <col min="15384" max="15384" width="16.85546875" customWidth="1"/>
    <col min="15385" max="15385" width="13.5703125" customWidth="1"/>
    <col min="15386" max="15386" width="15.28515625" customWidth="1"/>
    <col min="15387" max="15387" width="12.7109375" customWidth="1"/>
    <col min="15616" max="15616" width="32.28515625" customWidth="1"/>
    <col min="15617" max="15617" width="3.140625" customWidth="1"/>
    <col min="15619" max="15619" width="15.85546875" customWidth="1"/>
    <col min="15620" max="15620" width="15" customWidth="1"/>
    <col min="15621" max="15621" width="2.28515625" customWidth="1"/>
    <col min="15622" max="15622" width="13.140625" customWidth="1"/>
    <col min="15623" max="15623" width="14.7109375" customWidth="1"/>
    <col min="15624" max="15624" width="3" customWidth="1"/>
    <col min="15625" max="15625" width="12.5703125" customWidth="1"/>
    <col min="15626" max="15626" width="2.7109375" customWidth="1"/>
    <col min="15627" max="15627" width="13" customWidth="1"/>
    <col min="15628" max="15628" width="2.85546875" customWidth="1"/>
    <col min="15629" max="15629" width="13.7109375" customWidth="1"/>
    <col min="15630" max="15630" width="3" customWidth="1"/>
    <col min="15631" max="15631" width="13" customWidth="1"/>
    <col min="15632" max="15632" width="2.7109375" customWidth="1"/>
    <col min="15633" max="15633" width="14.140625" customWidth="1"/>
    <col min="15634" max="15634" width="3.42578125" customWidth="1"/>
    <col min="15635" max="15635" width="14.28515625" customWidth="1"/>
    <col min="15636" max="15636" width="3.5703125" customWidth="1"/>
    <col min="15637" max="15637" width="14.140625" customWidth="1"/>
    <col min="15638" max="15638" width="3.140625" customWidth="1"/>
    <col min="15639" max="15639" width="16.7109375" customWidth="1"/>
    <col min="15640" max="15640" width="16.85546875" customWidth="1"/>
    <col min="15641" max="15641" width="13.5703125" customWidth="1"/>
    <col min="15642" max="15642" width="15.28515625" customWidth="1"/>
    <col min="15643" max="15643" width="12.7109375" customWidth="1"/>
    <col min="15872" max="15872" width="32.28515625" customWidth="1"/>
    <col min="15873" max="15873" width="3.140625" customWidth="1"/>
    <col min="15875" max="15875" width="15.85546875" customWidth="1"/>
    <col min="15876" max="15876" width="15" customWidth="1"/>
    <col min="15877" max="15877" width="2.28515625" customWidth="1"/>
    <col min="15878" max="15878" width="13.140625" customWidth="1"/>
    <col min="15879" max="15879" width="14.7109375" customWidth="1"/>
    <col min="15880" max="15880" width="3" customWidth="1"/>
    <col min="15881" max="15881" width="12.5703125" customWidth="1"/>
    <col min="15882" max="15882" width="2.7109375" customWidth="1"/>
    <col min="15883" max="15883" width="13" customWidth="1"/>
    <col min="15884" max="15884" width="2.85546875" customWidth="1"/>
    <col min="15885" max="15885" width="13.7109375" customWidth="1"/>
    <col min="15886" max="15886" width="3" customWidth="1"/>
    <col min="15887" max="15887" width="13" customWidth="1"/>
    <col min="15888" max="15888" width="2.7109375" customWidth="1"/>
    <col min="15889" max="15889" width="14.140625" customWidth="1"/>
    <col min="15890" max="15890" width="3.42578125" customWidth="1"/>
    <col min="15891" max="15891" width="14.28515625" customWidth="1"/>
    <col min="15892" max="15892" width="3.5703125" customWidth="1"/>
    <col min="15893" max="15893" width="14.140625" customWidth="1"/>
    <col min="15894" max="15894" width="3.140625" customWidth="1"/>
    <col min="15895" max="15895" width="16.7109375" customWidth="1"/>
    <col min="15896" max="15896" width="16.85546875" customWidth="1"/>
    <col min="15897" max="15897" width="13.5703125" customWidth="1"/>
    <col min="15898" max="15898" width="15.28515625" customWidth="1"/>
    <col min="15899" max="15899" width="12.7109375" customWidth="1"/>
    <col min="16128" max="16128" width="32.28515625" customWidth="1"/>
    <col min="16129" max="16129" width="3.140625" customWidth="1"/>
    <col min="16131" max="16131" width="15.85546875" customWidth="1"/>
    <col min="16132" max="16132" width="15" customWidth="1"/>
    <col min="16133" max="16133" width="2.28515625" customWidth="1"/>
    <col min="16134" max="16134" width="13.140625" customWidth="1"/>
    <col min="16135" max="16135" width="14.7109375" customWidth="1"/>
    <col min="16136" max="16136" width="3" customWidth="1"/>
    <col min="16137" max="16137" width="12.5703125" customWidth="1"/>
    <col min="16138" max="16138" width="2.7109375" customWidth="1"/>
    <col min="16139" max="16139" width="13" customWidth="1"/>
    <col min="16140" max="16140" width="2.85546875" customWidth="1"/>
    <col min="16141" max="16141" width="13.7109375" customWidth="1"/>
    <col min="16142" max="16142" width="3" customWidth="1"/>
    <col min="16143" max="16143" width="13" customWidth="1"/>
    <col min="16144" max="16144" width="2.7109375" customWidth="1"/>
    <col min="16145" max="16145" width="14.140625" customWidth="1"/>
    <col min="16146" max="16146" width="3.42578125" customWidth="1"/>
    <col min="16147" max="16147" width="14.28515625" customWidth="1"/>
    <col min="16148" max="16148" width="3.5703125" customWidth="1"/>
    <col min="16149" max="16149" width="14.140625" customWidth="1"/>
    <col min="16150" max="16150" width="3.140625" customWidth="1"/>
    <col min="16151" max="16151" width="16.7109375" customWidth="1"/>
    <col min="16152" max="16152" width="16.85546875" customWidth="1"/>
    <col min="16153" max="16153" width="13.5703125" customWidth="1"/>
    <col min="16154" max="16154" width="15.28515625" customWidth="1"/>
    <col min="16155" max="16155" width="12.7109375" customWidth="1"/>
  </cols>
  <sheetData>
    <row r="1" spans="1:25" x14ac:dyDescent="0.25">
      <c r="A1" t="s">
        <v>0</v>
      </c>
    </row>
    <row r="2" spans="1:25" x14ac:dyDescent="0.25">
      <c r="A2" s="1" t="s">
        <v>1</v>
      </c>
    </row>
    <row r="3" spans="1:25" x14ac:dyDescent="0.25">
      <c r="A3" s="1" t="s">
        <v>456</v>
      </c>
    </row>
    <row r="5" spans="1:25" x14ac:dyDescent="0.25">
      <c r="D5" s="34" t="s">
        <v>2</v>
      </c>
      <c r="F5" s="2" t="s">
        <v>362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3" t="s">
        <v>3</v>
      </c>
      <c r="Y5" s="4" t="s">
        <v>4</v>
      </c>
    </row>
    <row r="6" spans="1:25" ht="15.75" thickBot="1" x14ac:dyDescent="0.3">
      <c r="A6" s="1" t="s">
        <v>5</v>
      </c>
      <c r="B6" s="1"/>
      <c r="C6" s="39" t="s">
        <v>6</v>
      </c>
      <c r="D6" s="35">
        <v>42735</v>
      </c>
      <c r="F6" s="2" t="s">
        <v>457</v>
      </c>
      <c r="G6" s="2"/>
      <c r="H6" s="2"/>
      <c r="I6" s="2" t="s">
        <v>7</v>
      </c>
      <c r="J6" s="2"/>
      <c r="K6" s="2" t="s">
        <v>7</v>
      </c>
      <c r="L6" s="2"/>
      <c r="M6" s="2" t="s">
        <v>7</v>
      </c>
      <c r="N6" s="2" t="s">
        <v>8</v>
      </c>
      <c r="O6" s="2"/>
      <c r="P6" s="2"/>
      <c r="Q6" s="2" t="s">
        <v>7</v>
      </c>
      <c r="R6" s="2"/>
      <c r="S6" s="2" t="s">
        <v>7</v>
      </c>
      <c r="T6" s="2"/>
      <c r="U6" s="2" t="s">
        <v>7</v>
      </c>
      <c r="W6" s="5" t="s">
        <v>458</v>
      </c>
      <c r="Y6" s="4" t="s">
        <v>1</v>
      </c>
    </row>
    <row r="7" spans="1:25" x14ac:dyDescent="0.25">
      <c r="C7" s="40"/>
      <c r="E7" s="36"/>
      <c r="X7" s="55" t="s">
        <v>9</v>
      </c>
      <c r="Y7" s="4"/>
    </row>
    <row r="8" spans="1:25" ht="15.75" thickBot="1" x14ac:dyDescent="0.3">
      <c r="C8" s="40"/>
      <c r="E8" s="36"/>
      <c r="J8" s="6"/>
      <c r="K8" s="6"/>
      <c r="X8" s="56">
        <f>SUM(W9:W26)</f>
        <v>2926760.05</v>
      </c>
      <c r="Y8" s="4"/>
    </row>
    <row r="9" spans="1:25" x14ac:dyDescent="0.25">
      <c r="A9" t="s">
        <v>10</v>
      </c>
      <c r="C9" s="40" t="s">
        <v>11</v>
      </c>
      <c r="D9" s="7">
        <v>511542.69</v>
      </c>
      <c r="E9" s="54"/>
      <c r="F9" s="7">
        <v>517966.99</v>
      </c>
      <c r="G9" s="7"/>
      <c r="H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W9" s="7">
        <f>SUM(F9:V9)</f>
        <v>517966.99</v>
      </c>
      <c r="X9" s="27" t="s">
        <v>25</v>
      </c>
      <c r="Y9" s="8">
        <f>(SUM(D9:D9))-W9</f>
        <v>-6424.2999999999884</v>
      </c>
    </row>
    <row r="10" spans="1:25" x14ac:dyDescent="0.25">
      <c r="C10" s="40"/>
      <c r="D10" s="7"/>
      <c r="E10" s="36"/>
      <c r="F10" s="7"/>
      <c r="G10" s="7"/>
      <c r="H10" s="7"/>
      <c r="I10" s="6"/>
      <c r="J10" s="9"/>
      <c r="K10" s="9"/>
      <c r="L10" s="7"/>
      <c r="M10" s="7"/>
      <c r="N10" s="7"/>
      <c r="O10" s="7"/>
      <c r="P10" s="7"/>
      <c r="Q10" s="7"/>
      <c r="R10" s="7"/>
      <c r="S10" s="7"/>
      <c r="T10" s="7"/>
      <c r="U10" s="7"/>
      <c r="W10" s="7"/>
      <c r="X10" s="6"/>
      <c r="Y10" s="8"/>
    </row>
    <row r="11" spans="1:25" x14ac:dyDescent="0.25">
      <c r="A11" t="s">
        <v>12</v>
      </c>
      <c r="C11" s="40" t="s">
        <v>13</v>
      </c>
      <c r="D11" s="7">
        <v>173193.94</v>
      </c>
      <c r="E11" s="54"/>
      <c r="F11" s="7">
        <v>176375.28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W11" s="7">
        <f t="shared" ref="W11:W56" si="0">SUM(F11:V11)</f>
        <v>176375.28</v>
      </c>
      <c r="X11" s="27" t="s">
        <v>14</v>
      </c>
      <c r="Y11" s="8">
        <f>(SUM(D11:D11))-W11</f>
        <v>-3181.3399999999965</v>
      </c>
    </row>
    <row r="12" spans="1:25" x14ac:dyDescent="0.25">
      <c r="C12" s="40"/>
      <c r="D12" s="7" t="s">
        <v>1</v>
      </c>
      <c r="E12" s="3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W12" s="7" t="s">
        <v>1</v>
      </c>
      <c r="X12" s="6"/>
      <c r="Y12" s="8"/>
    </row>
    <row r="13" spans="1:25" x14ac:dyDescent="0.25">
      <c r="A13" t="s">
        <v>15</v>
      </c>
      <c r="C13" s="40" t="s">
        <v>16</v>
      </c>
      <c r="D13" s="7">
        <v>489725.68</v>
      </c>
      <c r="E13" s="54"/>
      <c r="F13" s="7">
        <v>502890.22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W13" s="7">
        <f t="shared" si="0"/>
        <v>502890.22</v>
      </c>
      <c r="X13" s="27" t="s">
        <v>17</v>
      </c>
      <c r="Y13" s="8">
        <f>(SUM(D13:D13))-W13</f>
        <v>-13164.539999999979</v>
      </c>
    </row>
    <row r="14" spans="1:25" x14ac:dyDescent="0.25">
      <c r="C14" s="40"/>
      <c r="D14" s="7" t="s">
        <v>1</v>
      </c>
      <c r="E14" s="36"/>
      <c r="F14" s="7"/>
      <c r="G14" s="7"/>
      <c r="H14" s="7"/>
      <c r="I14" s="29"/>
      <c r="J14" s="7"/>
      <c r="K14" s="9"/>
      <c r="L14" s="7"/>
      <c r="M14" s="9"/>
      <c r="N14" s="7"/>
      <c r="O14" s="9"/>
      <c r="P14" s="7"/>
      <c r="Q14" s="7"/>
      <c r="R14" s="7"/>
      <c r="S14" s="9"/>
      <c r="T14" s="7"/>
      <c r="U14" s="9"/>
      <c r="W14" s="7" t="s">
        <v>1</v>
      </c>
      <c r="X14" s="10" t="s">
        <v>1</v>
      </c>
      <c r="Y14" s="8"/>
    </row>
    <row r="15" spans="1:25" x14ac:dyDescent="0.25">
      <c r="A15" s="1" t="s">
        <v>18</v>
      </c>
      <c r="C15" s="40" t="s">
        <v>19</v>
      </c>
      <c r="D15" s="7">
        <v>172644.36</v>
      </c>
      <c r="E15" s="54"/>
      <c r="F15" s="7">
        <v>176944.3</v>
      </c>
      <c r="G15" s="7"/>
      <c r="H15" s="7"/>
      <c r="I15" s="7"/>
      <c r="J15" s="11"/>
      <c r="K15" s="7"/>
      <c r="L15" s="7"/>
      <c r="M15" s="7"/>
      <c r="N15" s="11"/>
      <c r="O15" s="7"/>
      <c r="P15" s="7"/>
      <c r="Q15" s="7"/>
      <c r="R15" s="7"/>
      <c r="S15" s="7"/>
      <c r="T15" s="7"/>
      <c r="U15" s="7"/>
      <c r="W15" s="7">
        <f t="shared" si="0"/>
        <v>176944.3</v>
      </c>
      <c r="X15" s="6" t="s">
        <v>433</v>
      </c>
      <c r="Y15" s="8"/>
    </row>
    <row r="16" spans="1:25" x14ac:dyDescent="0.25">
      <c r="C16" s="40"/>
      <c r="D16" s="7" t="s">
        <v>1</v>
      </c>
      <c r="E16" s="36"/>
      <c r="F16" s="7"/>
      <c r="G16" s="7"/>
      <c r="H16" s="7"/>
      <c r="I16" s="9"/>
      <c r="J16" s="9"/>
      <c r="K16" s="9"/>
      <c r="L16" s="7"/>
      <c r="M16" s="7"/>
      <c r="N16" s="7"/>
      <c r="O16" s="7"/>
      <c r="P16" s="7"/>
      <c r="Q16" s="7"/>
      <c r="R16" s="7"/>
      <c r="S16" s="7"/>
      <c r="T16" s="7"/>
      <c r="U16" s="7"/>
      <c r="W16" s="7" t="s">
        <v>1</v>
      </c>
      <c r="X16" s="6"/>
      <c r="Y16" s="8"/>
    </row>
    <row r="17" spans="1:25" x14ac:dyDescent="0.25">
      <c r="A17" t="s">
        <v>20</v>
      </c>
      <c r="C17" s="40" t="s">
        <v>21</v>
      </c>
      <c r="D17" s="7">
        <v>18653.669999999998</v>
      </c>
      <c r="E17" s="54"/>
      <c r="F17" s="7">
        <v>22609.58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W17" s="7">
        <f t="shared" si="0"/>
        <v>22609.58</v>
      </c>
      <c r="X17" s="27" t="s">
        <v>22</v>
      </c>
      <c r="Y17" s="8">
        <f>(SUM(D17:D17))-W17</f>
        <v>-3955.9100000000035</v>
      </c>
    </row>
    <row r="18" spans="1:25" x14ac:dyDescent="0.25">
      <c r="C18" s="40"/>
      <c r="D18" s="7" t="s">
        <v>1</v>
      </c>
      <c r="E18" s="36"/>
      <c r="F18" s="7"/>
      <c r="G18" s="7"/>
      <c r="H18" s="7"/>
      <c r="I18" s="9"/>
      <c r="J18" s="9"/>
      <c r="K18" s="9"/>
      <c r="L18" s="7"/>
      <c r="M18" s="9"/>
      <c r="N18" s="7"/>
      <c r="O18" s="9"/>
      <c r="P18" s="7"/>
      <c r="Q18" s="9"/>
      <c r="R18" s="7"/>
      <c r="S18" s="7"/>
      <c r="T18" s="7"/>
      <c r="U18" s="9"/>
      <c r="W18" s="7" t="s">
        <v>1</v>
      </c>
      <c r="X18" s="6"/>
      <c r="Y18" s="8"/>
    </row>
    <row r="19" spans="1:25" x14ac:dyDescent="0.25">
      <c r="A19" t="s">
        <v>418</v>
      </c>
      <c r="C19" s="40" t="s">
        <v>419</v>
      </c>
      <c r="D19" s="7">
        <v>8452.67</v>
      </c>
      <c r="E19" s="54"/>
      <c r="F19" s="7">
        <v>7498.04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W19" s="7">
        <f t="shared" si="0"/>
        <v>7498.04</v>
      </c>
      <c r="X19" s="6" t="s">
        <v>23</v>
      </c>
      <c r="Y19" s="8"/>
    </row>
    <row r="20" spans="1:25" x14ac:dyDescent="0.25">
      <c r="C20" s="40"/>
      <c r="D20" s="7" t="s">
        <v>1</v>
      </c>
      <c r="E20" s="3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W20" s="7" t="s">
        <v>1</v>
      </c>
      <c r="X20" s="6"/>
      <c r="Y20" s="8"/>
    </row>
    <row r="21" spans="1:25" x14ac:dyDescent="0.25">
      <c r="A21" t="s">
        <v>15</v>
      </c>
      <c r="C21" s="40" t="s">
        <v>24</v>
      </c>
      <c r="D21" s="7">
        <v>466042.27</v>
      </c>
      <c r="E21" s="54"/>
      <c r="F21" s="7">
        <v>471895.18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W21" s="7">
        <f t="shared" si="0"/>
        <v>471895.18</v>
      </c>
      <c r="X21" s="27" t="s">
        <v>25</v>
      </c>
      <c r="Y21" s="8">
        <f>(SUM(D21:D21))-W21</f>
        <v>-5852.9099999999744</v>
      </c>
    </row>
    <row r="22" spans="1:25" x14ac:dyDescent="0.25">
      <c r="C22" s="40"/>
      <c r="D22" s="7" t="s">
        <v>1</v>
      </c>
      <c r="E22" s="3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W22" s="7" t="s">
        <v>1</v>
      </c>
      <c r="X22" s="6"/>
      <c r="Y22" s="8"/>
    </row>
    <row r="23" spans="1:25" x14ac:dyDescent="0.25">
      <c r="A23" t="s">
        <v>26</v>
      </c>
      <c r="C23" s="40" t="s">
        <v>27</v>
      </c>
      <c r="D23" s="7">
        <v>100</v>
      </c>
      <c r="E23" s="54"/>
      <c r="F23" s="7">
        <v>100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W23" s="7">
        <f t="shared" si="0"/>
        <v>100</v>
      </c>
      <c r="X23" s="6"/>
      <c r="Y23" s="8">
        <f>(SUM(D23:D23))-W23</f>
        <v>0</v>
      </c>
    </row>
    <row r="24" spans="1:25" x14ac:dyDescent="0.25">
      <c r="C24" s="40"/>
      <c r="D24" s="7" t="s">
        <v>1</v>
      </c>
      <c r="E24" s="36"/>
      <c r="F24" s="7"/>
      <c r="G24" s="7"/>
      <c r="H24" s="7"/>
      <c r="I24" s="29"/>
      <c r="J24" s="7"/>
      <c r="K24" s="7"/>
      <c r="L24" s="7"/>
      <c r="M24" s="9"/>
      <c r="N24" s="7"/>
      <c r="O24" s="12"/>
      <c r="P24" s="7"/>
      <c r="Q24" s="9"/>
      <c r="R24" s="7"/>
      <c r="S24" s="7"/>
      <c r="T24" s="7"/>
      <c r="U24" s="7"/>
      <c r="W24" s="7" t="s">
        <v>1</v>
      </c>
      <c r="X24" s="6"/>
      <c r="Y24" s="8"/>
    </row>
    <row r="25" spans="1:25" x14ac:dyDescent="0.25">
      <c r="A25" t="s">
        <v>28</v>
      </c>
      <c r="C25" s="40" t="s">
        <v>29</v>
      </c>
      <c r="D25" s="7">
        <v>990304.4</v>
      </c>
      <c r="E25" s="54"/>
      <c r="F25" s="7">
        <v>1050480.46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W25" s="7">
        <f t="shared" si="0"/>
        <v>1050480.46</v>
      </c>
      <c r="X25" s="27" t="s">
        <v>30</v>
      </c>
      <c r="Y25" s="8">
        <f>(SUM(D25:D25))-W25</f>
        <v>-60176.059999999939</v>
      </c>
    </row>
    <row r="26" spans="1:25" x14ac:dyDescent="0.25">
      <c r="C26" s="40"/>
      <c r="D26" s="7" t="s">
        <v>1</v>
      </c>
      <c r="E26" s="36"/>
      <c r="F26" s="7"/>
      <c r="G26" s="7"/>
      <c r="H26" s="7"/>
      <c r="I26" s="9"/>
      <c r="J26" s="9"/>
      <c r="K26" s="9"/>
      <c r="L26" s="7"/>
      <c r="M26" s="7"/>
      <c r="N26" s="7"/>
      <c r="O26" s="9"/>
      <c r="P26" s="7"/>
      <c r="Q26" s="7"/>
      <c r="R26" s="7"/>
      <c r="S26" s="7"/>
      <c r="T26" s="7"/>
      <c r="U26" s="7"/>
      <c r="W26" s="7" t="s">
        <v>1</v>
      </c>
      <c r="X26" s="6"/>
      <c r="Y26" s="8"/>
    </row>
    <row r="27" spans="1:25" x14ac:dyDescent="0.25">
      <c r="A27" t="s">
        <v>31</v>
      </c>
      <c r="C27" s="40" t="s">
        <v>32</v>
      </c>
      <c r="D27" s="7">
        <v>478086.77</v>
      </c>
      <c r="E27" s="54"/>
      <c r="F27" s="7">
        <v>484757.72</v>
      </c>
      <c r="G27" s="7"/>
      <c r="H27" s="7"/>
      <c r="I27" s="7"/>
      <c r="J27" s="7"/>
      <c r="K27" s="7"/>
      <c r="L27" s="7"/>
      <c r="M27" s="7"/>
      <c r="N27" s="11"/>
      <c r="O27" s="7"/>
      <c r="P27" s="7"/>
      <c r="Q27" s="7"/>
      <c r="R27" s="7"/>
      <c r="S27" s="7"/>
      <c r="T27" s="7"/>
      <c r="U27" s="7"/>
      <c r="W27" s="7">
        <f t="shared" si="0"/>
        <v>484757.72</v>
      </c>
      <c r="X27" s="6" t="s">
        <v>449</v>
      </c>
      <c r="Y27" s="8">
        <f>(SUM(D27:D27))-W27</f>
        <v>-6670.9499999999534</v>
      </c>
    </row>
    <row r="28" spans="1:25" x14ac:dyDescent="0.25">
      <c r="C28" s="40"/>
      <c r="D28" s="7" t="s">
        <v>1</v>
      </c>
      <c r="E28" s="36"/>
      <c r="F28" s="7"/>
      <c r="G28" s="7"/>
      <c r="H28" s="7"/>
      <c r="I28" s="9"/>
      <c r="J28" s="9"/>
      <c r="K28" s="9"/>
      <c r="L28" s="7"/>
      <c r="M28" s="9"/>
      <c r="N28" s="7"/>
      <c r="O28" s="9"/>
      <c r="P28" s="7"/>
      <c r="Q28" s="7"/>
      <c r="R28" s="7"/>
      <c r="S28" s="29"/>
      <c r="T28" s="7"/>
      <c r="U28" s="9"/>
      <c r="W28" s="7" t="s">
        <v>1</v>
      </c>
      <c r="X28" s="6" t="s">
        <v>497</v>
      </c>
      <c r="Y28" s="8"/>
    </row>
    <row r="29" spans="1:25" x14ac:dyDescent="0.25">
      <c r="A29" t="s">
        <v>33</v>
      </c>
      <c r="C29" s="40" t="s">
        <v>34</v>
      </c>
      <c r="D29" s="7">
        <v>0</v>
      </c>
      <c r="E29" s="36"/>
      <c r="F29" s="7">
        <v>0</v>
      </c>
      <c r="G29" s="7"/>
      <c r="H29" s="7"/>
      <c r="I29" s="9"/>
      <c r="J29" s="9"/>
      <c r="K29" s="9"/>
      <c r="L29" s="11"/>
      <c r="M29" s="7"/>
      <c r="N29" s="11"/>
      <c r="O29" s="7"/>
      <c r="P29" s="7"/>
      <c r="Q29" s="7"/>
      <c r="R29" s="11"/>
      <c r="S29" s="11"/>
      <c r="T29" s="11"/>
      <c r="U29" s="7"/>
      <c r="W29" s="7">
        <f t="shared" si="0"/>
        <v>0</v>
      </c>
      <c r="X29" s="6"/>
      <c r="Y29" s="8"/>
    </row>
    <row r="30" spans="1:25" x14ac:dyDescent="0.25">
      <c r="C30" s="40"/>
      <c r="D30" s="7" t="s">
        <v>1</v>
      </c>
      <c r="E30" s="36"/>
      <c r="F30" s="7"/>
      <c r="G30" s="7"/>
      <c r="H30" s="7"/>
      <c r="I30" s="33" t="s">
        <v>496</v>
      </c>
      <c r="J30" s="9"/>
      <c r="K30" s="62" t="s">
        <v>511</v>
      </c>
      <c r="L30" s="63" t="s">
        <v>1</v>
      </c>
      <c r="M30" s="64" t="s">
        <v>539</v>
      </c>
      <c r="N30" s="65"/>
      <c r="O30" s="62" t="s">
        <v>515</v>
      </c>
      <c r="P30" s="9"/>
      <c r="Q30" s="67" t="s">
        <v>540</v>
      </c>
      <c r="R30" s="7"/>
      <c r="S30" s="33" t="s">
        <v>1</v>
      </c>
      <c r="T30" s="7"/>
      <c r="U30" s="12"/>
      <c r="W30" s="7" t="s">
        <v>1</v>
      </c>
      <c r="X30" s="6" t="s">
        <v>1</v>
      </c>
      <c r="Y30" s="8"/>
    </row>
    <row r="31" spans="1:25" x14ac:dyDescent="0.25">
      <c r="A31" t="s">
        <v>35</v>
      </c>
      <c r="C31" s="40" t="s">
        <v>36</v>
      </c>
      <c r="D31" s="7">
        <v>11606.44</v>
      </c>
      <c r="E31" s="54"/>
      <c r="F31" s="7">
        <v>11606.44</v>
      </c>
      <c r="G31" s="7"/>
      <c r="H31" s="11" t="s">
        <v>435</v>
      </c>
      <c r="I31" s="11">
        <v>-11606.44</v>
      </c>
      <c r="J31" s="11" t="s">
        <v>376</v>
      </c>
      <c r="K31" s="15">
        <v>7104.5</v>
      </c>
      <c r="L31" s="11" t="s">
        <v>446</v>
      </c>
      <c r="M31" s="7">
        <v>-19351.18</v>
      </c>
      <c r="N31" s="11" t="s">
        <v>387</v>
      </c>
      <c r="O31" s="13">
        <v>12246.68</v>
      </c>
      <c r="P31" s="11" t="s">
        <v>447</v>
      </c>
      <c r="Q31" s="7">
        <v>21556</v>
      </c>
      <c r="R31" s="11" t="s">
        <v>1</v>
      </c>
      <c r="S31" s="11" t="s">
        <v>1</v>
      </c>
      <c r="T31" s="11"/>
      <c r="U31" s="7"/>
      <c r="W31" s="7">
        <f t="shared" si="0"/>
        <v>21556</v>
      </c>
      <c r="X31" s="6" t="s">
        <v>526</v>
      </c>
      <c r="Y31" s="8">
        <f>(SUM(D31:D31))-W31</f>
        <v>-9949.56</v>
      </c>
    </row>
    <row r="32" spans="1:25" x14ac:dyDescent="0.25">
      <c r="C32" s="40"/>
      <c r="D32" s="7" t="s">
        <v>1</v>
      </c>
      <c r="E32" s="3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W32" s="7" t="s">
        <v>1</v>
      </c>
      <c r="X32" s="6"/>
      <c r="Y32" s="8"/>
    </row>
    <row r="33" spans="1:25" x14ac:dyDescent="0.25">
      <c r="C33" s="40"/>
      <c r="D33" s="7" t="s">
        <v>1</v>
      </c>
      <c r="E33" s="36"/>
      <c r="F33" s="7"/>
      <c r="G33" s="7"/>
      <c r="H33" s="7"/>
      <c r="I33" s="7"/>
      <c r="J33" s="7"/>
      <c r="K33" s="7"/>
      <c r="L33" s="7"/>
      <c r="M33" s="9"/>
      <c r="N33" s="7"/>
      <c r="O33" s="33"/>
      <c r="P33" s="7"/>
      <c r="Q33" s="9"/>
      <c r="R33" s="7"/>
      <c r="S33" s="9"/>
      <c r="T33" s="7"/>
      <c r="U33" s="33" t="s">
        <v>498</v>
      </c>
      <c r="W33" s="7" t="s">
        <v>1</v>
      </c>
      <c r="X33" s="6"/>
      <c r="Y33" s="8"/>
    </row>
    <row r="34" spans="1:25" x14ac:dyDescent="0.25">
      <c r="A34" t="s">
        <v>37</v>
      </c>
      <c r="C34" s="40" t="s">
        <v>38</v>
      </c>
      <c r="D34" s="7">
        <v>-302085.07</v>
      </c>
      <c r="E34" s="54"/>
      <c r="F34" s="7"/>
      <c r="G34" s="7">
        <v>-302085.07</v>
      </c>
      <c r="H34" s="7"/>
      <c r="I34" s="7"/>
      <c r="J34" s="7"/>
      <c r="K34" s="7"/>
      <c r="L34" s="11"/>
      <c r="M34" s="7"/>
      <c r="N34" s="7"/>
      <c r="O34" s="7"/>
      <c r="P34" s="11"/>
      <c r="Q34" s="7"/>
      <c r="R34" s="11"/>
      <c r="S34" s="7"/>
      <c r="T34" s="7" t="s">
        <v>364</v>
      </c>
      <c r="U34" s="7">
        <v>-15774.4</v>
      </c>
      <c r="W34" s="7">
        <f t="shared" si="0"/>
        <v>-317859.47000000003</v>
      </c>
      <c r="X34" s="27" t="s">
        <v>398</v>
      </c>
      <c r="Y34" s="8" t="e">
        <f>(SUM(#REF!))-W34</f>
        <v>#REF!</v>
      </c>
    </row>
    <row r="35" spans="1:25" x14ac:dyDescent="0.25">
      <c r="C35" s="40"/>
      <c r="D35" s="7" t="s">
        <v>1</v>
      </c>
      <c r="E35" s="36"/>
      <c r="F35" s="7"/>
      <c r="G35" s="7"/>
      <c r="H35" s="7"/>
      <c r="I35" s="9"/>
      <c r="J35" s="9"/>
      <c r="K35" s="9"/>
      <c r="L35" s="7"/>
      <c r="M35" s="9"/>
      <c r="N35" s="9"/>
      <c r="O35" s="33" t="s">
        <v>481</v>
      </c>
      <c r="P35" s="9"/>
      <c r="Q35" s="9"/>
      <c r="R35" s="7"/>
      <c r="S35" s="9"/>
      <c r="T35" s="7"/>
      <c r="U35" s="7"/>
      <c r="W35" s="7" t="s">
        <v>1</v>
      </c>
      <c r="X35" s="6"/>
      <c r="Y35" s="8"/>
    </row>
    <row r="36" spans="1:25" x14ac:dyDescent="0.25">
      <c r="A36" t="s">
        <v>39</v>
      </c>
      <c r="C36" s="40" t="s">
        <v>40</v>
      </c>
      <c r="D36" s="7">
        <v>200.87</v>
      </c>
      <c r="E36" s="54"/>
      <c r="F36" s="7">
        <v>200.87</v>
      </c>
      <c r="G36" s="7"/>
      <c r="H36" s="7"/>
      <c r="I36" s="7"/>
      <c r="J36" s="11"/>
      <c r="K36" s="7"/>
      <c r="L36" s="7"/>
      <c r="M36" s="7"/>
      <c r="N36" s="11" t="s">
        <v>358</v>
      </c>
      <c r="O36" s="7">
        <v>2.52</v>
      </c>
      <c r="P36" s="7"/>
      <c r="Q36" s="7"/>
      <c r="R36" s="11"/>
      <c r="S36" s="11"/>
      <c r="T36" s="7"/>
      <c r="U36" s="7"/>
      <c r="W36" s="7">
        <f t="shared" si="0"/>
        <v>203.39000000000001</v>
      </c>
      <c r="X36" s="27" t="s">
        <v>434</v>
      </c>
      <c r="Y36" s="8">
        <f>(SUM(D36:D36))-W36</f>
        <v>-2.5200000000000102</v>
      </c>
    </row>
    <row r="37" spans="1:25" x14ac:dyDescent="0.25">
      <c r="C37" s="40"/>
      <c r="D37" s="7" t="s">
        <v>1</v>
      </c>
      <c r="E37" s="36"/>
      <c r="F37" s="7"/>
      <c r="G37" s="7"/>
      <c r="H37" s="7"/>
      <c r="I37" s="7"/>
      <c r="J37" s="7"/>
      <c r="K37" s="9"/>
      <c r="L37" s="7"/>
      <c r="M37" s="9"/>
      <c r="N37" s="7"/>
      <c r="O37" s="33" t="s">
        <v>488</v>
      </c>
      <c r="P37" s="9"/>
      <c r="Q37" s="9"/>
      <c r="R37" s="7"/>
      <c r="S37" s="7"/>
      <c r="T37" s="7"/>
      <c r="U37" s="9"/>
      <c r="W37" s="7" t="s">
        <v>1</v>
      </c>
      <c r="X37" s="6"/>
      <c r="Y37" s="8"/>
    </row>
    <row r="38" spans="1:25" x14ac:dyDescent="0.25">
      <c r="A38" t="s">
        <v>41</v>
      </c>
      <c r="C38" s="40" t="s">
        <v>42</v>
      </c>
      <c r="D38" s="7">
        <v>161430</v>
      </c>
      <c r="E38" s="54"/>
      <c r="F38" s="7">
        <v>161430</v>
      </c>
      <c r="G38" s="7"/>
      <c r="H38" s="7"/>
      <c r="I38" s="7"/>
      <c r="J38" s="11"/>
      <c r="K38" s="7"/>
      <c r="L38" s="11"/>
      <c r="M38" s="7"/>
      <c r="N38" s="7" t="s">
        <v>357</v>
      </c>
      <c r="O38" s="7">
        <v>17092.740000000002</v>
      </c>
      <c r="P38" s="7"/>
      <c r="Q38" s="7"/>
      <c r="R38" s="11"/>
      <c r="S38" s="11"/>
      <c r="T38" s="11"/>
      <c r="U38" s="7"/>
      <c r="W38" s="7">
        <f t="shared" si="0"/>
        <v>178522.74</v>
      </c>
      <c r="X38" s="27" t="s">
        <v>375</v>
      </c>
      <c r="Y38" s="8">
        <f>(SUM(D38:D38))-W38</f>
        <v>-17092.739999999991</v>
      </c>
    </row>
    <row r="39" spans="1:25" x14ac:dyDescent="0.25">
      <c r="C39" s="40"/>
      <c r="D39" s="7" t="s">
        <v>1</v>
      </c>
      <c r="E39" s="3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W39" s="7" t="s">
        <v>1</v>
      </c>
      <c r="X39" s="6"/>
      <c r="Y39" s="8"/>
    </row>
    <row r="40" spans="1:25" x14ac:dyDescent="0.25">
      <c r="A40" t="s">
        <v>43</v>
      </c>
      <c r="C40" s="40" t="s">
        <v>44</v>
      </c>
      <c r="D40" s="7">
        <v>0</v>
      </c>
      <c r="E40" s="3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W40" s="7">
        <f t="shared" si="0"/>
        <v>0</v>
      </c>
      <c r="X40" s="6"/>
      <c r="Y40" s="8">
        <f>(SUM(D40:D40))-W40</f>
        <v>0</v>
      </c>
    </row>
    <row r="41" spans="1:25" x14ac:dyDescent="0.25">
      <c r="C41" s="40"/>
      <c r="D41" s="7" t="s">
        <v>1</v>
      </c>
      <c r="E41" s="36"/>
      <c r="F41" s="7"/>
      <c r="G41" s="7"/>
      <c r="H41" s="7"/>
      <c r="I41" s="9"/>
      <c r="J41" s="9"/>
      <c r="K41" s="9"/>
      <c r="L41" s="7"/>
      <c r="M41" s="33"/>
      <c r="O41" s="9"/>
      <c r="P41" s="9"/>
      <c r="Q41" s="33" t="s">
        <v>378</v>
      </c>
      <c r="R41" s="7"/>
      <c r="S41" s="29"/>
      <c r="T41" s="7"/>
      <c r="U41" s="9"/>
      <c r="W41" s="7" t="s">
        <v>1</v>
      </c>
      <c r="X41" s="6"/>
      <c r="Y41" s="8"/>
    </row>
    <row r="42" spans="1:25" x14ac:dyDescent="0.25">
      <c r="A42" t="s">
        <v>45</v>
      </c>
      <c r="C42" s="40" t="s">
        <v>46</v>
      </c>
      <c r="D42" s="7">
        <v>18956.89</v>
      </c>
      <c r="E42" s="54"/>
      <c r="F42" s="13">
        <v>12062.45</v>
      </c>
      <c r="G42" s="11"/>
      <c r="H42" s="7"/>
      <c r="I42" s="7"/>
      <c r="J42" s="7"/>
      <c r="K42" s="7"/>
      <c r="L42" s="11"/>
      <c r="M42" s="7"/>
      <c r="N42" s="1"/>
      <c r="O42" s="13"/>
      <c r="P42" s="7" t="s">
        <v>360</v>
      </c>
      <c r="Q42" s="7">
        <v>7117.2</v>
      </c>
      <c r="R42" s="11"/>
      <c r="S42" s="37"/>
      <c r="T42" s="11"/>
      <c r="U42" s="11"/>
      <c r="W42" s="7">
        <f t="shared" si="0"/>
        <v>19179.650000000001</v>
      </c>
      <c r="X42" s="30" t="s">
        <v>379</v>
      </c>
      <c r="Y42" s="8">
        <f>(SUM(D42:D42))-W42</f>
        <v>-222.76000000000204</v>
      </c>
    </row>
    <row r="43" spans="1:25" x14ac:dyDescent="0.25">
      <c r="C43" s="40"/>
      <c r="D43" s="7" t="s">
        <v>1</v>
      </c>
      <c r="E43" s="36"/>
      <c r="F43" s="7"/>
      <c r="G43" s="7"/>
      <c r="H43" s="7"/>
      <c r="I43" s="9"/>
      <c r="J43" s="7"/>
      <c r="K43" s="33"/>
      <c r="L43" s="7"/>
      <c r="M43" s="33" t="s">
        <v>381</v>
      </c>
      <c r="N43" s="7"/>
      <c r="O43" s="33" t="s">
        <v>493</v>
      </c>
      <c r="P43" s="9"/>
      <c r="Q43" s="33" t="s">
        <v>494</v>
      </c>
      <c r="R43" s="7"/>
      <c r="S43" s="7"/>
      <c r="T43" s="7"/>
      <c r="U43" s="9"/>
      <c r="W43" s="7" t="s">
        <v>1</v>
      </c>
      <c r="X43" s="6"/>
      <c r="Y43" s="8"/>
    </row>
    <row r="44" spans="1:25" x14ac:dyDescent="0.25">
      <c r="A44" t="s">
        <v>47</v>
      </c>
      <c r="C44" s="40" t="s">
        <v>48</v>
      </c>
      <c r="D44" s="7">
        <v>20941.86</v>
      </c>
      <c r="E44" s="54"/>
      <c r="F44" s="7">
        <v>19741.86</v>
      </c>
      <c r="G44" s="7"/>
      <c r="H44" s="7"/>
      <c r="I44" s="7"/>
      <c r="J44" s="11"/>
      <c r="K44" s="7"/>
      <c r="L44" s="7" t="s">
        <v>361</v>
      </c>
      <c r="M44" s="7">
        <v>2904.66</v>
      </c>
      <c r="N44" s="7" t="s">
        <v>361</v>
      </c>
      <c r="O44" s="7">
        <v>1200</v>
      </c>
      <c r="P44" s="11" t="s">
        <v>361</v>
      </c>
      <c r="Q44" s="7">
        <v>-2898.13</v>
      </c>
      <c r="R44" s="11"/>
      <c r="S44" s="11"/>
      <c r="T44" s="11"/>
      <c r="U44" s="7"/>
      <c r="W44" s="7">
        <f t="shared" si="0"/>
        <v>20948.39</v>
      </c>
      <c r="X44" s="27" t="s">
        <v>495</v>
      </c>
      <c r="Y44" s="8">
        <f>(SUM(D44:D44))-W44</f>
        <v>-6.5299999999988358</v>
      </c>
    </row>
    <row r="45" spans="1:25" x14ac:dyDescent="0.25">
      <c r="C45" s="40"/>
      <c r="D45" s="7" t="s">
        <v>1</v>
      </c>
      <c r="E45" s="36"/>
      <c r="F45" s="7"/>
      <c r="G45" s="7"/>
      <c r="H45" s="7"/>
      <c r="I45" s="7"/>
      <c r="J45" s="7"/>
      <c r="K45" s="7"/>
      <c r="L45" s="7"/>
      <c r="M45" s="9"/>
      <c r="N45" s="7"/>
      <c r="O45" s="9"/>
      <c r="P45" s="9"/>
      <c r="Q45" s="9"/>
      <c r="R45" s="7"/>
      <c r="S45" s="7"/>
      <c r="T45" s="7"/>
      <c r="U45" s="7"/>
      <c r="W45" s="7" t="s">
        <v>1</v>
      </c>
      <c r="X45" s="9"/>
      <c r="Y45" s="8"/>
    </row>
    <row r="46" spans="1:25" x14ac:dyDescent="0.25">
      <c r="A46" t="s">
        <v>49</v>
      </c>
      <c r="C46" s="40" t="s">
        <v>50</v>
      </c>
      <c r="D46" s="7">
        <v>3</v>
      </c>
      <c r="E46" s="54"/>
      <c r="F46" s="7">
        <v>3</v>
      </c>
      <c r="G46" s="7"/>
      <c r="H46" s="7"/>
      <c r="I46" s="7"/>
      <c r="J46" s="7"/>
      <c r="K46" s="7"/>
      <c r="L46" s="7"/>
      <c r="M46" s="7"/>
      <c r="N46" s="11"/>
      <c r="O46" s="7"/>
      <c r="P46" s="7"/>
      <c r="Q46" s="7"/>
      <c r="R46" s="7"/>
      <c r="S46" s="7"/>
      <c r="T46" s="7"/>
      <c r="U46" s="7"/>
      <c r="W46" s="7">
        <f t="shared" si="0"/>
        <v>3</v>
      </c>
      <c r="X46" s="9"/>
      <c r="Y46" s="8">
        <f>(SUM(D46:D46))-W46</f>
        <v>0</v>
      </c>
    </row>
    <row r="47" spans="1:25" x14ac:dyDescent="0.25">
      <c r="C47" s="40"/>
      <c r="D47" s="7" t="s">
        <v>1</v>
      </c>
      <c r="E47" s="36"/>
      <c r="F47" s="7"/>
      <c r="G47" s="7"/>
      <c r="H47" s="7"/>
      <c r="I47" s="9"/>
      <c r="J47" s="9"/>
      <c r="K47" s="33" t="s">
        <v>511</v>
      </c>
      <c r="L47" s="7"/>
      <c r="M47" s="52" t="s">
        <v>512</v>
      </c>
      <c r="N47" s="7"/>
      <c r="O47" s="33" t="s">
        <v>513</v>
      </c>
      <c r="P47" s="9"/>
      <c r="Q47" s="9"/>
      <c r="R47" s="7"/>
      <c r="S47" s="33" t="s">
        <v>524</v>
      </c>
      <c r="T47" s="7"/>
      <c r="U47" s="9"/>
      <c r="W47" s="7" t="s">
        <v>1</v>
      </c>
      <c r="X47" s="9" t="s">
        <v>1</v>
      </c>
      <c r="Y47" s="8"/>
    </row>
    <row r="48" spans="1:25" x14ac:dyDescent="0.25">
      <c r="A48" s="1" t="s">
        <v>510</v>
      </c>
      <c r="C48" s="40" t="s">
        <v>459</v>
      </c>
      <c r="D48" s="7">
        <v>0</v>
      </c>
      <c r="E48" s="54"/>
      <c r="F48" s="7">
        <v>4309.2</v>
      </c>
      <c r="G48" s="7"/>
      <c r="H48" s="7"/>
      <c r="I48" s="15"/>
      <c r="J48" s="11" t="s">
        <v>376</v>
      </c>
      <c r="K48" s="15">
        <v>-7104.5</v>
      </c>
      <c r="L48" s="11" t="s">
        <v>383</v>
      </c>
      <c r="M48" s="7">
        <v>20923.689999999999</v>
      </c>
      <c r="N48" s="11" t="s">
        <v>384</v>
      </c>
      <c r="O48" s="7">
        <v>25092.53</v>
      </c>
      <c r="R48" s="7" t="s">
        <v>444</v>
      </c>
      <c r="S48" s="7">
        <v>-43220.92</v>
      </c>
      <c r="T48" s="7"/>
      <c r="U48" s="9"/>
      <c r="W48" s="7">
        <f t="shared" si="0"/>
        <v>0</v>
      </c>
      <c r="X48" s="43" t="s">
        <v>1</v>
      </c>
      <c r="Y48" s="8"/>
    </row>
    <row r="49" spans="1:25" x14ac:dyDescent="0.25">
      <c r="C49" s="40"/>
      <c r="D49" s="7" t="s">
        <v>1</v>
      </c>
      <c r="E49" s="36"/>
      <c r="F49" s="7"/>
      <c r="G49" s="7"/>
      <c r="H49" s="7"/>
      <c r="I49" s="9"/>
      <c r="J49" s="9"/>
      <c r="K49" s="9"/>
      <c r="L49" s="7"/>
      <c r="M49" s="9"/>
      <c r="O49" s="9"/>
      <c r="P49" s="9"/>
      <c r="Q49" s="9"/>
      <c r="R49" s="7"/>
      <c r="S49" s="33"/>
      <c r="T49" s="7"/>
      <c r="U49" s="9"/>
      <c r="W49" s="7" t="s">
        <v>1</v>
      </c>
      <c r="X49" s="9"/>
      <c r="Y49" s="8"/>
    </row>
    <row r="50" spans="1:25" x14ac:dyDescent="0.25">
      <c r="A50" t="s">
        <v>392</v>
      </c>
      <c r="C50" s="40" t="s">
        <v>52</v>
      </c>
      <c r="D50" s="7">
        <v>0</v>
      </c>
      <c r="E50" s="23"/>
      <c r="F50" s="7">
        <v>0</v>
      </c>
      <c r="G50" s="7"/>
      <c r="H50" s="11"/>
      <c r="I50" s="11"/>
      <c r="J50" s="9"/>
      <c r="K50" s="9"/>
      <c r="L50" s="11"/>
      <c r="M50" s="7"/>
      <c r="N50" s="1"/>
      <c r="O50" s="18"/>
      <c r="P50" s="19"/>
      <c r="Q50" s="18"/>
      <c r="R50" s="7"/>
      <c r="S50" s="7"/>
      <c r="T50" s="7"/>
      <c r="U50" s="15"/>
      <c r="W50" s="28">
        <f t="shared" si="0"/>
        <v>0</v>
      </c>
      <c r="X50" s="9" t="s">
        <v>1</v>
      </c>
      <c r="Y50" s="8"/>
    </row>
    <row r="51" spans="1:25" x14ac:dyDescent="0.25">
      <c r="C51" s="40"/>
      <c r="D51" s="7"/>
      <c r="E51" s="36"/>
      <c r="F51" s="7"/>
      <c r="G51" s="7"/>
      <c r="H51" s="11"/>
      <c r="I51" s="11"/>
      <c r="J51" s="9"/>
      <c r="K51" s="9"/>
      <c r="L51" s="11"/>
      <c r="M51" s="7"/>
      <c r="N51" s="1"/>
      <c r="O51" s="18"/>
      <c r="P51" s="19"/>
      <c r="Q51" s="18"/>
      <c r="R51" s="7"/>
      <c r="S51" s="7"/>
      <c r="T51" s="7"/>
      <c r="U51" s="33"/>
      <c r="W51" s="7"/>
      <c r="X51" s="9"/>
      <c r="Y51" s="8"/>
    </row>
    <row r="52" spans="1:25" x14ac:dyDescent="0.25">
      <c r="A52" t="s">
        <v>416</v>
      </c>
      <c r="C52" s="40" t="s">
        <v>417</v>
      </c>
      <c r="D52" s="7">
        <v>0</v>
      </c>
      <c r="E52" s="23"/>
      <c r="F52" s="7">
        <v>0</v>
      </c>
      <c r="G52" s="7"/>
      <c r="H52" s="11"/>
      <c r="I52" s="11"/>
      <c r="J52" s="9"/>
      <c r="K52" s="9"/>
      <c r="L52" s="11"/>
      <c r="M52" s="7"/>
      <c r="N52" s="1"/>
      <c r="O52" s="18"/>
      <c r="P52" s="19"/>
      <c r="Q52" s="18"/>
      <c r="R52" s="7"/>
      <c r="S52" s="7"/>
      <c r="T52" s="7"/>
      <c r="U52" s="15"/>
      <c r="W52" s="28">
        <f t="shared" si="0"/>
        <v>0</v>
      </c>
      <c r="X52" s="9"/>
      <c r="Y52" s="8"/>
    </row>
    <row r="53" spans="1:25" x14ac:dyDescent="0.25">
      <c r="C53" s="40"/>
      <c r="D53" s="7" t="s">
        <v>1</v>
      </c>
      <c r="E53" s="36"/>
      <c r="F53" s="7"/>
      <c r="G53" s="7"/>
      <c r="H53" s="7"/>
      <c r="I53" s="9"/>
      <c r="J53" s="9"/>
      <c r="K53" s="9"/>
      <c r="L53" s="7"/>
      <c r="M53" s="9"/>
      <c r="N53" s="9"/>
      <c r="O53" s="33" t="s">
        <v>520</v>
      </c>
      <c r="Q53" s="38"/>
      <c r="R53" s="7"/>
      <c r="S53" s="9"/>
      <c r="T53" s="7"/>
      <c r="U53" s="9"/>
      <c r="W53" s="7" t="s">
        <v>1</v>
      </c>
      <c r="X53" s="9"/>
      <c r="Y53" s="8"/>
    </row>
    <row r="54" spans="1:25" x14ac:dyDescent="0.25">
      <c r="A54" t="s">
        <v>53</v>
      </c>
      <c r="C54" s="40" t="s">
        <v>54</v>
      </c>
      <c r="D54" s="7">
        <v>0</v>
      </c>
      <c r="E54" s="54"/>
      <c r="F54" s="7">
        <v>26936</v>
      </c>
      <c r="G54" s="7"/>
      <c r="H54" s="7"/>
      <c r="I54" s="7"/>
      <c r="J54" s="11"/>
      <c r="K54" s="7"/>
      <c r="L54" s="11"/>
      <c r="M54" s="7"/>
      <c r="N54" s="7" t="s">
        <v>397</v>
      </c>
      <c r="O54" s="7">
        <v>-26936</v>
      </c>
      <c r="P54" s="7"/>
      <c r="Q54" s="7"/>
      <c r="R54" s="11"/>
      <c r="S54" s="7"/>
      <c r="T54" s="7"/>
      <c r="U54" s="7"/>
      <c r="W54" s="28">
        <f t="shared" si="0"/>
        <v>0</v>
      </c>
      <c r="X54" s="30" t="s">
        <v>55</v>
      </c>
      <c r="Y54" s="8"/>
    </row>
    <row r="55" spans="1:25" x14ac:dyDescent="0.25">
      <c r="C55" s="40"/>
      <c r="D55" s="7" t="s">
        <v>1</v>
      </c>
      <c r="E55" s="36"/>
      <c r="F55" s="7"/>
      <c r="G55" s="7"/>
      <c r="H55" s="7"/>
      <c r="I55" s="7"/>
      <c r="J55" s="7"/>
      <c r="K55" s="9"/>
      <c r="L55" s="9"/>
      <c r="M55" s="33"/>
      <c r="O55" s="7"/>
      <c r="P55" s="7"/>
      <c r="Q55" s="7"/>
      <c r="R55" s="7"/>
      <c r="S55" s="7"/>
      <c r="T55" s="7"/>
      <c r="U55" s="7"/>
      <c r="W55" s="7" t="s">
        <v>1</v>
      </c>
      <c r="X55" s="9"/>
      <c r="Y55" s="8"/>
    </row>
    <row r="56" spans="1:25" x14ac:dyDescent="0.25">
      <c r="A56" t="s">
        <v>56</v>
      </c>
      <c r="C56" s="40" t="s">
        <v>57</v>
      </c>
      <c r="D56" s="7">
        <v>311459.96000000002</v>
      </c>
      <c r="E56" s="54"/>
      <c r="F56" s="7">
        <v>311459.96000000002</v>
      </c>
      <c r="G56" s="29" t="s">
        <v>1</v>
      </c>
      <c r="H56" s="7"/>
      <c r="I56" s="7"/>
      <c r="J56" s="7"/>
      <c r="K56" s="7"/>
      <c r="L56" s="11"/>
      <c r="M56" s="7"/>
      <c r="O56" s="7"/>
      <c r="P56" s="7"/>
      <c r="Q56" s="7"/>
      <c r="R56" s="7"/>
      <c r="S56" s="7"/>
      <c r="T56" s="7"/>
      <c r="U56" s="7"/>
      <c r="W56" s="7">
        <f t="shared" si="0"/>
        <v>311459.96000000002</v>
      </c>
      <c r="X56" s="30" t="s">
        <v>58</v>
      </c>
      <c r="Y56" s="8">
        <f>(SUM(D56:D56))-W56</f>
        <v>0</v>
      </c>
    </row>
    <row r="57" spans="1:25" x14ac:dyDescent="0.25">
      <c r="C57" s="40"/>
      <c r="D57" s="7" t="s">
        <v>1</v>
      </c>
      <c r="E57" s="36"/>
      <c r="F57" s="7"/>
      <c r="G57" s="7"/>
      <c r="H57" s="7"/>
      <c r="I57" s="9"/>
      <c r="J57" s="9"/>
      <c r="K57" s="33"/>
      <c r="L57" s="7"/>
      <c r="M57" s="9"/>
      <c r="N57" s="9"/>
      <c r="O57" s="9"/>
      <c r="P57" s="9"/>
      <c r="Q57" s="9"/>
      <c r="R57" s="9"/>
      <c r="S57" s="9"/>
      <c r="T57" s="9"/>
      <c r="U57" s="7"/>
      <c r="W57" s="7" t="s">
        <v>1</v>
      </c>
      <c r="X57" s="9"/>
      <c r="Y57" s="8"/>
    </row>
    <row r="58" spans="1:25" x14ac:dyDescent="0.25">
      <c r="A58" t="s">
        <v>59</v>
      </c>
      <c r="C58" s="40" t="s">
        <v>60</v>
      </c>
      <c r="D58" s="7">
        <v>325926.63999999996</v>
      </c>
      <c r="E58" s="54"/>
      <c r="F58" s="7">
        <v>325926.64</v>
      </c>
      <c r="G58" s="7"/>
      <c r="H58" s="11"/>
      <c r="I58" s="7"/>
      <c r="J58" s="7"/>
      <c r="K58" s="7"/>
      <c r="L58" s="11"/>
      <c r="M58" s="7"/>
      <c r="N58" s="7"/>
      <c r="O58" s="7"/>
      <c r="P58" s="7"/>
      <c r="Q58" s="7"/>
      <c r="R58" s="7"/>
      <c r="S58" s="7"/>
      <c r="T58" s="7"/>
      <c r="U58" s="7"/>
      <c r="W58" s="7">
        <f t="shared" ref="W58:W133" si="1">SUM(F58:V58)</f>
        <v>325926.64</v>
      </c>
      <c r="X58" s="30" t="s">
        <v>58</v>
      </c>
      <c r="Y58" s="8">
        <f>(SUM(D58:D58))-W58</f>
        <v>0</v>
      </c>
    </row>
    <row r="59" spans="1:25" x14ac:dyDescent="0.25">
      <c r="C59" s="40"/>
      <c r="D59" s="7" t="s">
        <v>1</v>
      </c>
      <c r="E59" s="36"/>
      <c r="F59" s="7"/>
      <c r="G59" s="7"/>
      <c r="H59" s="7"/>
      <c r="I59" s="9"/>
      <c r="J59" s="9"/>
      <c r="K59" s="33" t="s">
        <v>509</v>
      </c>
      <c r="L59" s="7"/>
      <c r="M59" s="33"/>
      <c r="N59" s="7"/>
      <c r="O59" s="29"/>
      <c r="P59" s="7"/>
      <c r="Q59" s="7"/>
      <c r="W59" s="7" t="s">
        <v>1</v>
      </c>
      <c r="X59" s="9"/>
      <c r="Y59" s="8"/>
    </row>
    <row r="60" spans="1:25" x14ac:dyDescent="0.25">
      <c r="A60" t="s">
        <v>62</v>
      </c>
      <c r="C60" s="40" t="s">
        <v>63</v>
      </c>
      <c r="D60" s="7">
        <v>525978.21</v>
      </c>
      <c r="E60" s="54"/>
      <c r="F60" s="7">
        <v>534790.18999999994</v>
      </c>
      <c r="G60" s="7"/>
      <c r="H60" s="7"/>
      <c r="I60" s="7"/>
      <c r="J60" s="11" t="s">
        <v>374</v>
      </c>
      <c r="K60" s="7">
        <v>-8811.98</v>
      </c>
      <c r="L60" s="11"/>
      <c r="M60" s="7"/>
      <c r="N60" s="11"/>
      <c r="O60" s="7"/>
      <c r="P60" s="7"/>
      <c r="Q60" s="7"/>
      <c r="W60" s="7">
        <f t="shared" si="1"/>
        <v>525978.21</v>
      </c>
      <c r="X60" s="30" t="s">
        <v>58</v>
      </c>
      <c r="Y60" s="8">
        <f>(SUM(D60:D60))-W60</f>
        <v>0</v>
      </c>
    </row>
    <row r="61" spans="1:25" x14ac:dyDescent="0.25">
      <c r="C61" s="40"/>
      <c r="D61" s="7" t="s">
        <v>1</v>
      </c>
      <c r="E61" s="36"/>
      <c r="F61" s="7"/>
      <c r="G61" s="7"/>
      <c r="H61" s="7"/>
      <c r="I61" s="9"/>
      <c r="J61" s="9"/>
      <c r="K61" s="9"/>
      <c r="M61" s="38"/>
      <c r="N61" s="33" t="s">
        <v>522</v>
      </c>
      <c r="P61" s="9"/>
      <c r="Q61" s="33" t="s">
        <v>519</v>
      </c>
      <c r="R61" s="7"/>
      <c r="S61" s="33"/>
      <c r="T61" s="7"/>
      <c r="U61" s="9"/>
      <c r="W61" s="7" t="s">
        <v>1</v>
      </c>
      <c r="X61" s="9"/>
      <c r="Y61" s="8"/>
    </row>
    <row r="62" spans="1:25" x14ac:dyDescent="0.25">
      <c r="A62" t="s">
        <v>64</v>
      </c>
      <c r="C62" s="40" t="s">
        <v>65</v>
      </c>
      <c r="D62" s="7">
        <v>1132011.53</v>
      </c>
      <c r="E62" s="54"/>
      <c r="F62" s="7">
        <v>1132011.53</v>
      </c>
      <c r="G62" s="7"/>
      <c r="H62" s="7"/>
      <c r="I62" s="7"/>
      <c r="J62" s="7"/>
      <c r="K62" s="7"/>
      <c r="L62" s="7"/>
      <c r="M62" s="7"/>
      <c r="N62" s="7" t="s">
        <v>397</v>
      </c>
      <c r="O62" s="7">
        <v>11936</v>
      </c>
      <c r="P62" s="7" t="s">
        <v>396</v>
      </c>
      <c r="Q62" s="7">
        <v>1680</v>
      </c>
      <c r="R62" s="7"/>
      <c r="S62" s="15"/>
      <c r="T62" s="7"/>
      <c r="U62" s="7"/>
      <c r="W62" s="7">
        <f t="shared" si="1"/>
        <v>1145627.53</v>
      </c>
      <c r="X62" s="30" t="s">
        <v>58</v>
      </c>
      <c r="Y62" s="8">
        <f>(SUM(D62:D62))-W62</f>
        <v>-13616</v>
      </c>
    </row>
    <row r="63" spans="1:25" x14ac:dyDescent="0.25">
      <c r="C63" s="40"/>
      <c r="D63" s="7" t="s">
        <v>1</v>
      </c>
      <c r="E63" s="36"/>
      <c r="F63" s="7"/>
      <c r="G63" s="7"/>
      <c r="H63" s="9"/>
      <c r="I63" s="9"/>
      <c r="J63" s="7"/>
      <c r="K63" s="7"/>
      <c r="L63" s="7"/>
      <c r="M63" s="9"/>
      <c r="N63" s="9"/>
      <c r="O63" s="9"/>
      <c r="P63" s="9"/>
      <c r="Q63" s="9"/>
      <c r="R63" s="7"/>
      <c r="S63" s="7"/>
      <c r="T63" s="7"/>
      <c r="U63" s="7"/>
      <c r="W63" s="7" t="s">
        <v>1</v>
      </c>
      <c r="X63" s="9" t="s">
        <v>1</v>
      </c>
      <c r="Y63" s="8"/>
    </row>
    <row r="64" spans="1:25" x14ac:dyDescent="0.25">
      <c r="A64" t="s">
        <v>66</v>
      </c>
      <c r="C64" s="40" t="s">
        <v>67</v>
      </c>
      <c r="D64" s="7">
        <v>690271.38</v>
      </c>
      <c r="E64" s="54"/>
      <c r="F64" s="7">
        <v>690271.38</v>
      </c>
      <c r="G64" s="7"/>
      <c r="H64" s="11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W64" s="7">
        <f t="shared" si="1"/>
        <v>690271.38</v>
      </c>
      <c r="X64" s="30" t="s">
        <v>58</v>
      </c>
      <c r="Y64" s="8">
        <f>(SUM(D64:D64))-W64</f>
        <v>0</v>
      </c>
    </row>
    <row r="65" spans="1:25" x14ac:dyDescent="0.25">
      <c r="C65" s="40"/>
      <c r="D65" s="7" t="s">
        <v>1</v>
      </c>
      <c r="E65" s="36"/>
      <c r="F65" s="7"/>
      <c r="G65" s="7"/>
      <c r="H65" s="7"/>
      <c r="I65" s="33"/>
      <c r="J65" s="7"/>
      <c r="K65" s="33"/>
      <c r="M65" s="38"/>
      <c r="N65" s="9"/>
      <c r="O65" s="7"/>
      <c r="R65" s="7"/>
      <c r="S65" s="7"/>
      <c r="T65" s="7"/>
      <c r="U65" s="7"/>
      <c r="W65" s="7" t="s">
        <v>1</v>
      </c>
      <c r="X65" s="9"/>
      <c r="Y65" s="8"/>
    </row>
    <row r="66" spans="1:25" x14ac:dyDescent="0.25">
      <c r="A66" t="s">
        <v>68</v>
      </c>
      <c r="C66" s="40" t="s">
        <v>69</v>
      </c>
      <c r="D66" s="7">
        <v>2576262.4300000002</v>
      </c>
      <c r="E66" s="54"/>
      <c r="F66" s="7">
        <v>2576262.4300000002</v>
      </c>
      <c r="G66" s="7"/>
      <c r="H66" s="7"/>
      <c r="I66" s="7"/>
      <c r="J66" s="7"/>
      <c r="K66" s="7"/>
      <c r="L66" s="7"/>
      <c r="M66" s="7"/>
      <c r="N66" s="7"/>
      <c r="O66" s="7"/>
      <c r="R66" s="7"/>
      <c r="S66" s="7"/>
      <c r="T66" s="7"/>
      <c r="U66" s="7"/>
      <c r="W66" s="7">
        <f t="shared" si="1"/>
        <v>2576262.4300000002</v>
      </c>
      <c r="X66" s="30" t="s">
        <v>58</v>
      </c>
      <c r="Y66" s="8">
        <f>(SUM(D66:D66))-W66</f>
        <v>0</v>
      </c>
    </row>
    <row r="67" spans="1:25" x14ac:dyDescent="0.25">
      <c r="C67" s="40"/>
      <c r="D67" s="7" t="s">
        <v>1</v>
      </c>
      <c r="E67" s="3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W67" s="7" t="s">
        <v>1</v>
      </c>
      <c r="X67" s="9"/>
      <c r="Y67" s="8"/>
    </row>
    <row r="68" spans="1:25" ht="15.75" thickBot="1" x14ac:dyDescent="0.3">
      <c r="C68" s="40"/>
      <c r="D68" s="7" t="s">
        <v>1</v>
      </c>
      <c r="E68" s="36"/>
      <c r="F68" s="7"/>
      <c r="G68" s="7"/>
      <c r="H68" s="9"/>
      <c r="I68" s="9" t="s">
        <v>508</v>
      </c>
      <c r="J68" s="7"/>
      <c r="K68" s="33" t="s">
        <v>525</v>
      </c>
      <c r="L68" s="7"/>
      <c r="M68" s="66" t="s">
        <v>524</v>
      </c>
      <c r="N68" s="9"/>
      <c r="O68" s="33" t="s">
        <v>521</v>
      </c>
      <c r="P68" s="9"/>
      <c r="Q68" s="9"/>
      <c r="R68" s="9"/>
      <c r="S68" s="33" t="s">
        <v>519</v>
      </c>
      <c r="T68" s="9"/>
      <c r="U68" s="68" t="s">
        <v>542</v>
      </c>
      <c r="W68" s="7" t="s">
        <v>1</v>
      </c>
      <c r="X68" s="9"/>
      <c r="Y68" s="8"/>
    </row>
    <row r="69" spans="1:25" ht="15.75" thickBot="1" x14ac:dyDescent="0.3">
      <c r="A69" t="s">
        <v>70</v>
      </c>
      <c r="C69" s="40" t="s">
        <v>71</v>
      </c>
      <c r="D69" s="7">
        <v>9123587.0899999999</v>
      </c>
      <c r="E69" s="54"/>
      <c r="F69" s="7">
        <v>9123587.0899999999</v>
      </c>
      <c r="G69" s="7"/>
      <c r="H69" s="11" t="s">
        <v>373</v>
      </c>
      <c r="I69" s="7">
        <v>9806.1299999999992</v>
      </c>
      <c r="J69" s="7" t="s">
        <v>442</v>
      </c>
      <c r="K69" s="7">
        <v>54020</v>
      </c>
      <c r="L69" s="7" t="s">
        <v>444</v>
      </c>
      <c r="M69" s="7">
        <v>43220.92</v>
      </c>
      <c r="N69" s="7" t="s">
        <v>397</v>
      </c>
      <c r="O69" s="7">
        <v>15000</v>
      </c>
      <c r="P69" s="7"/>
      <c r="Q69" s="7"/>
      <c r="R69" s="7" t="s">
        <v>396</v>
      </c>
      <c r="S69" s="7">
        <v>37817</v>
      </c>
      <c r="T69" s="7" t="s">
        <v>448</v>
      </c>
      <c r="U69" s="48">
        <v>2975.17</v>
      </c>
      <c r="W69" s="42">
        <f t="shared" si="1"/>
        <v>9286426.3100000005</v>
      </c>
      <c r="X69" s="30" t="s">
        <v>58</v>
      </c>
      <c r="Y69" s="8">
        <f>(SUM(D69:D69))-W69</f>
        <v>-162839.22000000067</v>
      </c>
    </row>
    <row r="70" spans="1:25" x14ac:dyDescent="0.25">
      <c r="C70" s="40"/>
      <c r="D70" s="7" t="s">
        <v>1</v>
      </c>
      <c r="E70" s="36"/>
      <c r="F70" s="7"/>
      <c r="G70" s="7"/>
      <c r="N70" s="7"/>
      <c r="O70" s="7"/>
      <c r="P70" s="7"/>
      <c r="Q70" s="7"/>
      <c r="R70" s="7"/>
      <c r="S70" s="7"/>
      <c r="T70" s="7"/>
      <c r="U70" s="7"/>
      <c r="W70" s="7" t="s">
        <v>1</v>
      </c>
      <c r="X70" s="9"/>
      <c r="Y70" s="8"/>
    </row>
    <row r="71" spans="1:25" x14ac:dyDescent="0.25">
      <c r="C71" s="40"/>
      <c r="D71" s="7" t="s">
        <v>1</v>
      </c>
      <c r="E71" s="36"/>
      <c r="F71" s="7"/>
      <c r="G71" s="7"/>
      <c r="H71" s="7"/>
      <c r="I71" s="9"/>
      <c r="J71" s="9"/>
      <c r="K71" s="9" t="s">
        <v>505</v>
      </c>
      <c r="L71" s="9"/>
      <c r="M71" s="6"/>
      <c r="N71" s="12"/>
      <c r="O71" s="33" t="s">
        <v>506</v>
      </c>
      <c r="P71" s="7"/>
      <c r="Q71" s="7"/>
      <c r="R71" s="7"/>
      <c r="S71" s="33"/>
      <c r="T71" s="7"/>
      <c r="U71" s="33"/>
      <c r="W71" s="7" t="s">
        <v>1</v>
      </c>
      <c r="X71" s="9"/>
      <c r="Y71" s="8"/>
    </row>
    <row r="72" spans="1:25" x14ac:dyDescent="0.25">
      <c r="A72" t="s">
        <v>72</v>
      </c>
      <c r="C72" s="40" t="s">
        <v>73</v>
      </c>
      <c r="D72" s="7">
        <v>381586.5</v>
      </c>
      <c r="E72" s="54"/>
      <c r="F72" s="7">
        <v>386953.32</v>
      </c>
      <c r="G72" s="7"/>
      <c r="H72" s="7"/>
      <c r="I72" s="7"/>
      <c r="J72" s="7" t="s">
        <v>371</v>
      </c>
      <c r="K72" s="7">
        <v>-2205.2199999999998</v>
      </c>
      <c r="L72" s="11"/>
      <c r="M72" s="7"/>
      <c r="N72" s="11" t="s">
        <v>366</v>
      </c>
      <c r="O72" s="7">
        <v>360</v>
      </c>
      <c r="P72" s="7"/>
      <c r="Q72" s="7"/>
      <c r="R72" s="11"/>
      <c r="S72" s="11"/>
      <c r="T72" s="11"/>
      <c r="U72" s="11"/>
      <c r="W72" s="7">
        <f t="shared" si="1"/>
        <v>385108.10000000003</v>
      </c>
      <c r="X72" s="30" t="s">
        <v>58</v>
      </c>
      <c r="Y72" s="8">
        <f>(SUM(D72:D72))-W72</f>
        <v>-3521.6000000000349</v>
      </c>
    </row>
    <row r="73" spans="1:25" x14ac:dyDescent="0.25">
      <c r="C73" s="40"/>
      <c r="D73" s="7" t="s">
        <v>1</v>
      </c>
      <c r="E73" s="36"/>
      <c r="F73" s="7"/>
      <c r="G73" s="7"/>
      <c r="H73" s="7"/>
      <c r="I73" s="29"/>
      <c r="J73" s="7"/>
      <c r="K73" s="29"/>
      <c r="L73" s="7"/>
      <c r="M73" s="9"/>
      <c r="N73" s="7"/>
      <c r="O73" s="7"/>
      <c r="P73" s="7"/>
      <c r="Q73" s="7"/>
      <c r="R73" s="7"/>
      <c r="S73" s="7"/>
      <c r="T73" s="7"/>
      <c r="U73" s="7"/>
      <c r="W73" s="7" t="s">
        <v>1</v>
      </c>
      <c r="X73" s="9"/>
      <c r="Y73" s="8"/>
    </row>
    <row r="74" spans="1:25" ht="15.75" thickBot="1" x14ac:dyDescent="0.3">
      <c r="C74" s="40"/>
      <c r="D74" s="7" t="s">
        <v>1</v>
      </c>
      <c r="E74" s="36"/>
      <c r="F74" s="7"/>
      <c r="G74" s="9"/>
      <c r="H74" s="9"/>
      <c r="I74" s="38"/>
      <c r="J74" s="9"/>
      <c r="K74" s="9" t="s">
        <v>505</v>
      </c>
      <c r="L74" s="9"/>
      <c r="M74" s="6"/>
      <c r="N74" s="12"/>
      <c r="O74" s="33" t="s">
        <v>506</v>
      </c>
      <c r="Q74" s="6"/>
      <c r="R74" s="7"/>
      <c r="S74" s="33"/>
      <c r="T74" s="7"/>
      <c r="U74" s="33"/>
      <c r="W74" s="7" t="s">
        <v>1</v>
      </c>
      <c r="X74" s="9"/>
      <c r="Y74" s="8" t="s">
        <v>1</v>
      </c>
    </row>
    <row r="75" spans="1:25" ht="15.75" thickBot="1" x14ac:dyDescent="0.3">
      <c r="A75" t="s">
        <v>74</v>
      </c>
      <c r="C75" s="40" t="s">
        <v>75</v>
      </c>
      <c r="D75" s="7">
        <v>911056.57000000007</v>
      </c>
      <c r="E75" s="54"/>
      <c r="F75" s="7">
        <v>933936.19</v>
      </c>
      <c r="G75" s="7"/>
      <c r="H75" s="7"/>
      <c r="I75" s="7"/>
      <c r="J75" s="7" t="s">
        <v>371</v>
      </c>
      <c r="K75" s="7">
        <v>-9401.2199999999993</v>
      </c>
      <c r="L75" s="11"/>
      <c r="M75" s="7"/>
      <c r="N75" s="11" t="s">
        <v>366</v>
      </c>
      <c r="O75" s="7">
        <v>7313.71</v>
      </c>
      <c r="P75" s="1"/>
      <c r="Q75" s="17"/>
      <c r="R75" s="11"/>
      <c r="S75" s="11"/>
      <c r="T75" s="11"/>
      <c r="U75" s="11"/>
      <c r="W75" s="42">
        <f t="shared" si="1"/>
        <v>931848.67999999993</v>
      </c>
      <c r="X75" s="30" t="s">
        <v>58</v>
      </c>
      <c r="Y75" s="8">
        <f>(SUM(D75:D75))-W75</f>
        <v>-20792.10999999987</v>
      </c>
    </row>
    <row r="76" spans="1:25" x14ac:dyDescent="0.25">
      <c r="C76" s="40"/>
      <c r="D76" s="7" t="s">
        <v>1</v>
      </c>
      <c r="E76" s="36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9"/>
      <c r="R76" s="7"/>
      <c r="S76" s="7"/>
      <c r="T76" s="7"/>
      <c r="U76" s="7"/>
      <c r="W76" s="7" t="s">
        <v>1</v>
      </c>
      <c r="X76" s="9"/>
      <c r="Y76" s="8"/>
    </row>
    <row r="77" spans="1:25" x14ac:dyDescent="0.25">
      <c r="A77" t="s">
        <v>76</v>
      </c>
      <c r="C77" s="40" t="s">
        <v>77</v>
      </c>
      <c r="D77" s="7">
        <v>19654.09</v>
      </c>
      <c r="E77" s="54"/>
      <c r="F77" s="7">
        <v>19654.09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W77" s="7">
        <f t="shared" si="1"/>
        <v>19654.09</v>
      </c>
      <c r="X77" s="30" t="s">
        <v>58</v>
      </c>
      <c r="Y77" s="8">
        <f>(SUM(D77:D77))-W77</f>
        <v>0</v>
      </c>
    </row>
    <row r="78" spans="1:25" x14ac:dyDescent="0.25">
      <c r="C78" s="40"/>
      <c r="D78" s="7" t="s">
        <v>1</v>
      </c>
      <c r="E78" s="36"/>
      <c r="F78" s="7"/>
      <c r="G78" s="7"/>
      <c r="H78" s="7"/>
      <c r="I78" s="6"/>
      <c r="J78" s="9"/>
      <c r="K78" s="9"/>
      <c r="L78" s="9"/>
      <c r="M78" s="9"/>
      <c r="N78" s="9"/>
      <c r="O78" s="9"/>
      <c r="P78" s="9"/>
      <c r="Q78" s="9"/>
      <c r="R78" s="7"/>
      <c r="S78" s="9"/>
      <c r="T78" s="9"/>
      <c r="U78" s="9"/>
      <c r="W78" s="7" t="s">
        <v>1</v>
      </c>
      <c r="X78" s="9"/>
      <c r="Y78" s="8"/>
    </row>
    <row r="79" spans="1:25" x14ac:dyDescent="0.25">
      <c r="A79" t="s">
        <v>372</v>
      </c>
      <c r="C79" s="40" t="s">
        <v>78</v>
      </c>
      <c r="D79" s="7">
        <v>84842.25</v>
      </c>
      <c r="E79" s="54"/>
      <c r="F79" s="7">
        <v>84842.25</v>
      </c>
      <c r="G79" s="7"/>
      <c r="H79" s="11"/>
      <c r="I79" s="7"/>
      <c r="J79" s="7"/>
      <c r="K79" s="7"/>
      <c r="L79" s="7"/>
      <c r="M79" s="7"/>
      <c r="N79" s="7"/>
      <c r="O79" s="7"/>
      <c r="P79" s="11"/>
      <c r="Q79" s="7"/>
      <c r="R79" s="11"/>
      <c r="S79" s="7"/>
      <c r="T79" s="7"/>
      <c r="U79" s="7"/>
      <c r="W79" s="7">
        <f t="shared" si="1"/>
        <v>84842.25</v>
      </c>
      <c r="X79" s="30" t="s">
        <v>58</v>
      </c>
      <c r="Y79" s="8">
        <f>(SUM(D79:D79))-W79</f>
        <v>0</v>
      </c>
    </row>
    <row r="80" spans="1:25" x14ac:dyDescent="0.25">
      <c r="C80" s="40"/>
      <c r="D80" s="7" t="s">
        <v>1</v>
      </c>
      <c r="E80" s="36"/>
      <c r="F80" s="7"/>
      <c r="G80" s="7"/>
      <c r="H80" s="7"/>
      <c r="I80" s="9"/>
      <c r="J80" s="9"/>
      <c r="K80" s="33" t="s">
        <v>518</v>
      </c>
      <c r="L80" s="9"/>
      <c r="M80" s="9"/>
      <c r="N80" s="9"/>
      <c r="O80" s="9"/>
      <c r="P80" s="9"/>
      <c r="Q80" s="9"/>
      <c r="R80" s="9"/>
      <c r="S80" s="9"/>
      <c r="T80" s="9"/>
      <c r="U80" s="9"/>
      <c r="W80" s="7" t="s">
        <v>1</v>
      </c>
      <c r="X80" s="9"/>
      <c r="Y80" s="8"/>
    </row>
    <row r="81" spans="1:25" x14ac:dyDescent="0.25">
      <c r="A81" t="s">
        <v>79</v>
      </c>
      <c r="C81" s="40" t="s">
        <v>80</v>
      </c>
      <c r="D81" s="7">
        <v>231142.02000000002</v>
      </c>
      <c r="E81" s="54"/>
      <c r="F81" s="7">
        <v>273657.02</v>
      </c>
      <c r="G81" s="7"/>
      <c r="H81" s="7"/>
      <c r="I81" s="7"/>
      <c r="J81" s="11" t="s">
        <v>393</v>
      </c>
      <c r="K81" s="7">
        <v>-42515</v>
      </c>
      <c r="L81" s="7"/>
      <c r="M81" s="7"/>
      <c r="N81" s="11"/>
      <c r="O81" s="7"/>
      <c r="P81" s="7"/>
      <c r="Q81" s="7"/>
      <c r="R81" s="11"/>
      <c r="S81" s="7"/>
      <c r="T81" s="7"/>
      <c r="U81" s="7"/>
      <c r="W81" s="7">
        <f t="shared" si="1"/>
        <v>231142.02000000002</v>
      </c>
      <c r="X81" s="30" t="s">
        <v>58</v>
      </c>
      <c r="Y81" s="8">
        <f>(SUM(D81:D81))-W81</f>
        <v>0</v>
      </c>
    </row>
    <row r="82" spans="1:25" x14ac:dyDescent="0.25">
      <c r="C82" s="40"/>
      <c r="D82" s="7" t="s">
        <v>1</v>
      </c>
      <c r="E82" s="36"/>
      <c r="F82" s="7"/>
      <c r="G82" s="7"/>
      <c r="H82" s="7"/>
      <c r="I82" s="7"/>
      <c r="J82" s="7"/>
      <c r="K82" s="7"/>
      <c r="L82" s="7"/>
      <c r="M82" s="9"/>
      <c r="N82" s="7"/>
      <c r="O82" s="7"/>
      <c r="P82" s="7"/>
      <c r="Q82" s="29"/>
      <c r="R82" s="7"/>
      <c r="S82" s="7"/>
      <c r="T82" s="7"/>
      <c r="U82" s="7"/>
      <c r="W82" s="7" t="s">
        <v>1</v>
      </c>
      <c r="X82" s="9"/>
      <c r="Y82" s="8"/>
    </row>
    <row r="83" spans="1:25" x14ac:dyDescent="0.25">
      <c r="A83" t="s">
        <v>81</v>
      </c>
      <c r="C83" s="40" t="s">
        <v>82</v>
      </c>
      <c r="D83" s="7">
        <v>0</v>
      </c>
      <c r="E83" s="23"/>
      <c r="F83" s="7">
        <v>0</v>
      </c>
      <c r="G83" s="7"/>
      <c r="H83" s="7"/>
      <c r="I83" s="7"/>
      <c r="J83" s="7"/>
      <c r="K83" s="7"/>
      <c r="L83" s="11"/>
      <c r="M83" s="7"/>
      <c r="N83" s="11"/>
      <c r="O83" s="7"/>
      <c r="P83" s="7"/>
      <c r="Q83" s="7"/>
      <c r="R83" s="7"/>
      <c r="S83" s="7"/>
      <c r="T83" s="7"/>
      <c r="U83" s="7"/>
      <c r="W83" s="7">
        <f t="shared" si="1"/>
        <v>0</v>
      </c>
      <c r="X83" s="9"/>
      <c r="Y83" s="8"/>
    </row>
    <row r="84" spans="1:25" x14ac:dyDescent="0.25">
      <c r="C84" s="40"/>
      <c r="D84" s="7" t="s">
        <v>1</v>
      </c>
      <c r="E84" s="36"/>
      <c r="F84" s="7"/>
      <c r="G84" s="7"/>
      <c r="H84" s="7"/>
      <c r="I84" s="7"/>
      <c r="K84" s="29" t="s">
        <v>516</v>
      </c>
      <c r="L84" s="9"/>
      <c r="M84" s="33" t="s">
        <v>517</v>
      </c>
      <c r="N84" s="9"/>
      <c r="O84" s="7"/>
      <c r="P84" s="7"/>
      <c r="Q84" s="7"/>
      <c r="R84" s="7"/>
      <c r="S84" s="7"/>
      <c r="T84" s="7"/>
      <c r="U84" s="7"/>
      <c r="W84" s="7" t="s">
        <v>1</v>
      </c>
      <c r="X84" s="20"/>
      <c r="Y84" s="8"/>
    </row>
    <row r="85" spans="1:25" x14ac:dyDescent="0.25">
      <c r="A85" t="s">
        <v>83</v>
      </c>
      <c r="C85" s="40" t="s">
        <v>84</v>
      </c>
      <c r="D85" s="7">
        <v>123136.59999999999</v>
      </c>
      <c r="E85" s="54"/>
      <c r="F85" s="7">
        <v>161611.6</v>
      </c>
      <c r="G85" s="7"/>
      <c r="H85" s="7"/>
      <c r="I85" s="7"/>
      <c r="J85" s="11" t="s">
        <v>393</v>
      </c>
      <c r="K85" s="7">
        <v>47020</v>
      </c>
      <c r="L85" s="11" t="s">
        <v>393</v>
      </c>
      <c r="M85" s="7">
        <v>-23092</v>
      </c>
      <c r="N85" s="7"/>
      <c r="O85" s="7"/>
      <c r="P85" s="7"/>
      <c r="Q85" s="7"/>
      <c r="T85" s="7"/>
      <c r="U85" s="7"/>
      <c r="W85" s="7">
        <f t="shared" si="1"/>
        <v>185539.6</v>
      </c>
      <c r="X85" s="30" t="s">
        <v>58</v>
      </c>
      <c r="Y85" s="8">
        <f>(SUM(D85:D85))-W85</f>
        <v>-62403.000000000015</v>
      </c>
    </row>
    <row r="86" spans="1:25" x14ac:dyDescent="0.25">
      <c r="C86" s="40"/>
      <c r="D86" s="7" t="s">
        <v>1</v>
      </c>
      <c r="E86" s="36"/>
      <c r="F86" s="7"/>
      <c r="G86" s="7"/>
      <c r="I86" s="9"/>
      <c r="K86" s="6"/>
      <c r="L86" s="7"/>
      <c r="M86" s="9"/>
      <c r="N86" s="9"/>
      <c r="O86" s="9"/>
      <c r="P86" s="9"/>
      <c r="Q86" s="9"/>
      <c r="R86" s="7"/>
      <c r="S86" s="9"/>
      <c r="U86" s="12"/>
      <c r="W86" s="7" t="s">
        <v>1</v>
      </c>
      <c r="X86" s="9"/>
      <c r="Y86" s="8"/>
    </row>
    <row r="87" spans="1:25" x14ac:dyDescent="0.25">
      <c r="A87" t="s">
        <v>85</v>
      </c>
      <c r="C87" s="40" t="s">
        <v>86</v>
      </c>
      <c r="D87" s="7">
        <v>339761.97</v>
      </c>
      <c r="E87" s="23"/>
      <c r="F87" s="7">
        <v>301286.96999999997</v>
      </c>
      <c r="G87" s="7"/>
      <c r="H87" s="1"/>
      <c r="I87" s="7"/>
      <c r="J87" s="1"/>
      <c r="K87" s="13"/>
      <c r="L87" s="7"/>
      <c r="M87" s="7"/>
      <c r="N87" s="11"/>
      <c r="O87" s="7"/>
      <c r="P87" s="11"/>
      <c r="Q87" s="7"/>
      <c r="R87" s="1"/>
      <c r="S87" s="16"/>
      <c r="T87" s="1"/>
      <c r="U87" s="13"/>
      <c r="W87" s="7">
        <f t="shared" si="1"/>
        <v>301286.96999999997</v>
      </c>
      <c r="X87" s="30" t="s">
        <v>58</v>
      </c>
      <c r="Y87" s="8">
        <f>(SUM(D87:D87))-W87</f>
        <v>38475</v>
      </c>
    </row>
    <row r="88" spans="1:25" x14ac:dyDescent="0.25">
      <c r="C88" s="40"/>
      <c r="D88" s="7" t="s">
        <v>1</v>
      </c>
      <c r="E88" s="36"/>
      <c r="F88" s="7"/>
      <c r="G88" s="7"/>
      <c r="H88" s="7"/>
      <c r="I88" s="9"/>
      <c r="J88" s="9"/>
      <c r="K88" s="9"/>
      <c r="L88" s="9"/>
      <c r="M88" s="33" t="s">
        <v>517</v>
      </c>
      <c r="O88" s="9"/>
      <c r="P88" s="9"/>
      <c r="Q88" s="9"/>
      <c r="S88" s="38" t="s">
        <v>527</v>
      </c>
      <c r="T88" s="9"/>
      <c r="U88" s="9"/>
      <c r="W88" s="7" t="s">
        <v>1</v>
      </c>
      <c r="X88" s="9"/>
      <c r="Y88" s="8"/>
    </row>
    <row r="89" spans="1:25" x14ac:dyDescent="0.25">
      <c r="A89" t="s">
        <v>87</v>
      </c>
      <c r="C89" s="40" t="s">
        <v>88</v>
      </c>
      <c r="D89" s="7">
        <v>-6877954</v>
      </c>
      <c r="E89" s="54"/>
      <c r="G89" s="7">
        <v>-7358350</v>
      </c>
      <c r="H89" s="7"/>
      <c r="I89" s="7"/>
      <c r="J89" s="11"/>
      <c r="K89" s="7"/>
      <c r="L89" s="11" t="s">
        <v>393</v>
      </c>
      <c r="M89" s="7">
        <v>18587</v>
      </c>
      <c r="N89" s="7"/>
      <c r="O89" s="11"/>
      <c r="P89" s="11"/>
      <c r="Q89" s="7"/>
      <c r="R89" s="7" t="s">
        <v>443</v>
      </c>
      <c r="S89" s="7">
        <v>32073</v>
      </c>
      <c r="T89" s="7"/>
      <c r="U89" s="7"/>
      <c r="W89" s="7">
        <f t="shared" si="1"/>
        <v>-7307690</v>
      </c>
      <c r="X89" s="30" t="s">
        <v>61</v>
      </c>
      <c r="Y89" s="8">
        <f>W89-D89</f>
        <v>-429736</v>
      </c>
    </row>
    <row r="90" spans="1:25" x14ac:dyDescent="0.25">
      <c r="C90" s="40"/>
      <c r="D90" s="7" t="s">
        <v>1</v>
      </c>
      <c r="E90" s="36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 t="s">
        <v>1</v>
      </c>
      <c r="W90" s="7" t="s">
        <v>1</v>
      </c>
      <c r="X90" s="9"/>
      <c r="Y90" s="8"/>
    </row>
    <row r="91" spans="1:25" x14ac:dyDescent="0.25">
      <c r="A91" t="s">
        <v>89</v>
      </c>
      <c r="C91" s="40" t="s">
        <v>90</v>
      </c>
      <c r="D91" s="7">
        <v>100</v>
      </c>
      <c r="E91" s="54"/>
      <c r="F91" s="7">
        <v>100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W91" s="7">
        <f t="shared" si="1"/>
        <v>100</v>
      </c>
      <c r="X91" s="9" t="s">
        <v>91</v>
      </c>
      <c r="Y91" s="8">
        <f>(SUM(D91:D91))-W91</f>
        <v>0</v>
      </c>
    </row>
    <row r="92" spans="1:25" x14ac:dyDescent="0.25">
      <c r="C92" s="40"/>
      <c r="D92" s="7" t="s">
        <v>1</v>
      </c>
      <c r="E92" s="36"/>
      <c r="F92" s="7"/>
      <c r="G92" s="7"/>
      <c r="H92" s="7"/>
      <c r="I92" s="14"/>
      <c r="J92" s="7"/>
      <c r="K92" s="7"/>
      <c r="L92" s="7"/>
      <c r="M92" s="9"/>
      <c r="N92" s="7"/>
      <c r="O92" s="33" t="s">
        <v>473</v>
      </c>
      <c r="P92" s="9"/>
      <c r="Q92" s="9"/>
      <c r="R92" s="9"/>
      <c r="S92" s="9"/>
      <c r="T92" s="9"/>
      <c r="W92" s="7" t="s">
        <v>1</v>
      </c>
      <c r="X92" s="9">
        <f>SUM(W48:W87)</f>
        <v>17001374.169999998</v>
      </c>
      <c r="Y92" s="8"/>
    </row>
    <row r="93" spans="1:25" x14ac:dyDescent="0.25">
      <c r="A93" t="s">
        <v>92</v>
      </c>
      <c r="C93" s="40" t="s">
        <v>93</v>
      </c>
      <c r="D93" s="7">
        <v>0</v>
      </c>
      <c r="E93" s="54"/>
      <c r="G93" s="7">
        <v>-7752</v>
      </c>
      <c r="H93" s="11"/>
      <c r="I93" s="7"/>
      <c r="J93" s="7"/>
      <c r="K93" s="7"/>
      <c r="L93" s="11"/>
      <c r="M93" s="7"/>
      <c r="N93" s="11" t="s">
        <v>353</v>
      </c>
      <c r="O93" s="7">
        <v>7752</v>
      </c>
      <c r="P93" s="11"/>
      <c r="Q93" s="7"/>
      <c r="R93" s="7"/>
      <c r="S93" s="7"/>
      <c r="T93" s="7"/>
      <c r="U93" s="7"/>
      <c r="W93" s="7">
        <f t="shared" si="1"/>
        <v>0</v>
      </c>
      <c r="X93" s="30" t="s">
        <v>1</v>
      </c>
      <c r="Y93" s="8">
        <f t="shared" ref="Y93:Y167" si="2">W93-D93</f>
        <v>0</v>
      </c>
    </row>
    <row r="94" spans="1:25" x14ac:dyDescent="0.25">
      <c r="C94" s="40"/>
      <c r="D94" s="7"/>
      <c r="E94" s="36"/>
      <c r="G94" s="7"/>
      <c r="H94" s="11"/>
      <c r="I94" s="7"/>
      <c r="J94" s="7"/>
      <c r="K94" s="7"/>
      <c r="L94" s="11"/>
      <c r="M94" s="7"/>
      <c r="N94" s="11"/>
      <c r="O94" s="7"/>
      <c r="P94" s="11"/>
      <c r="Q94" s="7"/>
      <c r="R94" s="7"/>
      <c r="S94" s="7"/>
      <c r="T94" s="7"/>
      <c r="U94" s="7"/>
      <c r="W94" s="7"/>
      <c r="X94" s="9"/>
      <c r="Y94" s="8"/>
    </row>
    <row r="95" spans="1:25" x14ac:dyDescent="0.25">
      <c r="A95" t="s">
        <v>399</v>
      </c>
      <c r="C95" s="40"/>
      <c r="D95" s="7"/>
      <c r="E95" s="23"/>
      <c r="G95" s="7"/>
      <c r="H95" s="11"/>
      <c r="I95" s="29"/>
      <c r="J95" s="7"/>
      <c r="K95" s="29" t="s">
        <v>1</v>
      </c>
      <c r="L95" s="11"/>
      <c r="M95" s="7"/>
      <c r="N95" s="11"/>
      <c r="O95" s="7"/>
      <c r="P95" s="11"/>
      <c r="Q95" s="7"/>
      <c r="R95" s="7"/>
      <c r="S95" s="7"/>
      <c r="T95" s="7"/>
      <c r="U95" s="29"/>
      <c r="W95" s="7"/>
      <c r="X95" s="9"/>
      <c r="Y95" s="8"/>
    </row>
    <row r="96" spans="1:25" x14ac:dyDescent="0.25">
      <c r="A96" s="44" t="s">
        <v>453</v>
      </c>
      <c r="C96" s="40"/>
      <c r="D96" s="21">
        <v>39812</v>
      </c>
      <c r="E96" s="54"/>
      <c r="F96" s="13">
        <v>39812</v>
      </c>
      <c r="G96" s="7"/>
      <c r="H96" s="11"/>
      <c r="I96" s="7"/>
      <c r="J96" s="7"/>
      <c r="K96" s="7"/>
      <c r="L96" s="11"/>
      <c r="M96" s="7"/>
      <c r="N96" s="11"/>
      <c r="O96" s="9"/>
      <c r="P96" s="11"/>
      <c r="Q96" s="7"/>
      <c r="R96" s="7"/>
      <c r="S96" s="7"/>
      <c r="T96" s="7"/>
      <c r="U96" s="7"/>
      <c r="W96" s="7">
        <f t="shared" si="1"/>
        <v>39812</v>
      </c>
      <c r="X96" s="33" t="s">
        <v>414</v>
      </c>
      <c r="Y96" s="8"/>
    </row>
    <row r="97" spans="1:25" x14ac:dyDescent="0.25">
      <c r="A97" s="44" t="s">
        <v>411</v>
      </c>
      <c r="C97" s="40"/>
      <c r="D97" s="7">
        <v>0</v>
      </c>
      <c r="E97" s="23"/>
      <c r="F97" s="13" t="s">
        <v>1</v>
      </c>
      <c r="G97" s="7"/>
      <c r="H97" s="11"/>
      <c r="I97" s="7"/>
      <c r="J97" s="7"/>
      <c r="K97" s="7"/>
      <c r="L97" s="11"/>
      <c r="M97" s="7"/>
      <c r="N97" s="11"/>
      <c r="O97" s="7"/>
      <c r="P97" s="11"/>
      <c r="Q97" s="7"/>
      <c r="R97" s="7"/>
      <c r="S97" s="7"/>
      <c r="T97" s="7"/>
      <c r="U97" s="7"/>
      <c r="W97" s="7">
        <f t="shared" si="1"/>
        <v>0</v>
      </c>
      <c r="X97" s="33" t="s">
        <v>414</v>
      </c>
      <c r="Y97" s="8">
        <f t="shared" si="2"/>
        <v>0</v>
      </c>
    </row>
    <row r="98" spans="1:25" x14ac:dyDescent="0.25">
      <c r="A98" s="44" t="s">
        <v>400</v>
      </c>
      <c r="C98" s="40"/>
      <c r="D98" s="7" t="s">
        <v>1</v>
      </c>
      <c r="E98" s="36"/>
      <c r="G98" s="7"/>
      <c r="H98" s="11"/>
      <c r="I98" s="7"/>
      <c r="J98" s="7"/>
      <c r="K98" s="7"/>
      <c r="L98" s="11"/>
      <c r="M98" s="29"/>
      <c r="N98" s="11"/>
      <c r="O98" s="7"/>
      <c r="P98" s="11"/>
      <c r="Q98" s="7"/>
      <c r="R98" s="7"/>
      <c r="S98" s="7"/>
      <c r="T98" s="7"/>
      <c r="U98" s="29"/>
      <c r="W98" s="7" t="s">
        <v>1</v>
      </c>
      <c r="X98" s="33"/>
      <c r="Y98" s="8"/>
    </row>
    <row r="99" spans="1:25" x14ac:dyDescent="0.25">
      <c r="A99" s="44" t="s">
        <v>410</v>
      </c>
      <c r="C99" s="40"/>
      <c r="D99" s="7">
        <v>3543</v>
      </c>
      <c r="E99" s="54"/>
      <c r="F99" s="13">
        <v>3543</v>
      </c>
      <c r="G99" s="7"/>
      <c r="H99" s="11"/>
      <c r="I99" s="7"/>
      <c r="J99" s="7"/>
      <c r="K99" s="7"/>
      <c r="L99" s="11"/>
      <c r="M99" s="13"/>
      <c r="N99" s="11"/>
      <c r="O99" s="7"/>
      <c r="P99" s="11"/>
      <c r="Q99" s="7"/>
      <c r="R99" s="7"/>
      <c r="S99" s="7"/>
      <c r="T99" s="7"/>
      <c r="U99" s="7"/>
      <c r="W99" s="7">
        <f t="shared" si="1"/>
        <v>3543</v>
      </c>
      <c r="X99" s="33" t="s">
        <v>415</v>
      </c>
      <c r="Y99" s="8">
        <f t="shared" si="2"/>
        <v>0</v>
      </c>
    </row>
    <row r="100" spans="1:25" x14ac:dyDescent="0.25">
      <c r="A100" s="44" t="s">
        <v>409</v>
      </c>
      <c r="C100" s="40"/>
      <c r="D100" s="7">
        <v>42997</v>
      </c>
      <c r="E100" s="54"/>
      <c r="F100" s="13">
        <v>42997</v>
      </c>
      <c r="G100" s="7"/>
      <c r="H100" s="11"/>
      <c r="I100" s="7"/>
      <c r="J100" s="7"/>
      <c r="K100" s="7"/>
      <c r="L100" s="11"/>
      <c r="M100" s="7"/>
      <c r="N100" s="11"/>
      <c r="O100" s="7"/>
      <c r="P100" s="11"/>
      <c r="Q100" s="7"/>
      <c r="R100" s="7"/>
      <c r="S100" s="7"/>
      <c r="T100" s="7"/>
      <c r="U100" s="7"/>
      <c r="W100" s="7">
        <f t="shared" si="1"/>
        <v>42997</v>
      </c>
      <c r="X100" s="33" t="s">
        <v>415</v>
      </c>
      <c r="Y100" s="8">
        <f t="shared" si="2"/>
        <v>0</v>
      </c>
    </row>
    <row r="101" spans="1:25" x14ac:dyDescent="0.25">
      <c r="A101" s="44" t="s">
        <v>401</v>
      </c>
      <c r="C101" s="40"/>
      <c r="D101" s="7" t="s">
        <v>1</v>
      </c>
      <c r="E101" s="36"/>
      <c r="G101" s="7"/>
      <c r="H101" s="11"/>
      <c r="I101" s="7"/>
      <c r="J101" s="7"/>
      <c r="K101" s="7"/>
      <c r="L101" s="11"/>
      <c r="M101" s="7"/>
      <c r="N101" s="11"/>
      <c r="O101" s="7"/>
      <c r="P101" s="11"/>
      <c r="Q101" s="7"/>
      <c r="R101" s="7"/>
      <c r="S101" s="7"/>
      <c r="T101" s="7"/>
      <c r="U101" s="7"/>
      <c r="W101" s="7" t="s">
        <v>1</v>
      </c>
      <c r="X101" s="33"/>
      <c r="Y101" s="8"/>
    </row>
    <row r="102" spans="1:25" x14ac:dyDescent="0.25">
      <c r="A102" s="44" t="s">
        <v>402</v>
      </c>
      <c r="C102" s="40"/>
      <c r="D102" s="7" t="s">
        <v>1</v>
      </c>
      <c r="E102" s="36"/>
      <c r="G102" s="7"/>
      <c r="H102" s="11"/>
      <c r="I102" s="7"/>
      <c r="J102" s="7"/>
      <c r="K102" s="7"/>
      <c r="L102" s="11"/>
      <c r="M102" s="7"/>
      <c r="N102" s="11"/>
      <c r="O102" s="7"/>
      <c r="P102" s="11"/>
      <c r="Q102" s="7"/>
      <c r="R102" s="7"/>
      <c r="S102" s="7"/>
      <c r="T102" s="7"/>
      <c r="U102" s="29"/>
      <c r="W102" s="7" t="s">
        <v>1</v>
      </c>
      <c r="X102" s="33"/>
      <c r="Y102" s="8"/>
    </row>
    <row r="103" spans="1:25" x14ac:dyDescent="0.25">
      <c r="A103" s="44" t="s">
        <v>407</v>
      </c>
      <c r="C103" s="40"/>
      <c r="D103" s="7">
        <v>2699</v>
      </c>
      <c r="E103" s="54"/>
      <c r="F103" s="13">
        <v>1249</v>
      </c>
      <c r="G103" s="7"/>
      <c r="H103" s="11"/>
      <c r="I103" s="7"/>
      <c r="J103" s="7"/>
      <c r="K103" s="7"/>
      <c r="L103" s="11"/>
      <c r="M103" s="7"/>
      <c r="N103" s="11"/>
      <c r="O103" s="7"/>
      <c r="P103" s="11"/>
      <c r="Q103" s="7"/>
      <c r="R103" s="7"/>
      <c r="S103" s="7"/>
      <c r="T103" s="7"/>
      <c r="U103" s="7"/>
      <c r="W103" s="7">
        <f t="shared" si="1"/>
        <v>1249</v>
      </c>
      <c r="X103" s="33" t="s">
        <v>415</v>
      </c>
      <c r="Y103" s="8">
        <f t="shared" si="2"/>
        <v>-1450</v>
      </c>
    </row>
    <row r="104" spans="1:25" x14ac:dyDescent="0.25">
      <c r="A104" s="44" t="s">
        <v>403</v>
      </c>
      <c r="C104" s="40"/>
      <c r="D104" s="7" t="s">
        <v>1</v>
      </c>
      <c r="E104" s="36"/>
      <c r="G104" s="7"/>
      <c r="H104" s="11"/>
      <c r="I104" s="7"/>
      <c r="J104" s="7"/>
      <c r="K104" s="7"/>
      <c r="L104" s="11"/>
      <c r="M104" s="7"/>
      <c r="N104" s="11"/>
      <c r="O104" s="7"/>
      <c r="P104" s="11"/>
      <c r="Q104" s="7"/>
      <c r="R104" s="7"/>
      <c r="S104" s="7"/>
      <c r="T104" s="7"/>
      <c r="U104" s="7"/>
      <c r="W104" s="7" t="s">
        <v>1</v>
      </c>
      <c r="X104" s="33"/>
      <c r="Y104" s="8"/>
    </row>
    <row r="105" spans="1:25" x14ac:dyDescent="0.25">
      <c r="A105" s="44" t="s">
        <v>404</v>
      </c>
      <c r="C105" s="40"/>
      <c r="D105" s="7" t="s">
        <v>1</v>
      </c>
      <c r="E105" s="36"/>
      <c r="G105" s="7"/>
      <c r="H105" s="11"/>
      <c r="I105" s="7"/>
      <c r="J105" s="7"/>
      <c r="K105" s="7"/>
      <c r="L105" s="11"/>
      <c r="M105" s="29"/>
      <c r="N105" s="11"/>
      <c r="O105" s="7"/>
      <c r="P105" s="11"/>
      <c r="Q105" s="7"/>
      <c r="R105" s="7"/>
      <c r="S105" s="7"/>
      <c r="T105" s="7"/>
      <c r="U105" s="29"/>
      <c r="W105" s="7" t="s">
        <v>1</v>
      </c>
      <c r="X105" s="33"/>
      <c r="Y105" s="8"/>
    </row>
    <row r="106" spans="1:25" ht="15.75" thickBot="1" x14ac:dyDescent="0.3">
      <c r="A106" s="44" t="s">
        <v>408</v>
      </c>
      <c r="C106" s="40"/>
      <c r="D106" s="7">
        <v>76303</v>
      </c>
      <c r="E106" s="54"/>
      <c r="F106" s="13">
        <v>76303</v>
      </c>
      <c r="G106" s="7"/>
      <c r="H106" s="11"/>
      <c r="I106" s="7"/>
      <c r="J106" s="7"/>
      <c r="K106" s="7"/>
      <c r="L106" s="11"/>
      <c r="M106" s="7"/>
      <c r="N106" s="11"/>
      <c r="O106" s="7"/>
      <c r="P106" s="11"/>
      <c r="Q106" s="7"/>
      <c r="R106" s="7"/>
      <c r="S106" s="7"/>
      <c r="T106" s="7"/>
      <c r="U106" s="7"/>
      <c r="W106" s="7">
        <f t="shared" si="1"/>
        <v>76303</v>
      </c>
      <c r="X106" s="33" t="s">
        <v>415</v>
      </c>
      <c r="Y106" s="8">
        <f t="shared" si="2"/>
        <v>0</v>
      </c>
    </row>
    <row r="107" spans="1:25" ht="15.75" thickBot="1" x14ac:dyDescent="0.3">
      <c r="A107" s="44"/>
      <c r="C107" s="40"/>
      <c r="D107" s="7"/>
      <c r="E107" s="36"/>
      <c r="G107" s="7"/>
      <c r="H107" s="11"/>
      <c r="I107" s="7"/>
      <c r="J107" s="7"/>
      <c r="K107" s="7"/>
      <c r="L107" s="11"/>
      <c r="M107" s="7"/>
      <c r="N107" s="11"/>
      <c r="O107" s="7"/>
      <c r="P107" s="11"/>
      <c r="Q107" s="7"/>
      <c r="R107" s="7"/>
      <c r="S107" s="7"/>
      <c r="T107" s="7"/>
      <c r="U107" s="7"/>
      <c r="W107" s="7"/>
      <c r="X107" s="70">
        <f>SUM(W9:W107)</f>
        <v>13191759.640000001</v>
      </c>
      <c r="Y107" s="8"/>
    </row>
    <row r="108" spans="1:25" x14ac:dyDescent="0.25">
      <c r="C108" s="40"/>
      <c r="D108" s="7" t="s">
        <v>1</v>
      </c>
      <c r="E108" s="36"/>
      <c r="G108" s="7"/>
      <c r="H108" s="11"/>
      <c r="I108" s="7"/>
      <c r="J108" s="7"/>
      <c r="K108" s="9"/>
      <c r="L108" s="9"/>
      <c r="M108" s="9"/>
      <c r="N108" s="7"/>
      <c r="O108" s="29"/>
      <c r="P108" s="29"/>
      <c r="Q108" s="29"/>
      <c r="R108" s="7"/>
      <c r="S108" s="33" t="s">
        <v>486</v>
      </c>
      <c r="T108" s="7"/>
      <c r="U108" s="29" t="s">
        <v>487</v>
      </c>
      <c r="W108" s="7" t="s">
        <v>1</v>
      </c>
      <c r="X108" s="33" t="s">
        <v>1</v>
      </c>
      <c r="Y108" s="8" t="s">
        <v>1</v>
      </c>
    </row>
    <row r="109" spans="1:25" x14ac:dyDescent="0.25">
      <c r="A109" t="s">
        <v>94</v>
      </c>
      <c r="C109" s="40" t="s">
        <v>95</v>
      </c>
      <c r="D109" s="7">
        <v>-42087.48</v>
      </c>
      <c r="E109" s="53"/>
      <c r="G109" s="7">
        <v>-42087.48</v>
      </c>
      <c r="H109" s="7"/>
      <c r="I109" s="7"/>
      <c r="J109" s="11"/>
      <c r="K109" s="31"/>
      <c r="L109" s="11"/>
      <c r="M109" s="7"/>
      <c r="N109" s="11"/>
      <c r="O109" s="7"/>
      <c r="P109" s="11"/>
      <c r="Q109" s="7"/>
      <c r="R109" s="11" t="s">
        <v>359</v>
      </c>
      <c r="S109" s="32">
        <v>42087.48</v>
      </c>
      <c r="T109" s="11" t="s">
        <v>359</v>
      </c>
      <c r="U109" s="7">
        <v>-34820.32</v>
      </c>
      <c r="W109" s="7">
        <f t="shared" si="1"/>
        <v>-34820.32</v>
      </c>
      <c r="X109" s="57" t="s">
        <v>96</v>
      </c>
      <c r="Y109" s="8">
        <f t="shared" si="2"/>
        <v>7267.1600000000035</v>
      </c>
    </row>
    <row r="110" spans="1:25" x14ac:dyDescent="0.25">
      <c r="C110" s="40"/>
      <c r="D110" s="7" t="s">
        <v>1</v>
      </c>
      <c r="E110" s="36"/>
      <c r="G110" s="7"/>
      <c r="H110" s="7"/>
      <c r="I110" s="29"/>
      <c r="J110" s="65"/>
      <c r="K110" s="69" t="s">
        <v>542</v>
      </c>
      <c r="L110" s="63"/>
      <c r="M110" s="64" t="s">
        <v>512</v>
      </c>
      <c r="N110" s="7"/>
      <c r="O110" s="29"/>
      <c r="P110" s="9"/>
      <c r="Q110" s="67" t="s">
        <v>541</v>
      </c>
      <c r="R110" s="11"/>
      <c r="S110" s="9"/>
      <c r="T110" s="11"/>
      <c r="U110" s="7"/>
      <c r="W110" s="7" t="s">
        <v>1</v>
      </c>
      <c r="X110" s="33"/>
      <c r="Y110" s="8" t="s">
        <v>1</v>
      </c>
    </row>
    <row r="111" spans="1:25" x14ac:dyDescent="0.25">
      <c r="A111" s="1" t="s">
        <v>97</v>
      </c>
      <c r="C111" s="40" t="s">
        <v>98</v>
      </c>
      <c r="D111" s="7">
        <v>0</v>
      </c>
      <c r="E111" s="23"/>
      <c r="G111" s="7">
        <v>0</v>
      </c>
      <c r="H111" s="11"/>
      <c r="I111" s="7"/>
      <c r="J111" t="s">
        <v>448</v>
      </c>
      <c r="K111" s="32">
        <v>-2975.17</v>
      </c>
      <c r="L111" s="11" t="s">
        <v>383</v>
      </c>
      <c r="M111" s="7">
        <v>-20923.689999999999</v>
      </c>
      <c r="N111" s="11"/>
      <c r="O111" s="7"/>
      <c r="P111" s="11" t="s">
        <v>447</v>
      </c>
      <c r="Q111" s="7">
        <v>-21556</v>
      </c>
      <c r="R111" s="11"/>
      <c r="S111" s="11"/>
      <c r="T111" s="11"/>
      <c r="U111" s="7"/>
      <c r="W111" s="7">
        <f t="shared" si="1"/>
        <v>-45454.86</v>
      </c>
      <c r="X111" s="61" t="s">
        <v>523</v>
      </c>
      <c r="Y111" s="8">
        <f t="shared" si="2"/>
        <v>-45454.86</v>
      </c>
    </row>
    <row r="112" spans="1:25" x14ac:dyDescent="0.25">
      <c r="A112" s="1"/>
      <c r="C112" s="40"/>
      <c r="D112" s="7"/>
      <c r="E112" s="23"/>
      <c r="G112" s="7"/>
      <c r="H112" s="11"/>
      <c r="I112" s="7"/>
      <c r="K112" s="32"/>
      <c r="L112" s="11"/>
      <c r="M112" s="7"/>
      <c r="N112" s="11"/>
      <c r="O112" s="7"/>
      <c r="P112" s="11"/>
      <c r="Q112" s="7"/>
      <c r="R112" s="7"/>
      <c r="S112" s="9" t="s">
        <v>514</v>
      </c>
      <c r="T112" s="11"/>
      <c r="U112" s="7"/>
      <c r="W112" s="7"/>
      <c r="X112" s="33"/>
      <c r="Y112" s="8"/>
    </row>
    <row r="113" spans="1:25" x14ac:dyDescent="0.25">
      <c r="A113" s="1" t="s">
        <v>543</v>
      </c>
      <c r="C113" s="40"/>
      <c r="D113" s="7"/>
      <c r="E113" s="23"/>
      <c r="G113" s="7"/>
      <c r="H113" s="11"/>
      <c r="I113" s="7"/>
      <c r="K113" s="32"/>
      <c r="L113" s="11"/>
      <c r="M113" s="7"/>
      <c r="N113" s="11"/>
      <c r="O113" s="7"/>
      <c r="P113" s="11"/>
      <c r="Q113" s="7"/>
      <c r="R113" s="7" t="s">
        <v>384</v>
      </c>
      <c r="S113" s="9">
        <v>-25092.53</v>
      </c>
      <c r="T113" s="11"/>
      <c r="U113" s="7"/>
      <c r="W113" s="7">
        <f t="shared" si="1"/>
        <v>-25092.53</v>
      </c>
      <c r="X113" s="57" t="s">
        <v>544</v>
      </c>
      <c r="Y113" s="8"/>
    </row>
    <row r="114" spans="1:25" x14ac:dyDescent="0.25">
      <c r="C114" s="40"/>
      <c r="D114" s="7" t="s">
        <v>1</v>
      </c>
      <c r="E114" s="36"/>
      <c r="F114" s="7"/>
      <c r="G114" s="7"/>
      <c r="H114" s="7"/>
      <c r="I114" s="9"/>
      <c r="J114" s="9"/>
      <c r="K114" s="9"/>
      <c r="L114" s="7"/>
      <c r="M114" s="9"/>
      <c r="N114" s="7"/>
      <c r="O114" s="33" t="s">
        <v>479</v>
      </c>
      <c r="P114" s="9"/>
      <c r="Q114" s="9"/>
      <c r="R114" s="9"/>
      <c r="S114" s="9"/>
      <c r="T114" s="9"/>
      <c r="U114" s="9"/>
      <c r="W114" s="7" t="s">
        <v>1</v>
      </c>
      <c r="X114" s="33"/>
      <c r="Y114" s="8" t="s">
        <v>1</v>
      </c>
    </row>
    <row r="115" spans="1:25" x14ac:dyDescent="0.25">
      <c r="A115" t="s">
        <v>99</v>
      </c>
      <c r="C115" s="40" t="s">
        <v>100</v>
      </c>
      <c r="D115" s="7">
        <v>-1246.3900000000001</v>
      </c>
      <c r="E115" s="53"/>
      <c r="F115" s="7">
        <v>220.64</v>
      </c>
      <c r="G115" s="7" t="s">
        <v>1</v>
      </c>
      <c r="H115" s="7"/>
      <c r="I115" s="7"/>
      <c r="J115" s="11"/>
      <c r="K115" s="7"/>
      <c r="L115" s="7"/>
      <c r="M115" s="7"/>
      <c r="N115" s="11" t="s">
        <v>377</v>
      </c>
      <c r="O115" s="7">
        <v>-220.64</v>
      </c>
      <c r="P115" s="7"/>
      <c r="Q115" s="7"/>
      <c r="R115" s="7"/>
      <c r="S115" s="7"/>
      <c r="T115" s="7"/>
      <c r="U115" s="7"/>
      <c r="W115" s="7">
        <f t="shared" si="1"/>
        <v>0</v>
      </c>
      <c r="X115" s="33" t="s">
        <v>436</v>
      </c>
      <c r="Y115" s="8">
        <f t="shared" si="2"/>
        <v>1246.3900000000001</v>
      </c>
    </row>
    <row r="116" spans="1:25" x14ac:dyDescent="0.25">
      <c r="C116" s="40"/>
      <c r="D116" s="7" t="s">
        <v>1</v>
      </c>
      <c r="E116" s="36"/>
      <c r="F116" s="7"/>
      <c r="G116" s="7"/>
      <c r="H116" s="7"/>
      <c r="I116" s="7"/>
      <c r="J116" s="7"/>
      <c r="K116" s="9"/>
      <c r="L116" s="7"/>
      <c r="M116" s="9"/>
      <c r="N116" s="7"/>
      <c r="O116" s="9"/>
      <c r="P116" s="9"/>
      <c r="Q116" s="9"/>
      <c r="R116" s="9"/>
      <c r="S116" s="9"/>
      <c r="T116" s="9"/>
      <c r="U116" s="9"/>
      <c r="W116" s="7" t="s">
        <v>1</v>
      </c>
      <c r="X116" s="33"/>
      <c r="Y116" s="8" t="s">
        <v>1</v>
      </c>
    </row>
    <row r="117" spans="1:25" x14ac:dyDescent="0.25">
      <c r="A117" t="s">
        <v>101</v>
      </c>
      <c r="C117" s="40" t="s">
        <v>102</v>
      </c>
      <c r="D117" s="7">
        <v>-1403.43</v>
      </c>
      <c r="E117" s="53"/>
      <c r="F117" s="7" t="s">
        <v>1</v>
      </c>
      <c r="G117" s="7">
        <v>0</v>
      </c>
      <c r="H117" s="7"/>
      <c r="I117" s="7"/>
      <c r="J117" s="11"/>
      <c r="K117" s="7"/>
      <c r="L117" s="7"/>
      <c r="M117" s="7"/>
      <c r="N117" s="11"/>
      <c r="O117" s="7"/>
      <c r="P117" s="7"/>
      <c r="Q117" s="7"/>
      <c r="R117" s="7"/>
      <c r="S117" s="7"/>
      <c r="T117" s="7"/>
      <c r="U117" s="7"/>
      <c r="W117" s="7">
        <f t="shared" si="1"/>
        <v>0</v>
      </c>
      <c r="X117" s="33" t="s">
        <v>436</v>
      </c>
      <c r="Y117" s="8">
        <f t="shared" si="2"/>
        <v>1403.43</v>
      </c>
    </row>
    <row r="118" spans="1:25" x14ac:dyDescent="0.25">
      <c r="C118" s="40"/>
      <c r="D118" s="7" t="s">
        <v>1</v>
      </c>
      <c r="E118" s="36"/>
      <c r="F118" s="7"/>
      <c r="G118" s="7"/>
      <c r="H118" s="7"/>
      <c r="I118" s="7"/>
      <c r="J118" s="7"/>
      <c r="L118" s="7"/>
      <c r="M118" s="9"/>
      <c r="N118" s="7"/>
      <c r="O118" s="9"/>
      <c r="P118" s="9"/>
      <c r="Q118" s="9"/>
      <c r="R118" s="9"/>
      <c r="S118" s="9"/>
      <c r="T118" s="9"/>
      <c r="U118" s="9"/>
      <c r="W118" s="7" t="s">
        <v>1</v>
      </c>
      <c r="X118" s="33"/>
      <c r="Y118" s="8" t="s">
        <v>1</v>
      </c>
    </row>
    <row r="119" spans="1:25" x14ac:dyDescent="0.25">
      <c r="A119" t="s">
        <v>103</v>
      </c>
      <c r="C119" s="40" t="s">
        <v>104</v>
      </c>
      <c r="D119" s="7">
        <v>-2080.5300000000002</v>
      </c>
      <c r="E119" s="53" t="s">
        <v>1</v>
      </c>
      <c r="G119" s="7">
        <v>-2182.67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W119" s="7">
        <f t="shared" si="1"/>
        <v>-2182.67</v>
      </c>
      <c r="X119" s="57" t="s">
        <v>436</v>
      </c>
      <c r="Y119" s="8">
        <f t="shared" si="2"/>
        <v>-102.13999999999987</v>
      </c>
    </row>
    <row r="120" spans="1:25" x14ac:dyDescent="0.25">
      <c r="C120" s="40"/>
      <c r="D120" s="7" t="s">
        <v>1</v>
      </c>
      <c r="E120" s="36"/>
      <c r="G120" s="7"/>
      <c r="H120" s="7"/>
      <c r="I120" s="7"/>
      <c r="J120" s="7"/>
      <c r="K120" s="29"/>
      <c r="L120" s="7"/>
      <c r="M120" s="9"/>
      <c r="N120" s="7"/>
      <c r="O120" s="9"/>
      <c r="P120" s="9"/>
      <c r="Q120" s="9"/>
      <c r="R120" s="9"/>
      <c r="S120" s="9"/>
      <c r="T120" s="9"/>
      <c r="U120" s="9"/>
      <c r="W120" s="7" t="s">
        <v>1</v>
      </c>
      <c r="X120" s="33"/>
      <c r="Y120" s="8" t="s">
        <v>1</v>
      </c>
    </row>
    <row r="121" spans="1:25" x14ac:dyDescent="0.25">
      <c r="A121" t="s">
        <v>105</v>
      </c>
      <c r="C121" s="40" t="s">
        <v>106</v>
      </c>
      <c r="D121" s="7">
        <v>-1117.93</v>
      </c>
      <c r="E121" s="53"/>
      <c r="G121" s="7">
        <v>-1193.22</v>
      </c>
      <c r="H121" s="7"/>
      <c r="I121" s="7"/>
      <c r="J121" s="11"/>
      <c r="K121" s="7"/>
      <c r="L121" s="7"/>
      <c r="M121" s="7"/>
      <c r="N121" s="11"/>
      <c r="O121" s="7"/>
      <c r="P121" s="7"/>
      <c r="Q121" s="7"/>
      <c r="R121" s="7"/>
      <c r="S121" s="7"/>
      <c r="T121" s="7"/>
      <c r="U121" s="7"/>
      <c r="W121" s="7">
        <f t="shared" si="1"/>
        <v>-1193.22</v>
      </c>
      <c r="X121" s="57" t="s">
        <v>436</v>
      </c>
      <c r="Y121" s="8">
        <f t="shared" si="2"/>
        <v>-75.289999999999964</v>
      </c>
    </row>
    <row r="122" spans="1:25" x14ac:dyDescent="0.25">
      <c r="C122" s="40"/>
      <c r="D122" s="7" t="s">
        <v>1</v>
      </c>
      <c r="E122" s="36"/>
      <c r="G122" s="7"/>
      <c r="H122" s="7"/>
      <c r="I122" s="7"/>
      <c r="J122" s="7"/>
      <c r="K122" s="7"/>
      <c r="L122" s="7"/>
      <c r="M122" s="7"/>
      <c r="N122" s="7"/>
      <c r="O122" s="33" t="s">
        <v>479</v>
      </c>
      <c r="P122" s="7"/>
      <c r="Q122" s="7"/>
      <c r="R122" s="7"/>
      <c r="S122" s="7"/>
      <c r="T122" s="7"/>
      <c r="U122" s="7"/>
      <c r="W122" s="7" t="s">
        <v>1</v>
      </c>
      <c r="X122" s="33"/>
      <c r="Y122" s="8" t="s">
        <v>1</v>
      </c>
    </row>
    <row r="123" spans="1:25" x14ac:dyDescent="0.25">
      <c r="A123" t="s">
        <v>107</v>
      </c>
      <c r="C123" s="40" t="s">
        <v>108</v>
      </c>
      <c r="D123" s="7">
        <v>0</v>
      </c>
      <c r="E123" s="36"/>
      <c r="G123" s="7"/>
      <c r="H123" s="7"/>
      <c r="I123" s="7"/>
      <c r="J123" s="7"/>
      <c r="K123" s="7"/>
      <c r="L123" s="7"/>
      <c r="M123" s="7"/>
      <c r="N123" s="11" t="s">
        <v>377</v>
      </c>
      <c r="O123" s="7">
        <v>-1560.43</v>
      </c>
      <c r="P123" s="7"/>
      <c r="Q123" s="7"/>
      <c r="R123" s="7"/>
      <c r="S123" s="7"/>
      <c r="T123" s="7"/>
      <c r="U123" s="7"/>
      <c r="W123" s="7">
        <f t="shared" si="1"/>
        <v>-1560.43</v>
      </c>
      <c r="X123" s="57" t="s">
        <v>482</v>
      </c>
      <c r="Y123" s="8">
        <f t="shared" si="2"/>
        <v>-1560.43</v>
      </c>
    </row>
    <row r="124" spans="1:25" x14ac:dyDescent="0.25">
      <c r="C124" s="40"/>
      <c r="D124" s="7" t="s">
        <v>1</v>
      </c>
      <c r="E124" s="36"/>
      <c r="G124" s="7"/>
      <c r="H124" s="7"/>
      <c r="I124" s="7"/>
      <c r="J124" s="7"/>
      <c r="K124" s="7"/>
      <c r="L124" s="7"/>
      <c r="M124" s="7"/>
      <c r="N124" s="9"/>
      <c r="O124" s="9"/>
      <c r="P124" s="9"/>
      <c r="Q124" s="9"/>
      <c r="R124" s="9"/>
      <c r="S124" s="9"/>
      <c r="T124" s="9"/>
      <c r="U124" s="9"/>
      <c r="W124" s="7" t="s">
        <v>1</v>
      </c>
      <c r="X124" s="33"/>
      <c r="Y124" s="8" t="s">
        <v>1</v>
      </c>
    </row>
    <row r="125" spans="1:25" x14ac:dyDescent="0.25">
      <c r="A125" t="s">
        <v>109</v>
      </c>
      <c r="C125" s="40" t="s">
        <v>110</v>
      </c>
      <c r="D125" s="7">
        <v>-3217.15</v>
      </c>
      <c r="E125" s="53"/>
      <c r="G125" s="7">
        <v>-2636.81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W125" s="7">
        <f t="shared" si="1"/>
        <v>-2636.81</v>
      </c>
      <c r="X125" s="57" t="s">
        <v>484</v>
      </c>
      <c r="Y125" s="8">
        <f t="shared" si="2"/>
        <v>580.34000000000015</v>
      </c>
    </row>
    <row r="126" spans="1:25" x14ac:dyDescent="0.25">
      <c r="C126" s="40"/>
      <c r="D126" s="7" t="s">
        <v>1</v>
      </c>
      <c r="E126" s="36"/>
      <c r="G126" s="7"/>
      <c r="H126" s="7"/>
      <c r="I126" s="7"/>
      <c r="J126" s="7"/>
      <c r="K126" s="7"/>
      <c r="L126" s="7"/>
      <c r="M126" s="7"/>
      <c r="N126" s="9"/>
      <c r="O126" s="9"/>
      <c r="P126" s="9"/>
      <c r="Q126" s="9"/>
      <c r="R126" s="9"/>
      <c r="S126" s="9"/>
      <c r="T126" s="9"/>
      <c r="U126" s="9"/>
      <c r="W126" s="7" t="s">
        <v>1</v>
      </c>
      <c r="X126" s="33"/>
      <c r="Y126" s="8" t="s">
        <v>1</v>
      </c>
    </row>
    <row r="127" spans="1:25" x14ac:dyDescent="0.25">
      <c r="A127" t="s">
        <v>111</v>
      </c>
      <c r="C127" s="40" t="s">
        <v>112</v>
      </c>
      <c r="D127" s="7">
        <v>-4091.51</v>
      </c>
      <c r="E127" s="53"/>
      <c r="G127" s="7">
        <v>-3865.17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W127" s="7">
        <f t="shared" si="1"/>
        <v>-3865.17</v>
      </c>
      <c r="X127" s="57" t="s">
        <v>485</v>
      </c>
      <c r="Y127" s="8">
        <f t="shared" si="2"/>
        <v>226.34000000000015</v>
      </c>
    </row>
    <row r="128" spans="1:25" x14ac:dyDescent="0.25">
      <c r="C128" s="40"/>
      <c r="D128" s="7" t="s">
        <v>1</v>
      </c>
      <c r="E128" s="36"/>
      <c r="G128" s="9"/>
      <c r="H128" s="9"/>
      <c r="I128" s="9"/>
      <c r="J128" s="9"/>
      <c r="K128" s="9"/>
      <c r="L128" s="9"/>
      <c r="M128" s="38"/>
      <c r="N128" s="33"/>
      <c r="O128" s="33" t="s">
        <v>477</v>
      </c>
      <c r="P128" s="9"/>
      <c r="Q128" s="9"/>
      <c r="U128" s="33" t="s">
        <v>490</v>
      </c>
      <c r="W128" s="7" t="s">
        <v>1</v>
      </c>
      <c r="X128" s="33"/>
      <c r="Y128" s="8" t="s">
        <v>1</v>
      </c>
    </row>
    <row r="129" spans="1:25" x14ac:dyDescent="0.25">
      <c r="A129" t="s">
        <v>113</v>
      </c>
      <c r="C129" s="40" t="s">
        <v>114</v>
      </c>
      <c r="D129" s="7">
        <v>-40835.65</v>
      </c>
      <c r="E129" s="53"/>
      <c r="G129" s="7">
        <v>-40835.65</v>
      </c>
      <c r="H129" s="11"/>
      <c r="I129" s="7"/>
      <c r="J129" s="11"/>
      <c r="K129" s="7"/>
      <c r="L129" s="7"/>
      <c r="M129" s="7"/>
      <c r="N129" s="7" t="s">
        <v>356</v>
      </c>
      <c r="O129" s="7">
        <v>40835.65</v>
      </c>
      <c r="P129" s="7"/>
      <c r="Q129" s="7"/>
      <c r="R129" s="7"/>
      <c r="S129" s="7"/>
      <c r="T129" s="7" t="s">
        <v>356</v>
      </c>
      <c r="U129" s="7">
        <v>-38024.07</v>
      </c>
      <c r="W129" s="7">
        <f t="shared" si="1"/>
        <v>-38024.07</v>
      </c>
      <c r="X129" s="57" t="s">
        <v>491</v>
      </c>
      <c r="Y129" s="8">
        <f t="shared" si="2"/>
        <v>2811.5800000000017</v>
      </c>
    </row>
    <row r="130" spans="1:25" x14ac:dyDescent="0.25">
      <c r="C130" s="40"/>
      <c r="D130" s="7" t="s">
        <v>1</v>
      </c>
      <c r="E130" s="36"/>
      <c r="G130" s="7"/>
      <c r="H130" s="7"/>
      <c r="I130" s="9"/>
      <c r="J130" s="9"/>
      <c r="K130" s="9"/>
      <c r="L130" s="9"/>
      <c r="M130" s="38" t="s">
        <v>476</v>
      </c>
      <c r="N130" s="7"/>
      <c r="O130" s="6"/>
      <c r="P130" s="9"/>
      <c r="Q130" s="33" t="s">
        <v>489</v>
      </c>
      <c r="R130" s="7"/>
      <c r="S130" s="7"/>
      <c r="T130" s="7"/>
      <c r="U130" s="7"/>
      <c r="W130" s="7" t="s">
        <v>1</v>
      </c>
      <c r="X130" s="33"/>
      <c r="Y130" s="8" t="s">
        <v>1</v>
      </c>
    </row>
    <row r="131" spans="1:25" x14ac:dyDescent="0.25">
      <c r="A131" t="s">
        <v>115</v>
      </c>
      <c r="C131" s="40" t="s">
        <v>116</v>
      </c>
      <c r="D131" s="7">
        <v>-2041.49</v>
      </c>
      <c r="E131" s="53"/>
      <c r="G131" s="7">
        <v>-2041.49</v>
      </c>
      <c r="H131" s="11"/>
      <c r="I131" s="7"/>
      <c r="J131" s="7"/>
      <c r="K131" s="7"/>
      <c r="L131" s="7" t="s">
        <v>355</v>
      </c>
      <c r="M131" s="7">
        <v>2041.49</v>
      </c>
      <c r="N131" s="11"/>
      <c r="O131" s="7"/>
      <c r="P131" s="11" t="s">
        <v>355</v>
      </c>
      <c r="Q131" s="7">
        <v>-2396.3200000000002</v>
      </c>
      <c r="R131" s="7"/>
      <c r="S131" s="7"/>
      <c r="T131" s="7"/>
      <c r="U131" s="7"/>
      <c r="W131" s="7">
        <f t="shared" si="1"/>
        <v>-2396.3200000000002</v>
      </c>
      <c r="X131" s="57" t="s">
        <v>431</v>
      </c>
      <c r="Y131" s="8">
        <f t="shared" si="2"/>
        <v>-354.83000000000015</v>
      </c>
    </row>
    <row r="132" spans="1:25" x14ac:dyDescent="0.25">
      <c r="C132" s="40"/>
      <c r="D132" s="7" t="s">
        <v>1</v>
      </c>
      <c r="E132" s="36"/>
      <c r="G132" s="7"/>
      <c r="J132" s="7"/>
      <c r="K132" s="7"/>
      <c r="L132" s="7"/>
      <c r="M132" s="33"/>
      <c r="N132" s="7"/>
      <c r="O132" s="7"/>
      <c r="P132" s="7"/>
      <c r="Q132" s="7"/>
      <c r="R132" s="7"/>
      <c r="S132" s="7"/>
      <c r="T132" s="7"/>
      <c r="U132" s="7"/>
      <c r="W132" s="7" t="s">
        <v>1</v>
      </c>
      <c r="X132" s="33"/>
      <c r="Y132" s="8" t="s">
        <v>1</v>
      </c>
    </row>
    <row r="133" spans="1:25" x14ac:dyDescent="0.25">
      <c r="A133" t="s">
        <v>117</v>
      </c>
      <c r="C133" s="40" t="s">
        <v>118</v>
      </c>
      <c r="D133" s="7">
        <v>0</v>
      </c>
      <c r="E133" s="36"/>
      <c r="G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W133" s="7">
        <f t="shared" si="1"/>
        <v>0</v>
      </c>
      <c r="X133" s="33"/>
      <c r="Y133" s="8">
        <f t="shared" si="2"/>
        <v>0</v>
      </c>
    </row>
    <row r="134" spans="1:25" x14ac:dyDescent="0.25">
      <c r="C134" s="40"/>
      <c r="D134" s="7" t="s">
        <v>1</v>
      </c>
      <c r="E134" s="36"/>
      <c r="G134" s="7"/>
      <c r="H134" s="7"/>
      <c r="I134" s="6"/>
      <c r="J134" s="9"/>
      <c r="K134" s="9" t="s">
        <v>470</v>
      </c>
      <c r="L134" s="9"/>
      <c r="M134" s="33"/>
      <c r="N134" s="9"/>
      <c r="O134" s="33"/>
      <c r="P134" s="9"/>
      <c r="Q134" s="9"/>
      <c r="R134" s="9"/>
      <c r="S134" s="9"/>
      <c r="T134" s="9"/>
      <c r="U134" s="9"/>
      <c r="W134" s="7" t="s">
        <v>1</v>
      </c>
      <c r="X134" s="33"/>
      <c r="Y134" s="8" t="s">
        <v>1</v>
      </c>
    </row>
    <row r="135" spans="1:25" x14ac:dyDescent="0.25">
      <c r="A135" t="s">
        <v>119</v>
      </c>
      <c r="C135" s="40" t="s">
        <v>120</v>
      </c>
      <c r="D135" s="7">
        <v>-71999.38</v>
      </c>
      <c r="E135" s="53"/>
      <c r="G135" s="7">
        <v>-139270.37</v>
      </c>
      <c r="H135" s="11"/>
      <c r="I135" s="7"/>
      <c r="J135" s="11" t="s">
        <v>352</v>
      </c>
      <c r="K135" s="7">
        <v>68897.460000000006</v>
      </c>
      <c r="L135" s="11"/>
      <c r="M135" s="7"/>
      <c r="N135" s="11"/>
      <c r="O135" s="7"/>
      <c r="P135" s="11"/>
      <c r="Q135" s="7"/>
      <c r="R135" s="11"/>
      <c r="S135" s="11"/>
      <c r="T135" s="11"/>
      <c r="U135" s="7"/>
      <c r="W135" s="7">
        <f t="shared" ref="W135:W206" si="3">SUM(F135:V135)</f>
        <v>-70372.909999999989</v>
      </c>
      <c r="X135" s="57" t="s">
        <v>469</v>
      </c>
      <c r="Y135" s="8">
        <f t="shared" si="2"/>
        <v>1626.4700000000157</v>
      </c>
    </row>
    <row r="136" spans="1:25" x14ac:dyDescent="0.25">
      <c r="C136" s="40"/>
      <c r="D136" s="7" t="s">
        <v>1</v>
      </c>
      <c r="E136" s="36"/>
      <c r="G136" s="7"/>
      <c r="H136" s="9"/>
      <c r="I136" s="9"/>
      <c r="J136" s="9"/>
      <c r="K136" s="9"/>
      <c r="L136" s="9"/>
      <c r="M136" s="9"/>
      <c r="N136" s="9"/>
      <c r="O136" s="7"/>
      <c r="P136" s="7"/>
      <c r="Q136" s="7"/>
      <c r="R136" s="7"/>
      <c r="S136" s="7"/>
      <c r="T136" s="7"/>
      <c r="U136" s="7"/>
      <c r="W136" s="7" t="s">
        <v>1</v>
      </c>
      <c r="X136" s="33"/>
      <c r="Y136" s="8" t="s">
        <v>1</v>
      </c>
    </row>
    <row r="137" spans="1:25" x14ac:dyDescent="0.25">
      <c r="A137" t="s">
        <v>121</v>
      </c>
      <c r="C137" s="40" t="s">
        <v>122</v>
      </c>
      <c r="D137" s="7">
        <v>0</v>
      </c>
      <c r="E137" s="36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W137" s="7">
        <f t="shared" si="3"/>
        <v>0</v>
      </c>
      <c r="X137" s="33"/>
      <c r="Y137" s="8">
        <f t="shared" si="2"/>
        <v>0</v>
      </c>
    </row>
    <row r="138" spans="1:25" x14ac:dyDescent="0.25">
      <c r="C138" s="40"/>
      <c r="D138" s="7" t="s">
        <v>1</v>
      </c>
      <c r="E138" s="36"/>
      <c r="G138" s="7"/>
      <c r="H138" s="7"/>
      <c r="I138" s="9"/>
      <c r="J138" s="7"/>
      <c r="K138" s="7"/>
      <c r="L138" s="7"/>
      <c r="M138" s="7"/>
      <c r="N138" s="7"/>
      <c r="O138" s="9"/>
      <c r="P138" s="9"/>
      <c r="Q138" s="9"/>
      <c r="R138" s="9"/>
      <c r="S138" s="9"/>
      <c r="T138" s="9"/>
      <c r="U138" s="9"/>
      <c r="W138" s="7" t="s">
        <v>1</v>
      </c>
      <c r="X138" s="33"/>
      <c r="Y138" s="8" t="s">
        <v>1</v>
      </c>
    </row>
    <row r="139" spans="1:25" x14ac:dyDescent="0.25">
      <c r="A139" t="s">
        <v>347</v>
      </c>
      <c r="C139" s="40" t="s">
        <v>348</v>
      </c>
      <c r="D139" s="7">
        <v>0</v>
      </c>
      <c r="E139" s="36"/>
      <c r="G139" s="7" t="s">
        <v>1</v>
      </c>
      <c r="H139" s="7"/>
      <c r="I139" s="9"/>
      <c r="J139" s="7"/>
      <c r="K139" s="7"/>
      <c r="L139" s="7"/>
      <c r="M139" s="7"/>
      <c r="N139" s="7"/>
      <c r="O139" s="9"/>
      <c r="P139" s="37"/>
      <c r="Q139" s="37"/>
      <c r="R139" s="9"/>
      <c r="S139" s="9"/>
      <c r="T139" s="9"/>
      <c r="U139" s="9"/>
      <c r="W139" s="7">
        <f t="shared" si="3"/>
        <v>0</v>
      </c>
      <c r="X139" s="33"/>
      <c r="Y139" s="8">
        <f t="shared" si="2"/>
        <v>0</v>
      </c>
    </row>
    <row r="140" spans="1:25" x14ac:dyDescent="0.25">
      <c r="C140" s="40"/>
      <c r="D140" s="7"/>
      <c r="E140" s="36"/>
      <c r="G140" s="7"/>
      <c r="H140" s="7"/>
      <c r="I140" s="9"/>
      <c r="J140" s="7"/>
      <c r="K140" s="7"/>
      <c r="L140" s="7"/>
      <c r="M140" s="29"/>
      <c r="N140" s="7"/>
      <c r="O140" s="33" t="s">
        <v>478</v>
      </c>
      <c r="P140" s="9"/>
      <c r="Q140" s="9"/>
      <c r="R140" s="9"/>
      <c r="S140" s="9"/>
      <c r="T140" s="9"/>
      <c r="U140" s="9"/>
      <c r="W140" s="7"/>
      <c r="X140" s="33"/>
      <c r="Y140" s="8" t="s">
        <v>1</v>
      </c>
    </row>
    <row r="141" spans="1:25" x14ac:dyDescent="0.25">
      <c r="A141" t="s">
        <v>123</v>
      </c>
      <c r="C141" s="40" t="s">
        <v>124</v>
      </c>
      <c r="D141" s="7">
        <v>-10392.869999999999</v>
      </c>
      <c r="E141" s="53"/>
      <c r="F141" s="13" t="s">
        <v>1</v>
      </c>
      <c r="G141" s="7">
        <v>-13535.19</v>
      </c>
      <c r="H141" s="7"/>
      <c r="I141" s="7"/>
      <c r="J141" s="7"/>
      <c r="K141" s="7"/>
      <c r="L141" s="7"/>
      <c r="M141" s="7"/>
      <c r="N141" s="11" t="s">
        <v>380</v>
      </c>
      <c r="O141" s="7">
        <v>1799.48</v>
      </c>
      <c r="P141" s="7"/>
      <c r="Q141" s="7"/>
      <c r="R141" s="7"/>
      <c r="S141" s="7"/>
      <c r="T141" s="7"/>
      <c r="U141" s="7"/>
      <c r="W141" s="7">
        <f t="shared" si="3"/>
        <v>-11735.710000000001</v>
      </c>
      <c r="X141" s="57" t="s">
        <v>440</v>
      </c>
      <c r="Y141" s="8">
        <f t="shared" si="2"/>
        <v>-1342.840000000002</v>
      </c>
    </row>
    <row r="142" spans="1:25" x14ac:dyDescent="0.25">
      <c r="C142" s="40"/>
      <c r="D142" s="7" t="s">
        <v>1</v>
      </c>
      <c r="E142" s="36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9"/>
      <c r="T142" s="7"/>
      <c r="U142" s="7"/>
      <c r="W142" s="7" t="s">
        <v>1</v>
      </c>
      <c r="X142" s="33"/>
      <c r="Y142" s="8" t="s">
        <v>1</v>
      </c>
    </row>
    <row r="143" spans="1:25" x14ac:dyDescent="0.25">
      <c r="A143" t="s">
        <v>125</v>
      </c>
      <c r="C143" s="40" t="s">
        <v>126</v>
      </c>
      <c r="D143" s="7">
        <v>0</v>
      </c>
      <c r="E143" s="53"/>
      <c r="F143" t="s">
        <v>1</v>
      </c>
      <c r="G143" s="7">
        <v>0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1"/>
      <c r="S143" s="7"/>
      <c r="T143" s="7"/>
      <c r="U143" s="7"/>
      <c r="W143" s="7">
        <f t="shared" si="3"/>
        <v>0</v>
      </c>
      <c r="X143" s="33"/>
      <c r="Y143" s="8">
        <f t="shared" si="2"/>
        <v>0</v>
      </c>
    </row>
    <row r="144" spans="1:25" x14ac:dyDescent="0.25">
      <c r="C144" s="40"/>
      <c r="D144" s="7" t="s">
        <v>1</v>
      </c>
      <c r="E144" s="36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W144" s="7" t="s">
        <v>1</v>
      </c>
      <c r="X144" s="33"/>
      <c r="Y144" s="8" t="s">
        <v>1</v>
      </c>
    </row>
    <row r="145" spans="1:25" x14ac:dyDescent="0.25">
      <c r="A145" t="s">
        <v>127</v>
      </c>
      <c r="C145" s="40" t="s">
        <v>128</v>
      </c>
      <c r="D145" s="7">
        <v>0</v>
      </c>
      <c r="E145" s="23"/>
      <c r="F145" t="s">
        <v>1</v>
      </c>
      <c r="G145" s="7">
        <v>0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W145" s="7">
        <f t="shared" si="3"/>
        <v>0</v>
      </c>
      <c r="X145" s="33"/>
      <c r="Y145" s="8">
        <f t="shared" si="2"/>
        <v>0</v>
      </c>
    </row>
    <row r="146" spans="1:25" x14ac:dyDescent="0.25">
      <c r="C146" s="40"/>
      <c r="D146" s="7" t="s">
        <v>1</v>
      </c>
      <c r="E146" s="36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W146" s="7" t="s">
        <v>1</v>
      </c>
      <c r="X146" s="33"/>
      <c r="Y146" s="8" t="s">
        <v>1</v>
      </c>
    </row>
    <row r="147" spans="1:25" x14ac:dyDescent="0.25">
      <c r="A147" s="1" t="s">
        <v>129</v>
      </c>
      <c r="C147" s="39" t="s">
        <v>130</v>
      </c>
      <c r="D147" s="7">
        <v>0</v>
      </c>
      <c r="E147" s="23"/>
      <c r="F147" t="s">
        <v>1</v>
      </c>
      <c r="G147" s="7">
        <v>0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W147" s="7">
        <f t="shared" si="3"/>
        <v>0</v>
      </c>
      <c r="X147" s="33"/>
      <c r="Y147" s="8">
        <f t="shared" si="2"/>
        <v>0</v>
      </c>
    </row>
    <row r="148" spans="1:25" x14ac:dyDescent="0.25">
      <c r="C148" s="40"/>
      <c r="D148" s="7" t="s">
        <v>1</v>
      </c>
      <c r="E148" s="36"/>
      <c r="G148" s="7"/>
      <c r="H148" s="7"/>
      <c r="I148" s="7"/>
      <c r="J148" s="7"/>
      <c r="K148" s="7"/>
      <c r="L148" s="7"/>
      <c r="M148" s="7"/>
      <c r="N148" s="7"/>
      <c r="O148" s="9"/>
      <c r="P148" s="9"/>
      <c r="Q148" s="9"/>
      <c r="R148" s="9"/>
      <c r="S148" s="9"/>
      <c r="T148" s="9"/>
      <c r="U148" s="9"/>
      <c r="W148" s="7" t="s">
        <v>1</v>
      </c>
      <c r="X148" s="33"/>
      <c r="Y148" s="8" t="s">
        <v>1</v>
      </c>
    </row>
    <row r="149" spans="1:25" x14ac:dyDescent="0.25">
      <c r="A149" t="s">
        <v>131</v>
      </c>
      <c r="C149" s="40" t="s">
        <v>132</v>
      </c>
      <c r="D149" s="7">
        <v>-25587.37</v>
      </c>
      <c r="E149" s="53"/>
      <c r="G149" s="7">
        <v>-29712.37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W149" s="7">
        <f t="shared" si="3"/>
        <v>-29712.37</v>
      </c>
      <c r="X149" s="33" t="s">
        <v>133</v>
      </c>
      <c r="Y149" s="8">
        <f t="shared" si="2"/>
        <v>-4125</v>
      </c>
    </row>
    <row r="150" spans="1:25" x14ac:dyDescent="0.25">
      <c r="C150" s="40"/>
      <c r="D150" s="7" t="s">
        <v>1</v>
      </c>
      <c r="E150" s="36"/>
      <c r="G150" s="11"/>
      <c r="H150" s="7"/>
      <c r="I150" s="7"/>
      <c r="J150" s="7"/>
      <c r="K150" s="7"/>
      <c r="L150" s="7" t="s">
        <v>1</v>
      </c>
      <c r="M150" s="52" t="s">
        <v>1</v>
      </c>
      <c r="N150" s="9"/>
      <c r="O150" s="9"/>
      <c r="P150" s="9"/>
      <c r="Q150" s="9"/>
      <c r="R150" s="9"/>
      <c r="S150" s="9"/>
      <c r="T150" s="9"/>
      <c r="U150" s="9"/>
      <c r="W150" s="7" t="s">
        <v>1</v>
      </c>
      <c r="X150" s="33"/>
      <c r="Y150" s="8" t="s">
        <v>1</v>
      </c>
    </row>
    <row r="151" spans="1:25" x14ac:dyDescent="0.25">
      <c r="A151" t="s">
        <v>134</v>
      </c>
      <c r="C151" s="40" t="s">
        <v>135</v>
      </c>
      <c r="D151" s="7">
        <v>0</v>
      </c>
      <c r="E151" s="36"/>
      <c r="G151" s="7"/>
      <c r="H151" s="7"/>
      <c r="I151" s="7"/>
      <c r="J151" s="7"/>
      <c r="K151" s="7"/>
      <c r="L151" s="11" t="s">
        <v>1</v>
      </c>
      <c r="M151" s="7" t="s">
        <v>1</v>
      </c>
      <c r="N151" s="7"/>
      <c r="O151" s="7"/>
      <c r="P151" s="11"/>
      <c r="Q151" s="7"/>
      <c r="R151" s="7"/>
      <c r="S151" s="7"/>
      <c r="T151" s="7"/>
      <c r="U151" s="7"/>
      <c r="W151" s="7">
        <f t="shared" si="3"/>
        <v>0</v>
      </c>
      <c r="X151" s="33" t="s">
        <v>1</v>
      </c>
      <c r="Y151" s="8">
        <f t="shared" si="2"/>
        <v>0</v>
      </c>
    </row>
    <row r="152" spans="1:25" x14ac:dyDescent="0.25">
      <c r="C152" s="40"/>
      <c r="D152" s="7" t="s">
        <v>1</v>
      </c>
      <c r="E152" s="36"/>
      <c r="G152" s="7"/>
      <c r="H152" s="7"/>
      <c r="I152" s="9"/>
      <c r="J152" s="9"/>
      <c r="K152" s="9"/>
      <c r="L152" s="7"/>
      <c r="M152" s="29"/>
      <c r="N152" s="7"/>
      <c r="O152" s="7"/>
      <c r="P152" s="7"/>
      <c r="Q152" s="33" t="s">
        <v>474</v>
      </c>
      <c r="R152" s="7"/>
      <c r="S152" s="7"/>
      <c r="T152" s="7"/>
      <c r="U152" s="7"/>
      <c r="W152" s="7" t="s">
        <v>1</v>
      </c>
      <c r="X152" s="33">
        <f>SUM(W109:W152)</f>
        <v>-269047.39</v>
      </c>
      <c r="Y152" s="8" t="s">
        <v>1</v>
      </c>
    </row>
    <row r="153" spans="1:25" x14ac:dyDescent="0.25">
      <c r="A153" s="1" t="s">
        <v>382</v>
      </c>
      <c r="C153" s="40" t="s">
        <v>136</v>
      </c>
      <c r="D153" s="7">
        <v>-2235.0300000000002</v>
      </c>
      <c r="E153" s="53"/>
      <c r="G153" s="7">
        <v>-2235.0300000000002</v>
      </c>
      <c r="H153" s="7"/>
      <c r="I153" s="7"/>
      <c r="J153" s="11"/>
      <c r="K153" s="7"/>
      <c r="L153" s="7"/>
      <c r="M153" s="7"/>
      <c r="N153" s="7"/>
      <c r="O153" s="7"/>
      <c r="P153" s="11" t="s">
        <v>354</v>
      </c>
      <c r="Q153" s="7">
        <v>102</v>
      </c>
      <c r="R153" s="11"/>
      <c r="S153" s="7"/>
      <c r="T153" s="7"/>
      <c r="U153" s="7"/>
      <c r="W153" s="7">
        <f t="shared" si="3"/>
        <v>-2133.0300000000002</v>
      </c>
      <c r="X153" s="57" t="s">
        <v>137</v>
      </c>
      <c r="Y153" s="8">
        <f t="shared" si="2"/>
        <v>102</v>
      </c>
    </row>
    <row r="154" spans="1:25" x14ac:dyDescent="0.25">
      <c r="C154" s="40"/>
      <c r="D154" s="7" t="s">
        <v>1</v>
      </c>
      <c r="E154" s="36"/>
      <c r="G154" s="7"/>
      <c r="H154" s="7"/>
      <c r="I154" s="7"/>
      <c r="J154" s="7"/>
      <c r="K154" s="7"/>
      <c r="L154" s="7"/>
      <c r="M154" s="9"/>
      <c r="N154" s="7"/>
      <c r="O154" s="7"/>
      <c r="P154" s="7"/>
      <c r="Q154" s="9"/>
      <c r="R154" s="7"/>
      <c r="S154" s="7"/>
      <c r="T154" s="7"/>
      <c r="U154" s="7"/>
      <c r="W154" s="7" t="s">
        <v>1</v>
      </c>
      <c r="X154" s="33"/>
      <c r="Y154" s="8" t="s">
        <v>1</v>
      </c>
    </row>
    <row r="155" spans="1:25" x14ac:dyDescent="0.25">
      <c r="A155" t="s">
        <v>138</v>
      </c>
      <c r="C155" s="40" t="s">
        <v>139</v>
      </c>
      <c r="D155" s="7">
        <v>-514000</v>
      </c>
      <c r="E155" s="53"/>
      <c r="G155" s="7">
        <v>-504000</v>
      </c>
      <c r="H155" s="7"/>
      <c r="I155" s="7"/>
      <c r="J155" s="7"/>
      <c r="K155" s="7"/>
      <c r="L155" s="7"/>
      <c r="M155" s="7"/>
      <c r="N155" s="11"/>
      <c r="O155" s="7"/>
      <c r="P155" s="7"/>
      <c r="Q155" s="7"/>
      <c r="R155" s="11"/>
      <c r="S155" s="11"/>
      <c r="T155" s="11"/>
      <c r="U155" s="7"/>
      <c r="W155" s="7">
        <f t="shared" si="3"/>
        <v>-504000</v>
      </c>
      <c r="X155" s="57" t="s">
        <v>430</v>
      </c>
      <c r="Y155" s="8">
        <f t="shared" si="2"/>
        <v>10000</v>
      </c>
    </row>
    <row r="156" spans="1:25" x14ac:dyDescent="0.25">
      <c r="C156" s="40"/>
      <c r="D156" s="7" t="s">
        <v>1</v>
      </c>
      <c r="E156" s="36"/>
      <c r="G156" s="7"/>
      <c r="H156" s="7"/>
      <c r="I156" s="9"/>
      <c r="J156" s="9"/>
      <c r="K156" s="9"/>
      <c r="L156" s="7"/>
      <c r="M156" s="33"/>
      <c r="N156" s="7"/>
      <c r="O156" s="7"/>
      <c r="P156" s="7"/>
      <c r="Q156" s="29"/>
      <c r="R156" s="7"/>
      <c r="S156" s="7"/>
      <c r="T156" s="7"/>
      <c r="U156" s="9"/>
      <c r="W156" s="7" t="s">
        <v>1</v>
      </c>
      <c r="X156" s="58"/>
      <c r="Y156" s="8" t="s">
        <v>1</v>
      </c>
    </row>
    <row r="157" spans="1:25" x14ac:dyDescent="0.25">
      <c r="A157" t="s">
        <v>141</v>
      </c>
      <c r="C157" s="40" t="s">
        <v>142</v>
      </c>
      <c r="D157" s="7">
        <v>-275500</v>
      </c>
      <c r="E157" s="53"/>
      <c r="G157" s="7">
        <v>-270000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1"/>
      <c r="S157" s="11"/>
      <c r="T157" s="11"/>
      <c r="U157" s="7"/>
      <c r="W157" s="7">
        <f t="shared" si="3"/>
        <v>-270000</v>
      </c>
      <c r="X157" s="57" t="s">
        <v>430</v>
      </c>
      <c r="Y157" s="8">
        <f t="shared" si="2"/>
        <v>5500</v>
      </c>
    </row>
    <row r="158" spans="1:25" x14ac:dyDescent="0.25">
      <c r="C158" s="40"/>
      <c r="D158" s="7" t="s">
        <v>1</v>
      </c>
      <c r="E158" s="36"/>
      <c r="G158" s="7"/>
      <c r="H158" s="7"/>
      <c r="I158" s="9"/>
      <c r="J158" s="9"/>
      <c r="K158" s="9"/>
      <c r="L158" s="7"/>
      <c r="M158" s="33"/>
      <c r="N158" s="7"/>
      <c r="O158" s="7"/>
      <c r="P158" s="7"/>
      <c r="Q158" s="29"/>
      <c r="R158" s="7"/>
      <c r="S158" s="7"/>
      <c r="T158" s="7"/>
      <c r="U158" s="9"/>
      <c r="W158" s="7" t="s">
        <v>1</v>
      </c>
      <c r="X158" s="58"/>
      <c r="Y158" s="8" t="s">
        <v>1</v>
      </c>
    </row>
    <row r="159" spans="1:25" x14ac:dyDescent="0.25">
      <c r="A159" t="s">
        <v>143</v>
      </c>
      <c r="C159" s="40" t="s">
        <v>144</v>
      </c>
      <c r="D159" s="7">
        <v>-1161000</v>
      </c>
      <c r="E159" s="53"/>
      <c r="G159" s="7">
        <v>-1142000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1"/>
      <c r="T159" s="11"/>
      <c r="U159" s="7"/>
      <c r="W159" s="7">
        <f t="shared" si="3"/>
        <v>-1142000</v>
      </c>
      <c r="X159" s="57" t="s">
        <v>430</v>
      </c>
      <c r="Y159" s="8">
        <f t="shared" si="2"/>
        <v>19000</v>
      </c>
    </row>
    <row r="160" spans="1:25" x14ac:dyDescent="0.25">
      <c r="C160" s="40"/>
      <c r="D160" s="7" t="s">
        <v>1</v>
      </c>
      <c r="E160" s="36"/>
      <c r="G160" s="7"/>
      <c r="H160" s="7"/>
      <c r="I160" s="7"/>
      <c r="J160" s="7"/>
      <c r="K160" s="9"/>
      <c r="L160" s="7"/>
      <c r="M160" s="7"/>
      <c r="N160" s="7"/>
      <c r="O160" s="7"/>
      <c r="P160" s="7"/>
      <c r="Q160" s="9"/>
      <c r="R160" s="7"/>
      <c r="S160" s="33"/>
      <c r="T160" s="7"/>
      <c r="U160" s="7"/>
      <c r="W160" s="7" t="s">
        <v>1</v>
      </c>
      <c r="X160" s="58"/>
      <c r="Y160" s="8" t="s">
        <v>1</v>
      </c>
    </row>
    <row r="161" spans="1:25" x14ac:dyDescent="0.25">
      <c r="A161" t="s">
        <v>395</v>
      </c>
      <c r="C161" s="40" t="s">
        <v>394</v>
      </c>
      <c r="D161" s="7">
        <v>0</v>
      </c>
      <c r="E161" s="23"/>
      <c r="G161" s="7" t="s">
        <v>1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W161" s="7">
        <f t="shared" si="3"/>
        <v>0</v>
      </c>
      <c r="X161" s="33" t="s">
        <v>140</v>
      </c>
      <c r="Y161" s="8">
        <f t="shared" si="2"/>
        <v>0</v>
      </c>
    </row>
    <row r="162" spans="1:25" x14ac:dyDescent="0.25">
      <c r="C162" s="40"/>
      <c r="D162" s="7" t="s">
        <v>1</v>
      </c>
      <c r="E162" s="36"/>
      <c r="G162" s="7"/>
      <c r="H162" s="7"/>
      <c r="I162" s="29"/>
      <c r="J162" s="7"/>
      <c r="K162" s="29" t="s">
        <v>471</v>
      </c>
      <c r="L162" s="7"/>
      <c r="M162" s="7"/>
      <c r="N162" s="7"/>
      <c r="O162" s="7"/>
      <c r="P162" s="7"/>
      <c r="Q162" s="29"/>
      <c r="R162" s="7"/>
      <c r="S162" s="7"/>
      <c r="T162" s="7"/>
      <c r="U162" s="7"/>
      <c r="W162" s="7" t="s">
        <v>1</v>
      </c>
      <c r="X162" s="33"/>
      <c r="Y162" s="8" t="s">
        <v>1</v>
      </c>
    </row>
    <row r="163" spans="1:25" x14ac:dyDescent="0.25">
      <c r="A163" t="s">
        <v>391</v>
      </c>
      <c r="C163" s="40" t="s">
        <v>472</v>
      </c>
      <c r="D163" s="7">
        <v>-219538.06999999998</v>
      </c>
      <c r="E163" s="53"/>
      <c r="G163" s="7">
        <v>-215040.67</v>
      </c>
      <c r="H163" s="7"/>
      <c r="I163" s="7"/>
      <c r="J163" s="7" t="s">
        <v>351</v>
      </c>
      <c r="K163" s="7">
        <v>2306.3000000000002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W163" s="7">
        <f t="shared" si="3"/>
        <v>-212734.37000000002</v>
      </c>
      <c r="X163" s="57" t="s">
        <v>390</v>
      </c>
      <c r="Y163" s="8">
        <f t="shared" si="2"/>
        <v>6803.6999999999534</v>
      </c>
    </row>
    <row r="164" spans="1:25" x14ac:dyDescent="0.25">
      <c r="C164" s="40"/>
      <c r="D164" s="7" t="s">
        <v>1</v>
      </c>
      <c r="E164" s="36"/>
      <c r="G164" s="7"/>
      <c r="H164" s="7"/>
      <c r="I164" s="6"/>
      <c r="J164" s="9"/>
      <c r="K164" s="9"/>
      <c r="L164" s="9"/>
      <c r="M164" s="9"/>
      <c r="N164" s="7"/>
      <c r="O164" s="33"/>
      <c r="P164" s="7"/>
      <c r="Q164" s="9"/>
      <c r="R164" s="7"/>
      <c r="S164" s="7"/>
      <c r="T164" s="7"/>
      <c r="U164" s="7"/>
      <c r="W164" s="7" t="s">
        <v>1</v>
      </c>
      <c r="X164" s="33"/>
      <c r="Y164" s="8" t="s">
        <v>1</v>
      </c>
    </row>
    <row r="165" spans="1:25" x14ac:dyDescent="0.25">
      <c r="A165" t="s">
        <v>145</v>
      </c>
      <c r="C165" s="40" t="s">
        <v>146</v>
      </c>
      <c r="D165" s="7">
        <v>-901589.33000000007</v>
      </c>
      <c r="E165" s="53"/>
      <c r="G165" s="7">
        <v>-800280.77</v>
      </c>
      <c r="H165" s="7"/>
      <c r="I165" s="7"/>
      <c r="J165" s="7"/>
      <c r="K165" s="7"/>
      <c r="L165" s="1"/>
      <c r="M165" s="13"/>
      <c r="N165" s="7"/>
      <c r="O165" s="7"/>
      <c r="P165" s="11"/>
      <c r="Q165" s="7"/>
      <c r="R165" s="7"/>
      <c r="S165" s="7"/>
      <c r="T165" s="7"/>
      <c r="U165" s="7"/>
      <c r="W165" s="7">
        <f t="shared" si="3"/>
        <v>-800280.77</v>
      </c>
      <c r="X165" s="57" t="s">
        <v>475</v>
      </c>
      <c r="Y165" s="8">
        <f t="shared" si="2"/>
        <v>101308.56000000006</v>
      </c>
    </row>
    <row r="166" spans="1:25" x14ac:dyDescent="0.25">
      <c r="C166" s="40"/>
      <c r="D166" s="7" t="s">
        <v>1</v>
      </c>
      <c r="E166" s="36"/>
      <c r="F166" s="7"/>
      <c r="G166" s="7"/>
      <c r="K166" s="9"/>
      <c r="L166" s="7"/>
      <c r="M166" s="9"/>
      <c r="N166" s="7"/>
      <c r="O166" s="7"/>
      <c r="P166" s="7"/>
      <c r="Q166" s="7"/>
      <c r="R166" s="7"/>
      <c r="S166" s="7"/>
      <c r="T166" s="7"/>
      <c r="U166" s="7"/>
      <c r="W166" s="7" t="s">
        <v>1</v>
      </c>
      <c r="X166" s="33"/>
      <c r="Y166" s="8" t="s">
        <v>1</v>
      </c>
    </row>
    <row r="167" spans="1:25" x14ac:dyDescent="0.25">
      <c r="A167" t="s">
        <v>147</v>
      </c>
      <c r="C167" s="40" t="s">
        <v>148</v>
      </c>
      <c r="D167" s="7">
        <v>-3355000</v>
      </c>
      <c r="E167" s="53"/>
      <c r="F167" s="11"/>
      <c r="G167" s="7">
        <v>-3245000</v>
      </c>
      <c r="I167" s="1"/>
      <c r="K167" s="22"/>
      <c r="L167" s="11"/>
      <c r="M167" s="7"/>
      <c r="N167" s="7"/>
      <c r="O167" s="7"/>
      <c r="P167" s="7"/>
      <c r="Q167" s="7"/>
      <c r="R167" s="7"/>
      <c r="S167" s="7"/>
      <c r="T167" s="7"/>
      <c r="U167" s="7"/>
      <c r="W167" s="7">
        <f t="shared" si="3"/>
        <v>-3245000</v>
      </c>
      <c r="X167" s="57" t="s">
        <v>475</v>
      </c>
      <c r="Y167" s="8">
        <f t="shared" si="2"/>
        <v>110000</v>
      </c>
    </row>
    <row r="168" spans="1:25" x14ac:dyDescent="0.25">
      <c r="C168" s="40"/>
      <c r="D168" s="7"/>
      <c r="E168" s="36"/>
      <c r="F168" s="11"/>
      <c r="G168" s="7"/>
      <c r="I168" s="29"/>
      <c r="K168" s="22"/>
      <c r="L168" s="11"/>
      <c r="M168" s="29"/>
      <c r="N168" s="7"/>
      <c r="O168" s="7"/>
      <c r="P168" s="7"/>
      <c r="Q168" s="29"/>
      <c r="R168" s="7"/>
      <c r="S168" s="7"/>
      <c r="T168" s="7"/>
      <c r="U168" s="29"/>
      <c r="W168" s="7"/>
      <c r="X168" s="33">
        <f>SUM(W155:W167)</f>
        <v>-6174015.1400000006</v>
      </c>
      <c r="Y168" s="8"/>
    </row>
    <row r="169" spans="1:25" x14ac:dyDescent="0.25">
      <c r="A169" t="s">
        <v>412</v>
      </c>
      <c r="C169" s="40"/>
      <c r="D169" s="7">
        <v>-811645</v>
      </c>
      <c r="E169" s="53"/>
      <c r="F169" s="37" t="s">
        <v>1</v>
      </c>
      <c r="G169" s="7">
        <v>-811645</v>
      </c>
      <c r="I169" s="48"/>
      <c r="K169" s="22"/>
      <c r="L169" s="11"/>
      <c r="M169" s="7"/>
      <c r="N169" s="7"/>
      <c r="O169" s="7"/>
      <c r="P169" s="7"/>
      <c r="Q169" s="7"/>
      <c r="R169" s="7"/>
      <c r="S169" s="7"/>
      <c r="T169" s="7"/>
      <c r="U169" s="7"/>
      <c r="W169" s="7">
        <f t="shared" si="3"/>
        <v>-811645</v>
      </c>
      <c r="X169" s="33" t="s">
        <v>415</v>
      </c>
      <c r="Y169" s="8"/>
    </row>
    <row r="170" spans="1:25" x14ac:dyDescent="0.25">
      <c r="C170" s="40"/>
      <c r="D170" s="7"/>
      <c r="E170" s="36"/>
      <c r="F170" s="11"/>
      <c r="G170" s="7"/>
      <c r="I170" s="1"/>
      <c r="K170" s="22"/>
      <c r="L170" s="11"/>
      <c r="M170" s="7"/>
      <c r="N170" s="7"/>
      <c r="O170" s="7"/>
      <c r="P170" s="7"/>
      <c r="Q170" s="7"/>
      <c r="R170" s="7"/>
      <c r="S170" s="7"/>
      <c r="T170" s="7"/>
      <c r="U170" s="7"/>
      <c r="W170" s="7"/>
      <c r="X170" s="33"/>
      <c r="Y170" s="8"/>
    </row>
    <row r="171" spans="1:25" x14ac:dyDescent="0.25">
      <c r="A171" t="s">
        <v>405</v>
      </c>
      <c r="C171" s="40"/>
      <c r="D171" s="7"/>
      <c r="E171" s="36"/>
      <c r="F171" s="11"/>
      <c r="G171" s="7"/>
      <c r="I171" s="1"/>
      <c r="K171" s="22"/>
      <c r="L171" s="11"/>
      <c r="M171" s="7"/>
      <c r="N171" s="7"/>
      <c r="O171" s="7"/>
      <c r="P171" s="7"/>
      <c r="Q171" s="7"/>
      <c r="R171" s="7"/>
      <c r="S171" s="7"/>
      <c r="T171" s="7"/>
      <c r="U171" s="7"/>
      <c r="W171" s="7"/>
      <c r="X171" s="33"/>
      <c r="Y171" s="8"/>
    </row>
    <row r="172" spans="1:25" x14ac:dyDescent="0.25">
      <c r="A172" s="44" t="s">
        <v>401</v>
      </c>
      <c r="C172" s="40"/>
      <c r="D172" s="7"/>
      <c r="E172" s="36"/>
      <c r="F172" s="11"/>
      <c r="G172" s="7"/>
      <c r="I172" s="1"/>
      <c r="K172" s="22"/>
      <c r="L172" s="11"/>
      <c r="M172" s="7"/>
      <c r="N172" s="7"/>
      <c r="O172" s="7"/>
      <c r="P172" s="7"/>
      <c r="Q172" s="7"/>
      <c r="R172" s="7"/>
      <c r="S172" s="7"/>
      <c r="T172" s="7"/>
      <c r="U172" s="7"/>
      <c r="W172" s="7"/>
      <c r="X172" s="33"/>
      <c r="Y172" s="8"/>
    </row>
    <row r="173" spans="1:25" x14ac:dyDescent="0.25">
      <c r="A173" s="44" t="s">
        <v>402</v>
      </c>
      <c r="C173" s="40"/>
      <c r="D173" s="7"/>
      <c r="E173" s="36"/>
      <c r="F173" s="11"/>
      <c r="G173" s="7"/>
      <c r="I173" s="1"/>
      <c r="K173" s="22"/>
      <c r="L173" s="11"/>
      <c r="M173" s="7"/>
      <c r="N173" s="7"/>
      <c r="O173" s="7"/>
      <c r="P173" s="7"/>
      <c r="Q173" s="29"/>
      <c r="R173" s="7"/>
      <c r="S173" s="7"/>
      <c r="T173" s="7"/>
      <c r="U173" s="29"/>
      <c r="W173" s="7"/>
      <c r="X173" s="33"/>
      <c r="Y173" s="8"/>
    </row>
    <row r="174" spans="1:25" x14ac:dyDescent="0.25">
      <c r="A174" s="44" t="s">
        <v>407</v>
      </c>
      <c r="C174" s="40" t="s">
        <v>420</v>
      </c>
      <c r="D174" s="7">
        <v>-1450</v>
      </c>
      <c r="E174" s="23"/>
      <c r="F174" s="11"/>
      <c r="G174" s="7" t="s">
        <v>1</v>
      </c>
      <c r="I174" s="1"/>
      <c r="K174" s="22"/>
      <c r="L174" s="11"/>
      <c r="M174" s="7"/>
      <c r="N174" s="7"/>
      <c r="O174" s="7"/>
      <c r="P174" s="7"/>
      <c r="Q174" s="7"/>
      <c r="R174" s="7"/>
      <c r="S174" s="7"/>
      <c r="T174" s="7"/>
      <c r="U174" s="7"/>
      <c r="W174" s="7">
        <f t="shared" si="3"/>
        <v>0</v>
      </c>
      <c r="X174" s="33" t="s">
        <v>415</v>
      </c>
      <c r="Y174" s="8"/>
    </row>
    <row r="175" spans="1:25" x14ac:dyDescent="0.25">
      <c r="A175" s="44" t="s">
        <v>403</v>
      </c>
      <c r="C175" s="40"/>
      <c r="D175" s="7"/>
      <c r="E175" s="36"/>
      <c r="F175" s="11"/>
      <c r="G175" s="7"/>
      <c r="I175" s="1"/>
      <c r="K175" s="22"/>
      <c r="L175" s="11"/>
      <c r="M175" s="7"/>
      <c r="N175" s="7"/>
      <c r="O175" s="7"/>
      <c r="P175" s="7"/>
      <c r="Q175" s="7"/>
      <c r="R175" s="7"/>
      <c r="S175" s="7"/>
      <c r="T175" s="7"/>
      <c r="U175" s="7"/>
      <c r="W175" s="7"/>
      <c r="X175" s="33"/>
      <c r="Y175" s="8"/>
    </row>
    <row r="176" spans="1:25" x14ac:dyDescent="0.25">
      <c r="A176" s="44" t="s">
        <v>404</v>
      </c>
      <c r="C176" s="40"/>
      <c r="D176" s="7"/>
      <c r="E176" s="36"/>
      <c r="F176" s="11"/>
      <c r="G176" s="7"/>
      <c r="I176" s="52"/>
      <c r="K176" s="49"/>
      <c r="L176" s="11"/>
      <c r="M176" s="7"/>
      <c r="N176" s="7"/>
      <c r="O176" s="7"/>
      <c r="P176" s="7"/>
      <c r="Q176" s="7"/>
      <c r="R176" s="7"/>
      <c r="S176" s="7"/>
      <c r="T176" s="7"/>
      <c r="U176" s="7"/>
      <c r="W176" s="7"/>
      <c r="X176" s="33"/>
      <c r="Y176" s="8"/>
    </row>
    <row r="177" spans="1:25" x14ac:dyDescent="0.25">
      <c r="A177" s="44" t="s">
        <v>406</v>
      </c>
      <c r="C177" s="40" t="s">
        <v>421</v>
      </c>
      <c r="D177" s="7">
        <v>0</v>
      </c>
      <c r="E177" s="23"/>
      <c r="F177" s="37" t="s">
        <v>1</v>
      </c>
      <c r="G177" s="7" t="s">
        <v>1</v>
      </c>
      <c r="I177" s="16"/>
      <c r="K177" s="19"/>
      <c r="L177" s="11"/>
      <c r="M177" s="7"/>
      <c r="N177" s="7"/>
      <c r="O177" s="7"/>
      <c r="P177" s="7"/>
      <c r="Q177" s="7"/>
      <c r="R177" s="7"/>
      <c r="S177" s="7"/>
      <c r="T177" s="7"/>
      <c r="U177" s="7"/>
      <c r="W177" s="7">
        <f t="shared" si="3"/>
        <v>0</v>
      </c>
      <c r="X177" s="33" t="s">
        <v>414</v>
      </c>
      <c r="Y177" s="8"/>
    </row>
    <row r="178" spans="1:25" x14ac:dyDescent="0.25">
      <c r="A178" s="44"/>
      <c r="C178" s="40"/>
      <c r="D178" s="7" t="s">
        <v>1</v>
      </c>
      <c r="E178" s="36"/>
      <c r="F178" s="7"/>
      <c r="G178" s="7"/>
      <c r="H178" s="7"/>
      <c r="I178" s="33"/>
      <c r="J178" s="7"/>
      <c r="K178" s="29" t="s">
        <v>471</v>
      </c>
      <c r="L178" s="7"/>
      <c r="M178" s="52" t="s">
        <v>499</v>
      </c>
      <c r="N178" s="12"/>
      <c r="O178" s="33" t="s">
        <v>501</v>
      </c>
      <c r="P178" s="9"/>
      <c r="Q178" s="9"/>
      <c r="R178" s="7"/>
      <c r="S178" s="33" t="s">
        <v>496</v>
      </c>
      <c r="T178" s="7"/>
      <c r="U178" s="33" t="s">
        <v>502</v>
      </c>
      <c r="W178" s="7" t="s">
        <v>1</v>
      </c>
      <c r="X178" s="33"/>
      <c r="Y178" s="8" t="s">
        <v>1</v>
      </c>
    </row>
    <row r="179" spans="1:25" x14ac:dyDescent="0.25">
      <c r="A179" t="s">
        <v>149</v>
      </c>
      <c r="B179" s="23"/>
      <c r="C179" s="40" t="s">
        <v>150</v>
      </c>
      <c r="D179" s="7">
        <v>-1566128.03</v>
      </c>
      <c r="E179" s="53"/>
      <c r="G179" s="7">
        <v>-1626961.45</v>
      </c>
      <c r="H179" s="7"/>
      <c r="I179" s="7"/>
      <c r="J179" s="7" t="s">
        <v>351</v>
      </c>
      <c r="K179" s="7">
        <v>-4493.17</v>
      </c>
      <c r="L179" s="51" t="s">
        <v>367</v>
      </c>
      <c r="M179" s="7">
        <v>120</v>
      </c>
      <c r="N179" s="11" t="s">
        <v>368</v>
      </c>
      <c r="O179" s="7">
        <v>-9806.1299999999992</v>
      </c>
      <c r="P179" s="7"/>
      <c r="Q179" s="7"/>
      <c r="R179" s="11" t="s">
        <v>435</v>
      </c>
      <c r="S179" s="11">
        <v>11606.44</v>
      </c>
      <c r="T179" s="11" t="s">
        <v>370</v>
      </c>
      <c r="U179" s="11">
        <v>34119.839999999997</v>
      </c>
      <c r="W179" s="7">
        <f t="shared" si="3"/>
        <v>-1595414.4699999997</v>
      </c>
      <c r="X179" s="33" t="s">
        <v>504</v>
      </c>
      <c r="Y179" s="8">
        <f t="shared" ref="Y179:Y241" si="4">W179-D179</f>
        <v>-29286.439999999711</v>
      </c>
    </row>
    <row r="180" spans="1:25" x14ac:dyDescent="0.25">
      <c r="C180" s="40"/>
      <c r="D180" s="7" t="s">
        <v>1</v>
      </c>
      <c r="E180" s="36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W180" s="7" t="s">
        <v>1</v>
      </c>
      <c r="X180" s="33" t="s">
        <v>503</v>
      </c>
      <c r="Y180" s="8" t="s">
        <v>1</v>
      </c>
    </row>
    <row r="181" spans="1:25" x14ac:dyDescent="0.25">
      <c r="A181" t="s">
        <v>151</v>
      </c>
      <c r="C181" s="40" t="s">
        <v>152</v>
      </c>
      <c r="D181" s="7">
        <v>-388292.03</v>
      </c>
      <c r="E181" s="53"/>
      <c r="G181" s="7">
        <v>-388292.03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W181" s="7">
        <f t="shared" si="3"/>
        <v>-388292.03</v>
      </c>
      <c r="X181" s="33" t="s">
        <v>153</v>
      </c>
      <c r="Y181" s="8">
        <f t="shared" si="4"/>
        <v>0</v>
      </c>
    </row>
    <row r="182" spans="1:25" x14ac:dyDescent="0.25">
      <c r="C182" s="40"/>
      <c r="D182" s="7" t="s">
        <v>1</v>
      </c>
      <c r="E182" s="36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W182" s="7" t="s">
        <v>1</v>
      </c>
      <c r="X182" s="33"/>
      <c r="Y182" s="8" t="s">
        <v>1</v>
      </c>
    </row>
    <row r="183" spans="1:25" x14ac:dyDescent="0.25">
      <c r="A183" t="s">
        <v>154</v>
      </c>
      <c r="C183" s="40" t="s">
        <v>155</v>
      </c>
      <c r="D183" s="7">
        <v>-52560</v>
      </c>
      <c r="E183" s="53"/>
      <c r="G183" s="7">
        <v>-52560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W183" s="7">
        <f t="shared" si="3"/>
        <v>-52560</v>
      </c>
      <c r="X183" s="33" t="s">
        <v>153</v>
      </c>
      <c r="Y183" s="8">
        <f t="shared" si="4"/>
        <v>0</v>
      </c>
    </row>
    <row r="184" spans="1:25" x14ac:dyDescent="0.25">
      <c r="C184" s="40"/>
      <c r="D184" s="7" t="s">
        <v>1</v>
      </c>
      <c r="E184" s="36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W184" s="7" t="s">
        <v>1</v>
      </c>
      <c r="X184" s="33"/>
      <c r="Y184" s="8" t="s">
        <v>1</v>
      </c>
    </row>
    <row r="185" spans="1:25" x14ac:dyDescent="0.25">
      <c r="A185" t="s">
        <v>156</v>
      </c>
      <c r="C185" s="40" t="s">
        <v>157</v>
      </c>
      <c r="D185" s="7">
        <v>-93500</v>
      </c>
      <c r="E185" s="53"/>
      <c r="G185" s="7">
        <v>-93500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W185" s="7">
        <f t="shared" si="3"/>
        <v>-93500</v>
      </c>
      <c r="X185" s="33" t="s">
        <v>153</v>
      </c>
      <c r="Y185" s="8">
        <f t="shared" si="4"/>
        <v>0</v>
      </c>
    </row>
    <row r="186" spans="1:25" x14ac:dyDescent="0.25">
      <c r="C186" s="40"/>
      <c r="D186" s="7" t="s">
        <v>1</v>
      </c>
      <c r="E186" s="36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W186" s="7" t="s">
        <v>1</v>
      </c>
      <c r="X186" s="33"/>
      <c r="Y186" s="8" t="s">
        <v>1</v>
      </c>
    </row>
    <row r="187" spans="1:25" x14ac:dyDescent="0.25">
      <c r="A187" t="s">
        <v>158</v>
      </c>
      <c r="C187" s="40" t="s">
        <v>159</v>
      </c>
      <c r="D187" s="7">
        <v>-66724</v>
      </c>
      <c r="E187" s="53"/>
      <c r="G187" s="7">
        <v>-66724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W187" s="7">
        <f t="shared" si="3"/>
        <v>-66724</v>
      </c>
      <c r="X187" s="33" t="s">
        <v>153</v>
      </c>
      <c r="Y187" s="8">
        <f t="shared" si="4"/>
        <v>0</v>
      </c>
    </row>
    <row r="188" spans="1:25" x14ac:dyDescent="0.25">
      <c r="C188" s="40"/>
      <c r="D188" s="7" t="s">
        <v>1</v>
      </c>
      <c r="E188" s="36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W188" s="7" t="s">
        <v>1</v>
      </c>
      <c r="X188" s="33"/>
      <c r="Y188" s="8" t="s">
        <v>1</v>
      </c>
    </row>
    <row r="189" spans="1:25" x14ac:dyDescent="0.25">
      <c r="A189" t="s">
        <v>160</v>
      </c>
      <c r="C189" s="40" t="s">
        <v>161</v>
      </c>
      <c r="D189" s="7">
        <v>-164692.06</v>
      </c>
      <c r="E189" s="53"/>
      <c r="G189" s="7">
        <v>-164692.06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W189" s="7">
        <f t="shared" si="3"/>
        <v>-164692.06</v>
      </c>
      <c r="X189" s="33" t="s">
        <v>153</v>
      </c>
      <c r="Y189" s="8">
        <f t="shared" si="4"/>
        <v>0</v>
      </c>
    </row>
    <row r="190" spans="1:25" x14ac:dyDescent="0.25">
      <c r="C190" s="40"/>
      <c r="D190" s="7" t="s">
        <v>1</v>
      </c>
      <c r="E190" s="36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W190" s="7" t="s">
        <v>1</v>
      </c>
      <c r="X190" s="33"/>
      <c r="Y190" s="8" t="s">
        <v>1</v>
      </c>
    </row>
    <row r="191" spans="1:25" x14ac:dyDescent="0.25">
      <c r="A191" t="s">
        <v>162</v>
      </c>
      <c r="C191" s="40" t="s">
        <v>163</v>
      </c>
      <c r="D191" s="7">
        <v>-250000</v>
      </c>
      <c r="E191" s="53"/>
      <c r="G191" s="7">
        <v>-250000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W191" s="7">
        <f t="shared" si="3"/>
        <v>-250000</v>
      </c>
      <c r="X191" s="33" t="s">
        <v>153</v>
      </c>
      <c r="Y191" s="8">
        <f t="shared" si="4"/>
        <v>0</v>
      </c>
    </row>
    <row r="192" spans="1:25" x14ac:dyDescent="0.25">
      <c r="C192" s="40"/>
      <c r="D192" s="7" t="s">
        <v>1</v>
      </c>
      <c r="E192" s="36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W192" s="7" t="s">
        <v>1</v>
      </c>
      <c r="X192" s="33"/>
      <c r="Y192" s="8" t="s">
        <v>1</v>
      </c>
    </row>
    <row r="193" spans="1:25" x14ac:dyDescent="0.25">
      <c r="A193" t="s">
        <v>164</v>
      </c>
      <c r="C193" s="40" t="s">
        <v>165</v>
      </c>
      <c r="D193" s="7">
        <v>-615000</v>
      </c>
      <c r="E193" s="53"/>
      <c r="G193" s="7">
        <v>-615000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W193" s="7">
        <f t="shared" si="3"/>
        <v>-615000</v>
      </c>
      <c r="X193" s="33" t="s">
        <v>153</v>
      </c>
      <c r="Y193" s="8">
        <f t="shared" si="4"/>
        <v>0</v>
      </c>
    </row>
    <row r="194" spans="1:25" x14ac:dyDescent="0.25">
      <c r="C194" s="40"/>
      <c r="D194" s="7" t="s">
        <v>1</v>
      </c>
      <c r="E194" s="36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W194" s="7" t="s">
        <v>1</v>
      </c>
      <c r="X194" s="33"/>
      <c r="Y194" s="8" t="s">
        <v>1</v>
      </c>
    </row>
    <row r="195" spans="1:25" x14ac:dyDescent="0.25">
      <c r="A195" t="s">
        <v>166</v>
      </c>
      <c r="C195" s="40" t="s">
        <v>167</v>
      </c>
      <c r="D195" s="7">
        <v>-484000</v>
      </c>
      <c r="E195" s="53"/>
      <c r="G195" s="7">
        <v>-484000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W195" s="7">
        <f t="shared" si="3"/>
        <v>-484000</v>
      </c>
      <c r="X195" s="33" t="s">
        <v>153</v>
      </c>
      <c r="Y195" s="8">
        <f t="shared" si="4"/>
        <v>0</v>
      </c>
    </row>
    <row r="196" spans="1:25" x14ac:dyDescent="0.25">
      <c r="C196" s="40"/>
      <c r="D196" s="7" t="s">
        <v>1</v>
      </c>
      <c r="E196" s="36"/>
      <c r="G196" s="7"/>
      <c r="H196" s="7"/>
      <c r="I196" s="9"/>
      <c r="J196" s="9"/>
      <c r="K196" s="9"/>
      <c r="L196" s="7"/>
      <c r="M196" s="7"/>
      <c r="N196" s="7"/>
      <c r="O196" s="7"/>
      <c r="P196" s="7"/>
      <c r="Q196" s="7"/>
      <c r="R196" s="7"/>
      <c r="S196" s="7"/>
      <c r="T196" s="7"/>
      <c r="U196" s="7"/>
      <c r="W196" s="7" t="s">
        <v>1</v>
      </c>
      <c r="X196" s="33"/>
      <c r="Y196" s="8" t="s">
        <v>1</v>
      </c>
    </row>
    <row r="197" spans="1:25" x14ac:dyDescent="0.25">
      <c r="A197" t="s">
        <v>168</v>
      </c>
      <c r="C197" s="40" t="s">
        <v>169</v>
      </c>
      <c r="D197" s="7">
        <v>-410000</v>
      </c>
      <c r="E197" s="53"/>
      <c r="G197" s="7">
        <v>-410000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W197" s="7">
        <f t="shared" si="3"/>
        <v>-410000</v>
      </c>
      <c r="X197" s="33" t="s">
        <v>153</v>
      </c>
      <c r="Y197" s="8">
        <f t="shared" si="4"/>
        <v>0</v>
      </c>
    </row>
    <row r="198" spans="1:25" x14ac:dyDescent="0.25">
      <c r="C198" s="40"/>
      <c r="D198" s="7" t="s">
        <v>1</v>
      </c>
      <c r="E198" s="36"/>
      <c r="G198" s="7"/>
      <c r="H198" s="7"/>
      <c r="I198" s="9"/>
      <c r="J198" s="7"/>
      <c r="K198" s="7"/>
      <c r="L198" s="7"/>
      <c r="M198" s="7"/>
      <c r="N198" s="7"/>
      <c r="O198" s="7"/>
      <c r="P198" s="7"/>
      <c r="Q198" s="9"/>
      <c r="R198" s="7"/>
      <c r="S198" s="7"/>
      <c r="T198" s="7"/>
      <c r="U198" s="7"/>
      <c r="W198" s="7" t="s">
        <v>1</v>
      </c>
      <c r="X198" s="33"/>
      <c r="Y198" s="8" t="s">
        <v>1</v>
      </c>
    </row>
    <row r="199" spans="1:25" x14ac:dyDescent="0.25">
      <c r="A199" t="s">
        <v>170</v>
      </c>
      <c r="C199" s="40" t="s">
        <v>171</v>
      </c>
      <c r="D199" s="7">
        <v>-440901.37</v>
      </c>
      <c r="E199" s="53"/>
      <c r="G199" s="7">
        <v>-440901.37</v>
      </c>
      <c r="H199" s="11"/>
      <c r="I199" s="7"/>
      <c r="J199" s="7"/>
      <c r="K199" s="7"/>
      <c r="L199" s="7"/>
      <c r="M199" s="7"/>
      <c r="N199" s="7"/>
      <c r="O199" s="7"/>
      <c r="P199" s="11"/>
      <c r="Q199" s="7"/>
      <c r="R199" s="7"/>
      <c r="S199" s="7"/>
      <c r="T199" s="7"/>
      <c r="U199" s="7"/>
      <c r="W199" s="7">
        <f t="shared" si="3"/>
        <v>-440901.37</v>
      </c>
      <c r="X199" s="33" t="s">
        <v>153</v>
      </c>
      <c r="Y199" s="8">
        <f t="shared" si="4"/>
        <v>0</v>
      </c>
    </row>
    <row r="200" spans="1:25" x14ac:dyDescent="0.25">
      <c r="C200" s="40"/>
      <c r="D200" s="7" t="s">
        <v>1</v>
      </c>
      <c r="E200" s="36"/>
      <c r="G200" s="7"/>
      <c r="H200" s="11"/>
      <c r="I200" s="7"/>
      <c r="J200" s="7"/>
      <c r="K200" s="7"/>
      <c r="L200" s="7"/>
      <c r="M200" s="7"/>
      <c r="N200" s="7"/>
      <c r="O200" s="7"/>
      <c r="P200" s="11"/>
      <c r="Q200" s="7"/>
      <c r="R200" s="7"/>
      <c r="S200" s="7"/>
      <c r="T200" s="7"/>
      <c r="U200" s="7"/>
      <c r="W200" s="7" t="s">
        <v>1</v>
      </c>
      <c r="X200" s="33"/>
      <c r="Y200" s="8" t="s">
        <v>1</v>
      </c>
    </row>
    <row r="201" spans="1:25" x14ac:dyDescent="0.25">
      <c r="A201" s="1" t="s">
        <v>172</v>
      </c>
      <c r="C201" s="39" t="s">
        <v>173</v>
      </c>
      <c r="D201" s="7">
        <v>-13083</v>
      </c>
      <c r="E201" s="53"/>
      <c r="G201" s="7">
        <v>-13083</v>
      </c>
      <c r="H201" s="11"/>
      <c r="I201" s="7"/>
      <c r="J201" s="7"/>
      <c r="K201" s="7"/>
      <c r="L201" s="7"/>
      <c r="M201" s="7"/>
      <c r="N201" s="7"/>
      <c r="O201" s="7"/>
      <c r="P201" s="11"/>
      <c r="Q201" s="7"/>
      <c r="R201" s="7"/>
      <c r="S201" s="7"/>
      <c r="T201" s="7"/>
      <c r="U201" s="7"/>
      <c r="W201" s="7">
        <f t="shared" si="3"/>
        <v>-13083</v>
      </c>
      <c r="X201" s="33"/>
      <c r="Y201" s="8">
        <f t="shared" si="4"/>
        <v>0</v>
      </c>
    </row>
    <row r="202" spans="1:25" x14ac:dyDescent="0.25">
      <c r="C202" s="40"/>
      <c r="D202" s="7" t="s">
        <v>1</v>
      </c>
      <c r="E202" s="36"/>
      <c r="G202" s="11"/>
      <c r="H202" s="7"/>
      <c r="I202" s="7"/>
      <c r="K202" s="38"/>
      <c r="L202" s="7"/>
      <c r="M202" s="7"/>
      <c r="N202" s="7"/>
      <c r="O202" s="7"/>
      <c r="P202" s="7"/>
      <c r="Q202" s="7"/>
      <c r="R202" s="7"/>
      <c r="S202" s="29"/>
      <c r="T202" s="7"/>
      <c r="U202" s="7"/>
      <c r="W202" s="7" t="s">
        <v>1</v>
      </c>
      <c r="X202" s="33"/>
      <c r="Y202" s="8" t="s">
        <v>1</v>
      </c>
    </row>
    <row r="203" spans="1:25" x14ac:dyDescent="0.25">
      <c r="A203" s="6" t="s">
        <v>451</v>
      </c>
      <c r="C203" s="40" t="s">
        <v>174</v>
      </c>
      <c r="D203" s="7">
        <v>-157132.91</v>
      </c>
      <c r="E203" s="54"/>
      <c r="G203" s="17">
        <v>-181524.91</v>
      </c>
      <c r="H203" s="7"/>
      <c r="I203" s="7"/>
      <c r="K203" s="13"/>
      <c r="L203" s="7"/>
      <c r="M203" s="7"/>
      <c r="N203" s="7"/>
      <c r="O203" s="7"/>
      <c r="P203" s="11"/>
      <c r="Q203" s="11"/>
      <c r="R203" s="7"/>
      <c r="S203" s="7"/>
      <c r="T203" s="7"/>
      <c r="U203" s="7"/>
      <c r="W203" s="7">
        <f t="shared" si="3"/>
        <v>-181524.91</v>
      </c>
      <c r="X203" s="33"/>
      <c r="Y203" s="8">
        <f t="shared" si="4"/>
        <v>-24392</v>
      </c>
    </row>
    <row r="204" spans="1:25" x14ac:dyDescent="0.25">
      <c r="C204" s="40" t="s">
        <v>167</v>
      </c>
      <c r="D204" s="7">
        <v>0</v>
      </c>
      <c r="E204" s="36"/>
      <c r="H204" s="7"/>
      <c r="I204" s="33"/>
      <c r="J204" s="9"/>
      <c r="K204" s="9"/>
      <c r="L204" s="7"/>
      <c r="M204" s="7"/>
      <c r="N204" s="7"/>
      <c r="O204" s="9"/>
      <c r="P204" s="9"/>
      <c r="Q204" s="9"/>
      <c r="R204" s="7"/>
      <c r="S204" s="29"/>
      <c r="T204" s="7"/>
      <c r="U204" s="7"/>
      <c r="W204" s="7">
        <f t="shared" si="3"/>
        <v>0</v>
      </c>
      <c r="X204" s="33"/>
      <c r="Y204" s="8" t="s">
        <v>1</v>
      </c>
    </row>
    <row r="205" spans="1:25" x14ac:dyDescent="0.25">
      <c r="A205" t="s">
        <v>175</v>
      </c>
      <c r="C205" s="40" t="s">
        <v>176</v>
      </c>
      <c r="D205" s="45">
        <v>-920681.97000000323</v>
      </c>
      <c r="E205" s="54"/>
      <c r="G205" s="7">
        <v>-1080227.23</v>
      </c>
      <c r="H205" s="7"/>
      <c r="I205" s="7"/>
      <c r="J205" s="7"/>
      <c r="K205" s="7"/>
      <c r="L205" s="7"/>
      <c r="M205" s="7"/>
      <c r="N205" s="7"/>
      <c r="O205" s="7"/>
      <c r="P205" s="11"/>
      <c r="Q205" s="11"/>
      <c r="R205" s="7"/>
      <c r="S205" s="7"/>
      <c r="T205" s="7"/>
      <c r="U205" s="7"/>
      <c r="W205" s="7">
        <f t="shared" si="3"/>
        <v>-1080227.23</v>
      </c>
      <c r="X205" s="33">
        <f>SUM(W179:W205)</f>
        <v>-5835919.0700000003</v>
      </c>
      <c r="Y205" s="8">
        <f t="shared" si="4"/>
        <v>-159545.25999999675</v>
      </c>
    </row>
    <row r="206" spans="1:25" x14ac:dyDescent="0.25">
      <c r="A206" t="s">
        <v>413</v>
      </c>
      <c r="C206" s="40"/>
      <c r="D206" s="46">
        <v>0</v>
      </c>
      <c r="E206" s="36"/>
      <c r="F206" s="7"/>
      <c r="G206" s="7" t="s">
        <v>1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W206" s="7">
        <f t="shared" si="3"/>
        <v>0</v>
      </c>
      <c r="X206" s="33"/>
      <c r="Y206" s="8" t="s">
        <v>1</v>
      </c>
    </row>
    <row r="207" spans="1:25" x14ac:dyDescent="0.25">
      <c r="A207" t="s">
        <v>177</v>
      </c>
      <c r="C207" s="40" t="s">
        <v>178</v>
      </c>
      <c r="D207" s="25">
        <v>-213223.7</v>
      </c>
      <c r="E207" s="36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W207" s="7">
        <f t="shared" ref="W207" si="5">SUM(F207:V207)</f>
        <v>0</v>
      </c>
      <c r="X207" s="33">
        <f>SUM(W9:W207)</f>
        <v>99000.010000001872</v>
      </c>
      <c r="Y207" s="8" t="s">
        <v>1</v>
      </c>
    </row>
    <row r="208" spans="1:25" x14ac:dyDescent="0.25">
      <c r="C208" s="40"/>
      <c r="D208" s="7">
        <f>SUM(D9:D207)</f>
        <v>-3.5506673157215118E-9</v>
      </c>
      <c r="E208" s="36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W208" s="7"/>
      <c r="X208" s="33" t="s">
        <v>1</v>
      </c>
      <c r="Y208" s="8" t="s">
        <v>1</v>
      </c>
    </row>
    <row r="209" spans="1:25" x14ac:dyDescent="0.25">
      <c r="C209" s="40"/>
      <c r="D209" s="7"/>
      <c r="E209" s="36"/>
      <c r="F209" s="7"/>
      <c r="G209" s="7"/>
      <c r="H209" s="7"/>
      <c r="I209" s="9"/>
      <c r="J209" s="9"/>
      <c r="K209" s="9"/>
      <c r="L209" s="7"/>
      <c r="M209" s="7"/>
      <c r="P209" s="9"/>
      <c r="Q209" s="9"/>
      <c r="R209" s="7"/>
      <c r="S209" s="7"/>
      <c r="T209" s="7"/>
      <c r="U209" s="9"/>
      <c r="W209" s="7"/>
      <c r="X209" s="33" t="s">
        <v>1</v>
      </c>
      <c r="Y209" s="8" t="s">
        <v>1</v>
      </c>
    </row>
    <row r="210" spans="1:25" x14ac:dyDescent="0.25">
      <c r="A210" t="s">
        <v>179</v>
      </c>
      <c r="C210" s="40" t="s">
        <v>180</v>
      </c>
      <c r="D210" s="11">
        <v>-990481.75</v>
      </c>
      <c r="E210" s="54"/>
      <c r="G210" s="7">
        <v>-1004970.74</v>
      </c>
      <c r="H210" s="7"/>
      <c r="I210" s="7"/>
      <c r="J210" s="7"/>
      <c r="K210" s="7"/>
      <c r="L210" s="7"/>
      <c r="M210" s="7"/>
      <c r="P210" s="7"/>
      <c r="Q210" s="7"/>
      <c r="R210" s="11"/>
      <c r="S210" s="11"/>
      <c r="T210" s="11"/>
      <c r="U210" s="7"/>
      <c r="W210" s="7">
        <f>SUM(F210:V210)</f>
        <v>-1004970.74</v>
      </c>
      <c r="X210" s="33" t="s">
        <v>181</v>
      </c>
      <c r="Y210" s="8">
        <f t="shared" si="4"/>
        <v>-14488.989999999991</v>
      </c>
    </row>
    <row r="211" spans="1:25" x14ac:dyDescent="0.25">
      <c r="C211" s="40"/>
      <c r="D211" s="7"/>
      <c r="E211" s="36"/>
      <c r="G211" s="7"/>
      <c r="H211" s="7"/>
      <c r="I211" s="7"/>
      <c r="J211" s="7"/>
      <c r="K211" s="7"/>
      <c r="L211" s="7"/>
      <c r="M211" s="7"/>
      <c r="R211" s="7"/>
      <c r="S211" s="7"/>
      <c r="T211" s="7"/>
      <c r="U211" s="7"/>
      <c r="W211" s="7"/>
      <c r="X211" s="33"/>
      <c r="Y211" s="8" t="s">
        <v>1</v>
      </c>
    </row>
    <row r="212" spans="1:25" x14ac:dyDescent="0.25">
      <c r="A212" t="s">
        <v>182</v>
      </c>
      <c r="C212" s="40"/>
      <c r="D212" s="7">
        <v>0</v>
      </c>
      <c r="E212" s="36"/>
      <c r="G212" s="7"/>
      <c r="H212" s="7"/>
      <c r="I212" s="7"/>
      <c r="J212" s="7"/>
      <c r="K212" s="7"/>
      <c r="L212" s="7"/>
      <c r="M212" s="7"/>
      <c r="R212" s="7"/>
      <c r="S212" s="7"/>
      <c r="T212" s="7"/>
      <c r="U212" s="7"/>
      <c r="W212" s="7">
        <f t="shared" ref="W212:W274" si="6">SUM(F212:V212)</f>
        <v>0</v>
      </c>
      <c r="X212" s="33"/>
      <c r="Y212" s="8">
        <f t="shared" si="4"/>
        <v>0</v>
      </c>
    </row>
    <row r="213" spans="1:25" x14ac:dyDescent="0.25">
      <c r="C213" s="40"/>
      <c r="D213" s="7" t="s">
        <v>1</v>
      </c>
      <c r="E213" s="36"/>
      <c r="G213" s="7"/>
      <c r="H213" s="7"/>
      <c r="I213" s="7"/>
      <c r="J213" s="7"/>
      <c r="K213" s="7"/>
      <c r="L213" s="7"/>
      <c r="M213" s="7"/>
      <c r="N213" s="7"/>
      <c r="O213" s="9"/>
      <c r="P213" s="9"/>
      <c r="Q213" s="9"/>
      <c r="R213" s="7"/>
      <c r="S213" s="7"/>
      <c r="T213" s="7"/>
      <c r="U213" s="7"/>
      <c r="W213" s="7" t="s">
        <v>1</v>
      </c>
      <c r="X213" s="33"/>
      <c r="Y213" s="8" t="s">
        <v>1</v>
      </c>
    </row>
    <row r="214" spans="1:25" x14ac:dyDescent="0.25">
      <c r="A214" t="s">
        <v>183</v>
      </c>
      <c r="C214" s="40" t="s">
        <v>184</v>
      </c>
      <c r="D214" s="7">
        <v>-315658.77</v>
      </c>
      <c r="E214" s="54"/>
      <c r="G214" s="7">
        <v>-279893.89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W214" s="7">
        <f t="shared" si="6"/>
        <v>-279893.89</v>
      </c>
      <c r="X214" s="33" t="s">
        <v>181</v>
      </c>
      <c r="Y214" s="8">
        <f t="shared" si="4"/>
        <v>35764.880000000005</v>
      </c>
    </row>
    <row r="215" spans="1:25" x14ac:dyDescent="0.25">
      <c r="C215" s="40"/>
      <c r="D215" s="7" t="s">
        <v>1</v>
      </c>
      <c r="E215" s="36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W215" s="7" t="s">
        <v>1</v>
      </c>
      <c r="X215" s="33"/>
      <c r="Y215" s="8" t="s">
        <v>1</v>
      </c>
    </row>
    <row r="216" spans="1:25" x14ac:dyDescent="0.25">
      <c r="A216" t="s">
        <v>185</v>
      </c>
      <c r="C216" s="40" t="s">
        <v>186</v>
      </c>
      <c r="D216" s="7">
        <v>-432311.4</v>
      </c>
      <c r="E216" s="54"/>
      <c r="G216" s="7">
        <v>-351641.88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W216" s="7">
        <f t="shared" si="6"/>
        <v>-351641.88</v>
      </c>
      <c r="X216" s="33" t="s">
        <v>181</v>
      </c>
      <c r="Y216" s="8">
        <f t="shared" si="4"/>
        <v>80669.520000000019</v>
      </c>
    </row>
    <row r="217" spans="1:25" x14ac:dyDescent="0.25">
      <c r="C217" s="40"/>
      <c r="D217" s="7" t="s">
        <v>1</v>
      </c>
      <c r="E217" s="36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W217" s="7" t="s">
        <v>1</v>
      </c>
      <c r="X217" s="33"/>
      <c r="Y217" s="8" t="s">
        <v>1</v>
      </c>
    </row>
    <row r="218" spans="1:25" x14ac:dyDescent="0.25">
      <c r="A218" t="s">
        <v>187</v>
      </c>
      <c r="C218" s="40" t="s">
        <v>188</v>
      </c>
      <c r="D218" s="7">
        <v>-16762.41</v>
      </c>
      <c r="E218" s="54"/>
      <c r="G218" s="7">
        <v>-16544.03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W218" s="7">
        <f t="shared" si="6"/>
        <v>-16544.03</v>
      </c>
      <c r="X218" s="33" t="s">
        <v>181</v>
      </c>
      <c r="Y218" s="8">
        <f t="shared" si="4"/>
        <v>218.38000000000102</v>
      </c>
    </row>
    <row r="219" spans="1:25" x14ac:dyDescent="0.25">
      <c r="C219" s="40"/>
      <c r="D219" s="7" t="s">
        <v>1</v>
      </c>
      <c r="E219" s="36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W219" s="7" t="s">
        <v>1</v>
      </c>
      <c r="X219" s="33"/>
      <c r="Y219" s="8" t="s">
        <v>1</v>
      </c>
    </row>
    <row r="220" spans="1:25" x14ac:dyDescent="0.25">
      <c r="A220" t="s">
        <v>189</v>
      </c>
      <c r="C220" s="40" t="s">
        <v>190</v>
      </c>
      <c r="D220" s="7">
        <v>-29683.97</v>
      </c>
      <c r="E220" s="54"/>
      <c r="G220" s="7">
        <v>-29044.93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W220" s="7">
        <f t="shared" si="6"/>
        <v>-29044.93</v>
      </c>
      <c r="X220" s="33" t="s">
        <v>181</v>
      </c>
      <c r="Y220" s="8">
        <f t="shared" si="4"/>
        <v>639.04000000000087</v>
      </c>
    </row>
    <row r="221" spans="1:25" x14ac:dyDescent="0.25">
      <c r="C221" s="40"/>
      <c r="D221" s="7" t="s">
        <v>1</v>
      </c>
      <c r="E221" s="36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W221" s="7" t="s">
        <v>1</v>
      </c>
      <c r="X221" s="33"/>
      <c r="Y221" s="8" t="s">
        <v>1</v>
      </c>
    </row>
    <row r="222" spans="1:25" x14ac:dyDescent="0.25">
      <c r="A222" t="s">
        <v>191</v>
      </c>
      <c r="C222" s="40" t="s">
        <v>192</v>
      </c>
      <c r="D222" s="7">
        <v>-49903.53</v>
      </c>
      <c r="E222" s="54"/>
      <c r="G222" s="7">
        <v>-46740.86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W222" s="7">
        <f t="shared" si="6"/>
        <v>-46740.86</v>
      </c>
      <c r="X222" s="33" t="s">
        <v>181</v>
      </c>
      <c r="Y222" s="8">
        <f t="shared" si="4"/>
        <v>3162.6699999999983</v>
      </c>
    </row>
    <row r="223" spans="1:25" x14ac:dyDescent="0.25">
      <c r="C223" s="40"/>
      <c r="D223" s="7" t="s">
        <v>1</v>
      </c>
      <c r="E223" s="36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W223" s="7" t="s">
        <v>1</v>
      </c>
      <c r="X223" s="33"/>
      <c r="Y223" s="8" t="s">
        <v>1</v>
      </c>
    </row>
    <row r="224" spans="1:25" x14ac:dyDescent="0.25">
      <c r="A224" t="s">
        <v>193</v>
      </c>
      <c r="C224" s="40" t="s">
        <v>194</v>
      </c>
      <c r="D224" s="7">
        <v>0</v>
      </c>
      <c r="E224" s="36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W224" s="7">
        <f t="shared" si="6"/>
        <v>0</v>
      </c>
      <c r="X224" s="33"/>
      <c r="Y224" s="8">
        <f t="shared" si="4"/>
        <v>0</v>
      </c>
    </row>
    <row r="225" spans="1:25" x14ac:dyDescent="0.25">
      <c r="C225" s="40"/>
      <c r="D225" s="7" t="s">
        <v>1</v>
      </c>
      <c r="E225" s="36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9"/>
      <c r="W225" s="7" t="s">
        <v>1</v>
      </c>
      <c r="X225" s="33"/>
      <c r="Y225" s="8" t="s">
        <v>1</v>
      </c>
    </row>
    <row r="226" spans="1:25" x14ac:dyDescent="0.25">
      <c r="A226" t="s">
        <v>195</v>
      </c>
      <c r="C226" s="40" t="s">
        <v>196</v>
      </c>
      <c r="D226" s="19">
        <v>-900</v>
      </c>
      <c r="E226" s="54"/>
      <c r="F226" s="7"/>
      <c r="G226" s="7">
        <v>-975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1"/>
      <c r="S226" s="11"/>
      <c r="T226" s="11"/>
      <c r="U226" s="7"/>
      <c r="W226" s="7">
        <f t="shared" si="6"/>
        <v>-975</v>
      </c>
      <c r="X226" s="33"/>
      <c r="Y226" s="8">
        <f t="shared" si="4"/>
        <v>-75</v>
      </c>
    </row>
    <row r="227" spans="1:25" x14ac:dyDescent="0.25">
      <c r="C227" s="40"/>
      <c r="D227" s="7" t="s">
        <v>1</v>
      </c>
      <c r="E227" s="36"/>
      <c r="F227" s="7"/>
      <c r="G227" s="7"/>
      <c r="H227" s="7"/>
      <c r="I227" s="7"/>
      <c r="J227" s="7"/>
      <c r="K227" s="7"/>
      <c r="L227" s="7"/>
      <c r="M227" s="7"/>
      <c r="N227" s="7"/>
      <c r="O227" s="9"/>
      <c r="P227" s="9"/>
      <c r="Q227" s="9"/>
      <c r="R227" s="7"/>
      <c r="S227" s="7"/>
      <c r="T227" s="7"/>
      <c r="U227" s="7"/>
      <c r="W227" s="7" t="s">
        <v>1</v>
      </c>
      <c r="X227" s="33"/>
      <c r="Y227" s="8" t="s">
        <v>1</v>
      </c>
    </row>
    <row r="228" spans="1:25" x14ac:dyDescent="0.25">
      <c r="A228" t="s">
        <v>197</v>
      </c>
      <c r="C228" s="40" t="s">
        <v>198</v>
      </c>
      <c r="D228" s="11">
        <v>-82.3</v>
      </c>
      <c r="E228" s="54"/>
      <c r="F228" s="7"/>
      <c r="G228" s="7">
        <v>-60.25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W228" s="7">
        <f t="shared" si="6"/>
        <v>-60.25</v>
      </c>
      <c r="X228" s="33" t="s">
        <v>385</v>
      </c>
      <c r="Y228" s="8">
        <f t="shared" si="4"/>
        <v>22.049999999999997</v>
      </c>
    </row>
    <row r="229" spans="1:25" x14ac:dyDescent="0.25">
      <c r="C229" s="40"/>
      <c r="D229" s="7" t="s">
        <v>1</v>
      </c>
      <c r="E229" s="36"/>
      <c r="F229" s="7"/>
      <c r="G229" s="7"/>
      <c r="H229" s="7"/>
      <c r="I229" s="7"/>
      <c r="J229" s="7"/>
      <c r="K229" s="9"/>
      <c r="L229" s="7"/>
      <c r="M229" s="7"/>
      <c r="R229" s="7"/>
      <c r="S229" s="9"/>
      <c r="T229" s="7"/>
      <c r="U229" s="7"/>
      <c r="W229" s="7" t="s">
        <v>1</v>
      </c>
      <c r="X229" s="33"/>
      <c r="Y229" s="8" t="s">
        <v>1</v>
      </c>
    </row>
    <row r="230" spans="1:25" x14ac:dyDescent="0.25">
      <c r="A230" t="s">
        <v>199</v>
      </c>
      <c r="C230" s="40" t="s">
        <v>184</v>
      </c>
      <c r="D230" s="11">
        <v>38.96</v>
      </c>
      <c r="E230" s="36"/>
      <c r="F230" s="7"/>
      <c r="G230" s="7"/>
      <c r="H230" s="7"/>
      <c r="I230" s="7"/>
      <c r="J230" s="11"/>
      <c r="K230" s="7"/>
      <c r="L230" s="7"/>
      <c r="M230" s="7"/>
      <c r="R230" s="7"/>
      <c r="S230" s="7"/>
      <c r="T230" s="7"/>
      <c r="U230" s="7"/>
      <c r="W230" s="7">
        <f t="shared" si="6"/>
        <v>0</v>
      </c>
      <c r="X230" s="33"/>
      <c r="Y230" s="8">
        <f t="shared" si="4"/>
        <v>-38.96</v>
      </c>
    </row>
    <row r="231" spans="1:25" x14ac:dyDescent="0.25">
      <c r="C231" s="40"/>
      <c r="D231" s="7" t="s">
        <v>1</v>
      </c>
      <c r="E231" s="36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W231" s="7" t="s">
        <v>1</v>
      </c>
      <c r="X231" s="33"/>
      <c r="Y231" s="8" t="s">
        <v>1</v>
      </c>
    </row>
    <row r="232" spans="1:25" x14ac:dyDescent="0.25">
      <c r="A232" t="s">
        <v>200</v>
      </c>
      <c r="C232" s="40" t="s">
        <v>201</v>
      </c>
      <c r="D232" s="7">
        <v>0</v>
      </c>
      <c r="E232" s="36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W232" s="7">
        <f t="shared" si="6"/>
        <v>0</v>
      </c>
      <c r="X232" s="33"/>
      <c r="Y232" s="8">
        <f t="shared" si="4"/>
        <v>0</v>
      </c>
    </row>
    <row r="233" spans="1:25" x14ac:dyDescent="0.25">
      <c r="C233" s="40"/>
      <c r="D233" s="7" t="s">
        <v>1</v>
      </c>
      <c r="E233" s="36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W233" s="7" t="s">
        <v>1</v>
      </c>
      <c r="X233" s="33"/>
      <c r="Y233" s="8" t="s">
        <v>1</v>
      </c>
    </row>
    <row r="234" spans="1:25" x14ac:dyDescent="0.25">
      <c r="A234" t="s">
        <v>202</v>
      </c>
      <c r="C234" s="40" t="s">
        <v>203</v>
      </c>
      <c r="D234" s="7">
        <v>0</v>
      </c>
      <c r="E234" s="36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W234" s="7">
        <f t="shared" si="6"/>
        <v>0</v>
      </c>
      <c r="X234" s="33"/>
      <c r="Y234" s="8">
        <f t="shared" si="4"/>
        <v>0</v>
      </c>
    </row>
    <row r="235" spans="1:25" x14ac:dyDescent="0.25">
      <c r="C235" s="40"/>
      <c r="D235" s="7" t="s">
        <v>1</v>
      </c>
      <c r="E235" s="36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W235" s="7" t="s">
        <v>1</v>
      </c>
      <c r="X235" s="33"/>
      <c r="Y235" s="8" t="s">
        <v>1</v>
      </c>
    </row>
    <row r="236" spans="1:25" x14ac:dyDescent="0.25">
      <c r="A236" t="s">
        <v>204</v>
      </c>
      <c r="C236" s="40" t="s">
        <v>205</v>
      </c>
      <c r="D236" s="7">
        <v>-43467.48</v>
      </c>
      <c r="E236" s="54"/>
      <c r="G236" s="7">
        <v>-39290.910000000003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W236" s="7">
        <f t="shared" si="6"/>
        <v>-39290.910000000003</v>
      </c>
      <c r="X236" s="33" t="s">
        <v>181</v>
      </c>
      <c r="Y236" s="8">
        <f t="shared" si="4"/>
        <v>4176.57</v>
      </c>
    </row>
    <row r="237" spans="1:25" x14ac:dyDescent="0.25">
      <c r="C237" s="40"/>
      <c r="D237" s="7" t="s">
        <v>1</v>
      </c>
      <c r="E237" s="36"/>
      <c r="F237" s="7"/>
      <c r="G237" s="7"/>
      <c r="H237" s="7" t="s">
        <v>1</v>
      </c>
      <c r="I237" s="52" t="s">
        <v>539</v>
      </c>
      <c r="J237" s="9"/>
      <c r="K237" s="9" t="s">
        <v>507</v>
      </c>
      <c r="L237" s="12"/>
      <c r="M237" s="33" t="s">
        <v>501</v>
      </c>
      <c r="N237" s="7"/>
      <c r="O237" s="33" t="s">
        <v>480</v>
      </c>
      <c r="P237" s="12"/>
      <c r="Q237" s="33"/>
      <c r="S237" s="52" t="s">
        <v>386</v>
      </c>
      <c r="U237" s="33"/>
      <c r="W237" s="7" t="s">
        <v>1</v>
      </c>
      <c r="X237" s="33"/>
      <c r="Y237" s="8" t="s">
        <v>1</v>
      </c>
    </row>
    <row r="238" spans="1:25" x14ac:dyDescent="0.25">
      <c r="A238" t="s">
        <v>206</v>
      </c>
      <c r="C238" s="40" t="s">
        <v>207</v>
      </c>
      <c r="D238" s="7">
        <v>-5422.0699999999979</v>
      </c>
      <c r="E238" s="54"/>
      <c r="G238" s="47">
        <v>-55045.09</v>
      </c>
      <c r="H238" s="11" t="s">
        <v>446</v>
      </c>
      <c r="I238" s="7">
        <v>19351.18</v>
      </c>
      <c r="J238" s="11" t="s">
        <v>373</v>
      </c>
      <c r="K238" s="7">
        <v>-4878.4799999999996</v>
      </c>
      <c r="L238" s="11" t="s">
        <v>368</v>
      </c>
      <c r="M238" s="7">
        <v>9806.1299999999992</v>
      </c>
      <c r="N238" s="11" t="s">
        <v>377</v>
      </c>
      <c r="O238" s="7">
        <v>1525.57</v>
      </c>
      <c r="P238" s="11"/>
      <c r="Q238" s="7"/>
      <c r="R238" s="1" t="s">
        <v>363</v>
      </c>
      <c r="S238" s="16">
        <v>11349.36</v>
      </c>
      <c r="T238" s="1"/>
      <c r="U238" s="13"/>
      <c r="W238" s="7">
        <f t="shared" si="6"/>
        <v>-17891.330000000002</v>
      </c>
      <c r="X238" s="33" t="s">
        <v>1</v>
      </c>
      <c r="Y238" s="8">
        <f t="shared" si="4"/>
        <v>-12469.260000000004</v>
      </c>
    </row>
    <row r="239" spans="1:25" x14ac:dyDescent="0.25">
      <c r="C239" s="40"/>
      <c r="D239" s="7" t="s">
        <v>1</v>
      </c>
      <c r="E239" s="36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W239" s="7" t="s">
        <v>1</v>
      </c>
      <c r="X239" s="33"/>
      <c r="Y239" s="8" t="s">
        <v>1</v>
      </c>
    </row>
    <row r="240" spans="1:25" x14ac:dyDescent="0.25">
      <c r="C240" s="40"/>
      <c r="D240" s="7" t="s">
        <v>1</v>
      </c>
      <c r="E240" s="36"/>
      <c r="F240" s="7"/>
      <c r="G240" s="7"/>
      <c r="H240" s="7"/>
      <c r="I240" s="9"/>
      <c r="J240" s="9"/>
      <c r="K240" s="9"/>
      <c r="M240" s="38"/>
      <c r="N240" s="7"/>
      <c r="O240" s="9"/>
      <c r="P240" s="9"/>
      <c r="Q240" s="9"/>
      <c r="R240" s="7"/>
      <c r="S240" s="6"/>
      <c r="U240" s="33"/>
      <c r="W240" s="7" t="s">
        <v>1</v>
      </c>
      <c r="X240" s="33"/>
      <c r="Y240" s="8" t="s">
        <v>1</v>
      </c>
    </row>
    <row r="241" spans="1:25" x14ac:dyDescent="0.25">
      <c r="A241" t="s">
        <v>208</v>
      </c>
      <c r="C241" s="39" t="s">
        <v>209</v>
      </c>
      <c r="D241" s="7">
        <v>-876.60000000000014</v>
      </c>
      <c r="E241" s="54"/>
      <c r="F241" s="7"/>
      <c r="G241" s="7">
        <v>-991.98</v>
      </c>
      <c r="H241" s="7"/>
      <c r="I241" s="7"/>
      <c r="J241" s="7"/>
      <c r="K241" s="7"/>
      <c r="L241" s="7"/>
      <c r="M241" s="7"/>
      <c r="N241" s="11"/>
      <c r="O241" s="7"/>
      <c r="P241" s="11"/>
      <c r="Q241" s="7"/>
      <c r="R241" s="1"/>
      <c r="S241" s="7"/>
      <c r="T241" s="1"/>
      <c r="U241" s="32"/>
      <c r="W241" s="7">
        <f t="shared" si="6"/>
        <v>-991.98</v>
      </c>
      <c r="X241" s="33" t="s">
        <v>210</v>
      </c>
      <c r="Y241" s="8">
        <f t="shared" si="4"/>
        <v>-115.37999999999988</v>
      </c>
    </row>
    <row r="242" spans="1:25" x14ac:dyDescent="0.25">
      <c r="C242" s="40"/>
      <c r="D242" s="7" t="s">
        <v>1</v>
      </c>
      <c r="E242" s="36"/>
      <c r="F242" s="7"/>
      <c r="G242" s="7"/>
      <c r="H242" s="7"/>
      <c r="I242" s="7"/>
      <c r="J242" s="7"/>
      <c r="K242" s="7"/>
      <c r="L242" s="7"/>
      <c r="M242" s="52" t="s">
        <v>499</v>
      </c>
      <c r="N242" s="7"/>
      <c r="O242" s="7"/>
      <c r="P242" s="7"/>
      <c r="Q242" s="7"/>
      <c r="R242" s="7"/>
      <c r="S242" s="7"/>
      <c r="T242" s="7"/>
      <c r="U242" s="7"/>
      <c r="W242" s="7" t="s">
        <v>1</v>
      </c>
      <c r="X242" s="33"/>
      <c r="Y242" s="8" t="s">
        <v>1</v>
      </c>
    </row>
    <row r="243" spans="1:25" x14ac:dyDescent="0.25">
      <c r="A243" t="s">
        <v>211</v>
      </c>
      <c r="C243" s="40" t="s">
        <v>212</v>
      </c>
      <c r="D243" s="7">
        <v>-39020</v>
      </c>
      <c r="E243" s="54"/>
      <c r="G243" s="7">
        <v>-41201</v>
      </c>
      <c r="H243" s="7"/>
      <c r="I243" s="7"/>
      <c r="J243" s="7"/>
      <c r="K243" s="7"/>
      <c r="L243" s="51" t="s">
        <v>367</v>
      </c>
      <c r="M243" s="7">
        <v>-120</v>
      </c>
      <c r="N243" s="7"/>
      <c r="O243" s="7"/>
      <c r="P243" s="7"/>
      <c r="Q243" s="7"/>
      <c r="R243" s="7"/>
      <c r="S243" s="7"/>
      <c r="T243" s="7"/>
      <c r="U243" s="7"/>
      <c r="W243" s="7">
        <f t="shared" si="6"/>
        <v>-41321</v>
      </c>
      <c r="X243" s="57" t="s">
        <v>500</v>
      </c>
      <c r="Y243" s="8">
        <f t="shared" ref="Y243:Y253" si="7">W243-D243</f>
        <v>-2301</v>
      </c>
    </row>
    <row r="244" spans="1:25" x14ac:dyDescent="0.25">
      <c r="C244" s="40"/>
      <c r="D244" s="7" t="s">
        <v>1</v>
      </c>
      <c r="E244" s="36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9"/>
      <c r="R244" s="7"/>
      <c r="S244" s="7"/>
      <c r="T244" s="7"/>
      <c r="U244" s="7"/>
      <c r="W244" s="7" t="s">
        <v>1</v>
      </c>
      <c r="X244" s="33"/>
      <c r="Y244" s="8" t="s">
        <v>1</v>
      </c>
    </row>
    <row r="245" spans="1:25" x14ac:dyDescent="0.25">
      <c r="A245" t="s">
        <v>213</v>
      </c>
      <c r="C245" s="40" t="s">
        <v>214</v>
      </c>
      <c r="D245" s="7">
        <v>77.23</v>
      </c>
      <c r="E245" s="54"/>
      <c r="F245" t="s">
        <v>1</v>
      </c>
      <c r="G245" s="7">
        <v>-434.24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W245" s="7">
        <f t="shared" si="6"/>
        <v>-434.24</v>
      </c>
      <c r="X245" s="33"/>
      <c r="Y245" s="8">
        <f t="shared" si="7"/>
        <v>-511.47</v>
      </c>
    </row>
    <row r="246" spans="1:25" x14ac:dyDescent="0.25">
      <c r="C246" s="40"/>
      <c r="D246" s="7" t="s">
        <v>1</v>
      </c>
      <c r="E246" s="36"/>
      <c r="G246" s="7"/>
      <c r="H246" s="7"/>
      <c r="I246" s="9"/>
      <c r="J246" s="9"/>
      <c r="K246" s="9"/>
      <c r="L246" s="7"/>
      <c r="M246" s="9"/>
      <c r="N246" s="9"/>
      <c r="O246" s="33" t="s">
        <v>481</v>
      </c>
      <c r="P246" s="9"/>
      <c r="Q246" s="9"/>
      <c r="R246" s="7"/>
      <c r="S246" s="9"/>
      <c r="T246" s="7"/>
      <c r="U246" s="9"/>
      <c r="W246" s="7" t="s">
        <v>1</v>
      </c>
      <c r="X246" s="33"/>
      <c r="Y246" s="8" t="s">
        <v>1</v>
      </c>
    </row>
    <row r="247" spans="1:25" x14ac:dyDescent="0.25">
      <c r="A247" t="s">
        <v>215</v>
      </c>
      <c r="C247" s="40" t="s">
        <v>216</v>
      </c>
      <c r="D247" s="7">
        <v>-13472.94</v>
      </c>
      <c r="E247" s="54"/>
      <c r="G247" s="7">
        <v>-14170.13</v>
      </c>
      <c r="H247" s="7"/>
      <c r="I247" s="7"/>
      <c r="J247" s="11"/>
      <c r="K247" s="7"/>
      <c r="L247" s="11"/>
      <c r="M247" s="7"/>
      <c r="N247" s="11" t="s">
        <v>358</v>
      </c>
      <c r="O247" s="7">
        <v>-2.52</v>
      </c>
      <c r="P247" s="11"/>
      <c r="Q247" s="7"/>
      <c r="R247" s="11"/>
      <c r="S247" s="11"/>
      <c r="T247" s="11"/>
      <c r="U247" s="11"/>
      <c r="W247" s="7">
        <f t="shared" si="6"/>
        <v>-14172.65</v>
      </c>
      <c r="X247" s="60" t="s">
        <v>434</v>
      </c>
      <c r="Y247" s="8">
        <f t="shared" si="7"/>
        <v>-699.70999999999913</v>
      </c>
    </row>
    <row r="248" spans="1:25" x14ac:dyDescent="0.25">
      <c r="C248" s="40"/>
      <c r="D248" s="7" t="s">
        <v>1</v>
      </c>
      <c r="E248" s="36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29"/>
      <c r="R248" s="7"/>
      <c r="S248" s="7"/>
      <c r="T248" s="7"/>
      <c r="U248" s="7"/>
      <c r="W248" s="7" t="s">
        <v>1</v>
      </c>
      <c r="X248" s="33"/>
      <c r="Y248" s="8" t="s">
        <v>1</v>
      </c>
    </row>
    <row r="249" spans="1:25" x14ac:dyDescent="0.25">
      <c r="A249" t="s">
        <v>217</v>
      </c>
      <c r="C249" s="40" t="s">
        <v>218</v>
      </c>
      <c r="D249" s="7">
        <v>0</v>
      </c>
      <c r="E249" s="54"/>
      <c r="F249" s="7">
        <v>125.12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W249" s="7">
        <f t="shared" si="6"/>
        <v>125.12</v>
      </c>
      <c r="X249" s="33"/>
      <c r="Y249" s="8">
        <f t="shared" si="7"/>
        <v>125.12</v>
      </c>
    </row>
    <row r="250" spans="1:25" x14ac:dyDescent="0.25">
      <c r="C250" s="40"/>
      <c r="D250" s="7" t="s">
        <v>1</v>
      </c>
      <c r="E250" s="36"/>
      <c r="F250" s="7"/>
      <c r="G250" s="7"/>
      <c r="H250" s="7"/>
      <c r="I250" s="7"/>
      <c r="J250" s="7"/>
      <c r="K250" s="7"/>
      <c r="L250" s="7"/>
      <c r="M250" s="7"/>
      <c r="N250" s="7"/>
      <c r="O250" s="33" t="s">
        <v>1</v>
      </c>
      <c r="R250" s="7"/>
      <c r="S250" s="29"/>
      <c r="T250" s="7"/>
      <c r="U250" s="9"/>
      <c r="W250" s="7" t="s">
        <v>1</v>
      </c>
      <c r="X250" s="33"/>
      <c r="Y250" s="8" t="s">
        <v>1</v>
      </c>
    </row>
    <row r="251" spans="1:25" x14ac:dyDescent="0.25">
      <c r="A251" t="s">
        <v>219</v>
      </c>
      <c r="C251" s="40" t="s">
        <v>220</v>
      </c>
      <c r="D251" s="7">
        <v>-4214.92</v>
      </c>
      <c r="E251" s="23"/>
      <c r="F251" s="7"/>
      <c r="G251" s="7" t="s">
        <v>1</v>
      </c>
      <c r="H251" s="7"/>
      <c r="I251" s="7"/>
      <c r="J251" s="7"/>
      <c r="K251" s="7"/>
      <c r="L251" s="7"/>
      <c r="M251" s="7"/>
      <c r="N251" s="11" t="s">
        <v>1</v>
      </c>
      <c r="O251" s="7" t="s">
        <v>1</v>
      </c>
      <c r="R251" s="11"/>
      <c r="S251" s="37"/>
      <c r="T251" s="11"/>
      <c r="U251" s="7"/>
      <c r="W251" s="7">
        <f t="shared" si="6"/>
        <v>0</v>
      </c>
      <c r="X251" s="33">
        <f>SUM(W210:W251)</f>
        <v>-1843848.5699999996</v>
      </c>
      <c r="Y251" s="8">
        <f t="shared" si="7"/>
        <v>4214.92</v>
      </c>
    </row>
    <row r="252" spans="1:25" x14ac:dyDescent="0.25">
      <c r="C252" s="40"/>
      <c r="D252" s="7" t="s">
        <v>1</v>
      </c>
      <c r="E252" s="36"/>
      <c r="F252" s="7"/>
      <c r="G252" s="7"/>
      <c r="H252" s="7"/>
      <c r="I252" s="7"/>
      <c r="J252" s="7"/>
      <c r="K252" s="6"/>
      <c r="L252" s="7"/>
      <c r="M252" s="6"/>
      <c r="N252" s="7"/>
      <c r="O252" s="9"/>
      <c r="Q252" s="9"/>
      <c r="R252" s="7"/>
      <c r="S252" s="6"/>
      <c r="T252" s="7"/>
      <c r="U252" s="33" t="s">
        <v>502</v>
      </c>
      <c r="W252" s="7" t="s">
        <v>1</v>
      </c>
      <c r="X252" s="33"/>
      <c r="Y252" s="8" t="s">
        <v>1</v>
      </c>
    </row>
    <row r="253" spans="1:25" x14ac:dyDescent="0.25">
      <c r="A253" s="1" t="s">
        <v>221</v>
      </c>
      <c r="C253" s="40"/>
      <c r="D253" s="11">
        <v>-29286.44</v>
      </c>
      <c r="E253" s="36"/>
      <c r="F253" s="7"/>
      <c r="G253" s="7"/>
      <c r="H253" s="7"/>
      <c r="I253" s="7"/>
      <c r="J253" s="11"/>
      <c r="K253" s="7"/>
      <c r="L253" s="7"/>
      <c r="M253" s="7"/>
      <c r="N253" s="7"/>
      <c r="O253" s="7"/>
      <c r="P253" s="1"/>
      <c r="Q253" s="17"/>
      <c r="R253" s="11"/>
      <c r="S253" s="11"/>
      <c r="T253" s="11" t="s">
        <v>370</v>
      </c>
      <c r="U253" s="11">
        <v>-34119.839999999997</v>
      </c>
      <c r="W253" s="7">
        <f t="shared" si="6"/>
        <v>-34119.839999999997</v>
      </c>
      <c r="X253" s="33"/>
      <c r="Y253" s="8">
        <f t="shared" si="7"/>
        <v>-4833.3999999999978</v>
      </c>
    </row>
    <row r="254" spans="1:25" x14ac:dyDescent="0.25">
      <c r="C254" s="40"/>
      <c r="D254" s="7" t="s">
        <v>1</v>
      </c>
      <c r="E254" s="36"/>
      <c r="F254" s="7"/>
      <c r="H254" s="7"/>
      <c r="I254" s="29"/>
      <c r="J254" s="7"/>
      <c r="K254" s="9"/>
      <c r="L254" s="7"/>
      <c r="M254" s="6"/>
      <c r="N254" s="9"/>
      <c r="O254" s="9"/>
      <c r="P254" s="7"/>
      <c r="Q254" s="9"/>
      <c r="S254" s="52" t="s">
        <v>386</v>
      </c>
      <c r="U254" s="33"/>
      <c r="W254" s="7" t="s">
        <v>1</v>
      </c>
      <c r="X254" s="33"/>
      <c r="Y254" s="8" t="s">
        <v>1</v>
      </c>
    </row>
    <row r="255" spans="1:25" x14ac:dyDescent="0.25">
      <c r="A255" t="s">
        <v>222</v>
      </c>
      <c r="C255" s="40" t="s">
        <v>174</v>
      </c>
      <c r="D255" s="11">
        <v>-24392</v>
      </c>
      <c r="E255" s="54"/>
      <c r="F255" s="7"/>
      <c r="G255" s="17"/>
      <c r="H255" s="11"/>
      <c r="I255" s="7"/>
      <c r="J255" s="11"/>
      <c r="K255" s="7"/>
      <c r="L255" s="11"/>
      <c r="M255" s="7"/>
      <c r="N255" s="11"/>
      <c r="O255" s="7"/>
      <c r="P255" s="7"/>
      <c r="Q255" s="7"/>
      <c r="R255" s="1" t="s">
        <v>363</v>
      </c>
      <c r="S255" s="16">
        <v>-11349.36</v>
      </c>
      <c r="T255" s="1"/>
      <c r="U255" s="32"/>
      <c r="W255" s="7">
        <f t="shared" si="6"/>
        <v>-11349.36</v>
      </c>
      <c r="X255" s="33" t="s">
        <v>223</v>
      </c>
      <c r="Y255" s="8">
        <f>W255-(SUM(D255:D255))</f>
        <v>13042.64</v>
      </c>
    </row>
    <row r="256" spans="1:25" x14ac:dyDescent="0.25">
      <c r="C256" s="40"/>
      <c r="D256" s="7" t="s">
        <v>1</v>
      </c>
      <c r="E256" s="36"/>
      <c r="F256" s="7"/>
      <c r="G256" s="17"/>
      <c r="H256" s="7"/>
      <c r="I256" s="7"/>
      <c r="J256" s="7"/>
      <c r="K256" s="9"/>
      <c r="L256" s="7"/>
      <c r="M256" s="6"/>
      <c r="N256" s="7"/>
      <c r="O256" s="11"/>
      <c r="P256" s="7"/>
      <c r="Q256" s="6"/>
      <c r="U256" s="1"/>
      <c r="W256" s="7" t="s">
        <v>1</v>
      </c>
      <c r="X256" s="33"/>
      <c r="Y256" s="8"/>
    </row>
    <row r="257" spans="1:25" x14ac:dyDescent="0.25">
      <c r="A257" t="s">
        <v>224</v>
      </c>
      <c r="C257" s="40" t="s">
        <v>225</v>
      </c>
      <c r="D257" s="11">
        <v>0</v>
      </c>
      <c r="E257" s="36"/>
      <c r="F257" s="7"/>
      <c r="G257" s="7"/>
      <c r="H257" s="7"/>
      <c r="I257" s="7"/>
      <c r="J257" s="11"/>
      <c r="K257" s="7"/>
      <c r="L257" s="11"/>
      <c r="M257" s="7"/>
      <c r="N257" s="7"/>
      <c r="O257" s="7"/>
      <c r="P257" s="11"/>
      <c r="Q257" s="7"/>
      <c r="R257" s="7"/>
      <c r="S257" s="7"/>
      <c r="T257" s="11"/>
      <c r="U257" s="7"/>
      <c r="W257" s="7">
        <f t="shared" si="6"/>
        <v>0</v>
      </c>
      <c r="X257" s="33"/>
      <c r="Y257" s="8">
        <f>W257-(SUM(D257:D257))</f>
        <v>0</v>
      </c>
    </row>
    <row r="258" spans="1:25" x14ac:dyDescent="0.25">
      <c r="C258" s="40"/>
      <c r="D258" s="7" t="s">
        <v>1</v>
      </c>
      <c r="E258" s="36"/>
      <c r="F258" s="7"/>
      <c r="G258" s="7"/>
      <c r="H258" s="9"/>
      <c r="I258" s="9" t="s">
        <v>1</v>
      </c>
      <c r="J258" s="9"/>
      <c r="K258" s="9"/>
      <c r="L258" s="9"/>
      <c r="M258" s="38" t="s">
        <v>476</v>
      </c>
      <c r="N258" s="33"/>
      <c r="O258" s="33" t="s">
        <v>477</v>
      </c>
      <c r="R258" s="9"/>
      <c r="S258" s="33" t="s">
        <v>489</v>
      </c>
      <c r="U258" s="33" t="s">
        <v>490</v>
      </c>
      <c r="W258" s="7" t="s">
        <v>1</v>
      </c>
      <c r="X258" s="33"/>
      <c r="Y258" s="8"/>
    </row>
    <row r="259" spans="1:25" x14ac:dyDescent="0.25">
      <c r="A259" t="s">
        <v>226</v>
      </c>
      <c r="C259" s="40" t="s">
        <v>227</v>
      </c>
      <c r="D259" s="7">
        <v>208681.33</v>
      </c>
      <c r="E259" s="54"/>
      <c r="F259" s="7">
        <v>220389.2</v>
      </c>
      <c r="G259" s="7"/>
      <c r="H259" s="9"/>
      <c r="I259" s="9" t="s">
        <v>508</v>
      </c>
      <c r="J259" s="9"/>
      <c r="K259" s="9" t="s">
        <v>505</v>
      </c>
      <c r="L259" s="7" t="s">
        <v>355</v>
      </c>
      <c r="M259" s="7">
        <v>-981.64</v>
      </c>
      <c r="N259" s="7" t="s">
        <v>356</v>
      </c>
      <c r="O259" s="7">
        <v>-20727.52</v>
      </c>
      <c r="P259" s="12"/>
      <c r="Q259" s="33" t="s">
        <v>506</v>
      </c>
      <c r="R259" s="11" t="s">
        <v>355</v>
      </c>
      <c r="S259" s="7">
        <v>979.07</v>
      </c>
      <c r="T259" s="7" t="s">
        <v>356</v>
      </c>
      <c r="U259" s="7">
        <v>16966.34</v>
      </c>
      <c r="W259" s="7">
        <f t="shared" si="6"/>
        <v>216625.45</v>
      </c>
      <c r="X259" s="33" t="s">
        <v>438</v>
      </c>
      <c r="Y259" s="8">
        <f>W259-(SUM(D259:D259))</f>
        <v>7944.1200000000244</v>
      </c>
    </row>
    <row r="260" spans="1:25" x14ac:dyDescent="0.25">
      <c r="A260" t="s">
        <v>228</v>
      </c>
      <c r="C260" s="40" t="s">
        <v>229</v>
      </c>
      <c r="D260" s="7">
        <v>-7024</v>
      </c>
      <c r="E260" s="54"/>
      <c r="F260" s="7">
        <v>-8756.4</v>
      </c>
      <c r="G260" t="s">
        <v>1</v>
      </c>
      <c r="H260" s="11" t="s">
        <v>373</v>
      </c>
      <c r="I260" s="7">
        <v>-2080</v>
      </c>
      <c r="J260" s="7" t="s">
        <v>371</v>
      </c>
      <c r="K260" s="7">
        <v>2205.2199999999998</v>
      </c>
      <c r="M260" s="33" t="s">
        <v>515</v>
      </c>
      <c r="P260" s="11" t="s">
        <v>366</v>
      </c>
      <c r="Q260" s="7">
        <v>-360</v>
      </c>
      <c r="R260" s="9"/>
      <c r="S260" s="33" t="s">
        <v>519</v>
      </c>
      <c r="T260" s="11"/>
      <c r="U260" s="7"/>
      <c r="W260" s="7">
        <f>SUM(F260:U262)</f>
        <v>-53469.86</v>
      </c>
      <c r="X260" s="33"/>
      <c r="Y260" s="8"/>
    </row>
    <row r="261" spans="1:25" x14ac:dyDescent="0.25">
      <c r="C261" s="40"/>
      <c r="D261" s="7" t="s">
        <v>1</v>
      </c>
      <c r="E261" s="36"/>
      <c r="F261" s="7"/>
      <c r="G261" s="7"/>
      <c r="H261" s="7"/>
      <c r="I261" s="9"/>
      <c r="J261" s="9"/>
      <c r="K261" s="9"/>
      <c r="L261" s="11" t="s">
        <v>387</v>
      </c>
      <c r="M261" s="32">
        <v>-4981.68</v>
      </c>
      <c r="N261" s="7"/>
      <c r="O261" s="7"/>
      <c r="P261" s="9"/>
      <c r="Q261" s="9"/>
      <c r="R261" s="7" t="s">
        <v>396</v>
      </c>
      <c r="S261" s="7">
        <v>-39497</v>
      </c>
      <c r="T261" s="7"/>
      <c r="U261" s="33"/>
      <c r="W261" s="7" t="s">
        <v>1</v>
      </c>
      <c r="X261" s="33"/>
      <c r="Y261" s="8"/>
    </row>
    <row r="262" spans="1:25" x14ac:dyDescent="0.25">
      <c r="C262" s="40"/>
      <c r="D262" s="7" t="s">
        <v>1</v>
      </c>
      <c r="E262" s="36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W262" s="7" t="s">
        <v>1</v>
      </c>
      <c r="X262" s="33"/>
      <c r="Y262" s="8"/>
    </row>
    <row r="263" spans="1:25" x14ac:dyDescent="0.25">
      <c r="C263" s="40"/>
      <c r="D263" s="7" t="s">
        <v>1</v>
      </c>
      <c r="E263" s="36"/>
      <c r="F263" s="7"/>
      <c r="G263" s="7"/>
      <c r="H263" s="7"/>
      <c r="I263" s="9"/>
      <c r="J263" s="9"/>
      <c r="K263" s="9"/>
      <c r="L263" s="9"/>
      <c r="M263" s="38" t="s">
        <v>476</v>
      </c>
      <c r="N263" s="33"/>
      <c r="O263" s="33" t="s">
        <v>477</v>
      </c>
      <c r="P263" s="9"/>
      <c r="Q263" s="9"/>
      <c r="R263" s="9"/>
      <c r="S263" s="33" t="s">
        <v>489</v>
      </c>
      <c r="U263" s="33" t="s">
        <v>490</v>
      </c>
      <c r="W263" s="7" t="s">
        <v>1</v>
      </c>
      <c r="X263" s="33"/>
      <c r="Y263" s="8" t="s">
        <v>1</v>
      </c>
    </row>
    <row r="264" spans="1:25" x14ac:dyDescent="0.25">
      <c r="A264" t="s">
        <v>230</v>
      </c>
      <c r="C264" s="40" t="s">
        <v>231</v>
      </c>
      <c r="D264" s="7">
        <v>225300.22</v>
      </c>
      <c r="E264" s="54"/>
      <c r="F264" s="7">
        <v>216864.97</v>
      </c>
      <c r="G264" s="7"/>
      <c r="H264" s="11"/>
      <c r="I264" s="7"/>
      <c r="J264" s="11"/>
      <c r="K264" s="7"/>
      <c r="L264" s="7" t="s">
        <v>355</v>
      </c>
      <c r="M264" s="7">
        <v>-1059.8499999999999</v>
      </c>
      <c r="N264" s="7" t="s">
        <v>356</v>
      </c>
      <c r="O264" s="7">
        <v>-20108.13</v>
      </c>
      <c r="P264" s="11"/>
      <c r="Q264" s="7"/>
      <c r="R264" s="11" t="s">
        <v>355</v>
      </c>
      <c r="S264" s="7">
        <v>1417.25</v>
      </c>
      <c r="T264" s="7" t="s">
        <v>356</v>
      </c>
      <c r="U264" s="7">
        <v>21057.73</v>
      </c>
      <c r="W264" s="7">
        <f t="shared" si="6"/>
        <v>218171.97</v>
      </c>
      <c r="X264" s="33" t="s">
        <v>438</v>
      </c>
      <c r="Y264" s="8">
        <f>W264-(SUM(D264:D264))</f>
        <v>-7128.25</v>
      </c>
    </row>
    <row r="265" spans="1:25" x14ac:dyDescent="0.25">
      <c r="C265" s="40"/>
      <c r="D265" s="7" t="s">
        <v>1</v>
      </c>
      <c r="E265" s="36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W265" s="7" t="s">
        <v>1</v>
      </c>
      <c r="X265" s="33"/>
      <c r="Y265" s="8"/>
    </row>
    <row r="266" spans="1:25" x14ac:dyDescent="0.25">
      <c r="C266" s="40"/>
      <c r="D266" s="7" t="s">
        <v>1</v>
      </c>
      <c r="E266" s="36"/>
      <c r="F266" s="7"/>
      <c r="G266" s="7"/>
      <c r="H266" s="7"/>
      <c r="I266" s="7"/>
      <c r="J266" s="7"/>
      <c r="K266" s="7"/>
      <c r="L266" s="7"/>
      <c r="M266" s="9"/>
      <c r="N266" s="7"/>
      <c r="O266" s="9"/>
      <c r="P266" s="9"/>
      <c r="Q266" s="9"/>
      <c r="R266" s="7"/>
      <c r="S266" s="7"/>
      <c r="T266" s="7"/>
      <c r="U266" s="9"/>
      <c r="W266" s="7" t="s">
        <v>1</v>
      </c>
      <c r="X266" s="33"/>
      <c r="Y266" s="8"/>
    </row>
    <row r="267" spans="1:25" x14ac:dyDescent="0.25">
      <c r="C267" s="40"/>
      <c r="D267" s="7" t="s">
        <v>1</v>
      </c>
      <c r="E267" s="36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9"/>
      <c r="R267" s="7"/>
      <c r="S267" s="7"/>
      <c r="T267" s="7"/>
      <c r="U267" s="7"/>
      <c r="W267" s="7" t="s">
        <v>1</v>
      </c>
      <c r="X267" s="33"/>
      <c r="Y267" s="8"/>
    </row>
    <row r="268" spans="1:25" x14ac:dyDescent="0.25">
      <c r="A268" t="s">
        <v>232</v>
      </c>
      <c r="C268" s="40" t="s">
        <v>233</v>
      </c>
      <c r="D268" s="7">
        <v>16200</v>
      </c>
      <c r="E268" s="54"/>
      <c r="F268" s="7">
        <v>16200</v>
      </c>
      <c r="G268" s="7"/>
      <c r="H268" s="7"/>
      <c r="I268" s="7"/>
      <c r="J268" s="7"/>
      <c r="K268" s="7"/>
      <c r="L268" s="7"/>
      <c r="M268" s="7"/>
      <c r="N268" s="7"/>
      <c r="O268" s="7"/>
      <c r="P268" s="11"/>
      <c r="Q268" s="7"/>
      <c r="R268" s="7"/>
      <c r="S268" s="7"/>
      <c r="T268" s="7"/>
      <c r="U268" s="7"/>
      <c r="W268" s="7">
        <f t="shared" si="6"/>
        <v>16200</v>
      </c>
      <c r="X268" s="57" t="s">
        <v>438</v>
      </c>
      <c r="Y268" s="8">
        <f>W268-(SUM(D268:D268))</f>
        <v>0</v>
      </c>
    </row>
    <row r="269" spans="1:25" x14ac:dyDescent="0.25">
      <c r="C269" s="40"/>
      <c r="D269" s="7" t="s">
        <v>1</v>
      </c>
      <c r="E269" s="36"/>
      <c r="F269" s="7"/>
      <c r="G269" s="7"/>
      <c r="H269" s="7"/>
      <c r="I269" s="9"/>
      <c r="J269" s="7"/>
      <c r="K269" s="49"/>
      <c r="L269" s="7"/>
      <c r="M269" s="29"/>
      <c r="N269" s="7"/>
      <c r="O269" s="33" t="s">
        <v>478</v>
      </c>
      <c r="P269" s="9"/>
      <c r="Q269" s="9"/>
      <c r="R269" s="9"/>
      <c r="S269" s="9"/>
      <c r="T269" s="9"/>
      <c r="U269" s="29"/>
      <c r="W269" s="7" t="s">
        <v>1</v>
      </c>
      <c r="X269" s="33"/>
      <c r="Y269" s="8"/>
    </row>
    <row r="270" spans="1:25" x14ac:dyDescent="0.25">
      <c r="A270" s="50" t="s">
        <v>234</v>
      </c>
      <c r="C270" s="40" t="s">
        <v>235</v>
      </c>
      <c r="D270" s="7">
        <v>130999.33</v>
      </c>
      <c r="E270" s="54"/>
      <c r="F270" s="7">
        <v>81229</v>
      </c>
      <c r="G270" s="7"/>
      <c r="H270" s="7"/>
      <c r="I270" s="7"/>
      <c r="J270" s="7"/>
      <c r="K270" s="7"/>
      <c r="L270" s="7"/>
      <c r="M270" s="7"/>
      <c r="N270" s="11" t="s">
        <v>380</v>
      </c>
      <c r="O270" s="7">
        <v>-1799.48</v>
      </c>
      <c r="P270" s="7"/>
      <c r="Q270" s="7"/>
      <c r="R270" s="11"/>
      <c r="S270" s="7"/>
      <c r="T270" s="7"/>
      <c r="U270" s="7"/>
      <c r="W270" s="7">
        <f t="shared" si="6"/>
        <v>79429.52</v>
      </c>
      <c r="X270" s="57" t="s">
        <v>437</v>
      </c>
      <c r="Y270" s="8">
        <f>W270-(SUM(D270:D270))</f>
        <v>-51569.81</v>
      </c>
    </row>
    <row r="271" spans="1:25" x14ac:dyDescent="0.25">
      <c r="C271" s="40"/>
      <c r="D271" s="7" t="s">
        <v>1</v>
      </c>
      <c r="E271" s="36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W271" s="7" t="s">
        <v>1</v>
      </c>
      <c r="X271" s="33"/>
      <c r="Y271" s="8"/>
    </row>
    <row r="272" spans="1:25" x14ac:dyDescent="0.25">
      <c r="A272" t="s">
        <v>236</v>
      </c>
      <c r="C272" s="40" t="s">
        <v>237</v>
      </c>
      <c r="D272" s="7">
        <v>0</v>
      </c>
      <c r="E272" s="36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W272" s="7">
        <f t="shared" si="6"/>
        <v>0</v>
      </c>
      <c r="X272" s="33"/>
      <c r="Y272" s="8">
        <f>W272-(SUM(D272:D272))</f>
        <v>0</v>
      </c>
    </row>
    <row r="273" spans="1:25" x14ac:dyDescent="0.25">
      <c r="C273" s="40"/>
      <c r="D273" s="7" t="s">
        <v>1</v>
      </c>
      <c r="E273" s="36"/>
      <c r="F273" s="7"/>
      <c r="G273" s="7"/>
      <c r="H273" s="7"/>
      <c r="I273" s="9"/>
      <c r="J273" s="7"/>
      <c r="K273" s="33"/>
      <c r="L273" s="7"/>
      <c r="M273" s="9"/>
      <c r="N273" s="7"/>
      <c r="O273" s="9"/>
      <c r="P273" s="9"/>
      <c r="Q273" s="9"/>
      <c r="R273" s="7"/>
      <c r="S273" s="7"/>
      <c r="T273" s="7"/>
      <c r="U273" s="9"/>
      <c r="W273" s="7" t="s">
        <v>1</v>
      </c>
      <c r="X273" s="33"/>
      <c r="Y273" s="8"/>
    </row>
    <row r="274" spans="1:25" x14ac:dyDescent="0.25">
      <c r="A274" t="s">
        <v>238</v>
      </c>
      <c r="C274" s="40" t="s">
        <v>239</v>
      </c>
      <c r="D274" s="7">
        <v>49842.14</v>
      </c>
      <c r="E274" s="54"/>
      <c r="F274" s="7">
        <v>50575.99</v>
      </c>
      <c r="G274" s="7"/>
      <c r="H274" s="7"/>
      <c r="I274" s="7"/>
      <c r="J274" s="11"/>
      <c r="K274" s="7"/>
      <c r="L274" s="7"/>
      <c r="M274" s="7"/>
      <c r="N274" s="7"/>
      <c r="O274" s="7"/>
      <c r="P274" s="11"/>
      <c r="Q274" s="7"/>
      <c r="R274" s="11"/>
      <c r="S274" s="11"/>
      <c r="T274" s="11"/>
      <c r="U274" s="7"/>
      <c r="W274" s="7">
        <f t="shared" si="6"/>
        <v>50575.99</v>
      </c>
      <c r="X274" s="57" t="s">
        <v>483</v>
      </c>
      <c r="Y274" s="8">
        <f>W274-(SUM(D274:D274))</f>
        <v>733.84999999999854</v>
      </c>
    </row>
    <row r="275" spans="1:25" x14ac:dyDescent="0.25">
      <c r="C275" s="40"/>
      <c r="D275" s="7" t="s">
        <v>1</v>
      </c>
      <c r="E275" s="36"/>
      <c r="F275" s="7"/>
      <c r="G275" s="7"/>
      <c r="H275" s="7"/>
      <c r="I275" s="7"/>
      <c r="J275" s="7"/>
      <c r="K275" s="9"/>
      <c r="L275" s="7"/>
      <c r="M275" s="9"/>
      <c r="N275" s="7"/>
      <c r="O275" s="33" t="s">
        <v>479</v>
      </c>
      <c r="P275" s="7"/>
      <c r="Q275" s="33" t="s">
        <v>479</v>
      </c>
      <c r="R275" s="7"/>
      <c r="S275" s="7"/>
      <c r="T275" s="7"/>
      <c r="U275" s="9"/>
      <c r="W275" s="7" t="s">
        <v>1</v>
      </c>
      <c r="X275" s="33"/>
      <c r="Y275" s="8"/>
    </row>
    <row r="276" spans="1:25" x14ac:dyDescent="0.25">
      <c r="A276" t="s">
        <v>240</v>
      </c>
      <c r="C276" s="40" t="s">
        <v>241</v>
      </c>
      <c r="D276" s="7">
        <v>14612.02</v>
      </c>
      <c r="E276" s="54"/>
      <c r="F276" s="7">
        <v>16631.21</v>
      </c>
      <c r="G276" s="7"/>
      <c r="H276" s="7"/>
      <c r="I276" s="7"/>
      <c r="J276" s="7"/>
      <c r="K276" s="7"/>
      <c r="L276" s="7"/>
      <c r="M276" s="7"/>
      <c r="N276" s="11" t="s">
        <v>377</v>
      </c>
      <c r="O276" s="7">
        <v>1781.07</v>
      </c>
      <c r="P276" s="7" t="s">
        <v>377</v>
      </c>
      <c r="Q276" s="7">
        <v>-1525.57</v>
      </c>
      <c r="R276" s="7"/>
      <c r="S276" s="7"/>
      <c r="T276" s="7"/>
      <c r="U276" s="7"/>
      <c r="W276" s="7">
        <f t="shared" ref="W276:W350" si="8">SUM(F276:V276)</f>
        <v>16886.71</v>
      </c>
      <c r="X276" s="57" t="s">
        <v>437</v>
      </c>
      <c r="Y276" s="8">
        <f>W276-(SUM(D276:D276))</f>
        <v>2274.6899999999987</v>
      </c>
    </row>
    <row r="277" spans="1:25" x14ac:dyDescent="0.25">
      <c r="C277" s="40"/>
      <c r="D277" s="7" t="s">
        <v>1</v>
      </c>
      <c r="E277" s="36"/>
      <c r="F277" s="7"/>
      <c r="G277" s="7"/>
      <c r="H277" s="7"/>
      <c r="I277" s="7"/>
      <c r="J277" s="7"/>
      <c r="K277" s="7"/>
      <c r="L277" s="7"/>
      <c r="M277" s="7"/>
      <c r="N277" s="11"/>
      <c r="O277" s="7"/>
      <c r="P277" s="7"/>
      <c r="Q277" s="7"/>
      <c r="R277" s="7"/>
      <c r="S277" s="7"/>
      <c r="T277" s="7"/>
      <c r="U277" s="7"/>
      <c r="W277" s="7" t="s">
        <v>1</v>
      </c>
      <c r="X277" s="33"/>
      <c r="Y277" s="8"/>
    </row>
    <row r="278" spans="1:25" x14ac:dyDescent="0.25">
      <c r="A278" t="s">
        <v>349</v>
      </c>
      <c r="C278" s="40" t="s">
        <v>350</v>
      </c>
      <c r="D278" s="7">
        <v>0</v>
      </c>
      <c r="E278" s="36"/>
      <c r="F278" s="7">
        <v>0</v>
      </c>
      <c r="G278" s="7"/>
      <c r="H278" s="7"/>
      <c r="I278" s="7"/>
      <c r="J278" s="7"/>
      <c r="K278" s="7"/>
      <c r="L278" s="7"/>
      <c r="M278" s="7"/>
      <c r="N278" s="11"/>
      <c r="O278" s="7"/>
      <c r="P278" s="7"/>
      <c r="Q278" s="7"/>
      <c r="R278" s="7"/>
      <c r="S278" s="7"/>
      <c r="T278" s="7"/>
      <c r="U278" s="7"/>
      <c r="W278" s="7">
        <f t="shared" si="8"/>
        <v>0</v>
      </c>
      <c r="X278" s="33"/>
      <c r="Y278" s="8"/>
    </row>
    <row r="279" spans="1:25" x14ac:dyDescent="0.25">
      <c r="C279" s="40"/>
      <c r="D279" s="7" t="s">
        <v>1</v>
      </c>
      <c r="E279" s="36"/>
      <c r="F279" s="7"/>
      <c r="G279" s="7"/>
      <c r="H279" s="7"/>
      <c r="I279" s="7"/>
      <c r="J279" s="7"/>
      <c r="K279" s="9"/>
      <c r="L279" s="7"/>
      <c r="M279" s="9"/>
      <c r="N279" s="7"/>
      <c r="O279" s="9"/>
      <c r="P279" s="9"/>
      <c r="Q279" s="9"/>
      <c r="R279" s="7"/>
      <c r="S279" s="7"/>
      <c r="U279" s="33"/>
      <c r="W279" s="7" t="s">
        <v>1</v>
      </c>
      <c r="X279" s="33"/>
      <c r="Y279" s="8"/>
    </row>
    <row r="280" spans="1:25" x14ac:dyDescent="0.25">
      <c r="A280" t="s">
        <v>242</v>
      </c>
      <c r="C280" s="40" t="s">
        <v>243</v>
      </c>
      <c r="D280" s="7">
        <v>17262.830000000002</v>
      </c>
      <c r="E280" s="54"/>
      <c r="F280" s="7">
        <v>17771.189999999999</v>
      </c>
      <c r="G280" s="7"/>
      <c r="H280" s="7"/>
      <c r="I280" s="7"/>
      <c r="J280" s="7"/>
      <c r="K280" s="7"/>
      <c r="L280" s="11"/>
      <c r="M280" s="7"/>
      <c r="N280" s="7"/>
      <c r="O280" s="7"/>
      <c r="P280" s="7"/>
      <c r="Q280" s="7"/>
      <c r="R280" s="7"/>
      <c r="S280" s="7"/>
      <c r="T280" s="1"/>
      <c r="U280" s="32"/>
      <c r="W280" s="7">
        <f t="shared" si="8"/>
        <v>17771.189999999999</v>
      </c>
      <c r="X280" s="57" t="s">
        <v>437</v>
      </c>
      <c r="Y280" s="8">
        <f>W280-(SUM(D280:D280))</f>
        <v>508.35999999999694</v>
      </c>
    </row>
    <row r="281" spans="1:25" x14ac:dyDescent="0.25">
      <c r="C281" s="40"/>
      <c r="D281" s="7" t="s">
        <v>1</v>
      </c>
      <c r="E281" s="36"/>
      <c r="F281" s="7"/>
      <c r="G281" s="7"/>
      <c r="H281" s="7"/>
      <c r="I281" s="7"/>
      <c r="J281" s="7"/>
      <c r="K281" s="7"/>
      <c r="L281" s="11"/>
      <c r="M281" s="7"/>
      <c r="N281" s="7"/>
      <c r="O281" s="7"/>
      <c r="P281" s="7"/>
      <c r="Q281" s="7"/>
      <c r="R281" s="7"/>
      <c r="S281" s="7"/>
      <c r="T281" s="7"/>
      <c r="U281" s="7"/>
      <c r="W281" s="7" t="s">
        <v>1</v>
      </c>
      <c r="X281" s="33"/>
      <c r="Y281" s="8"/>
    </row>
    <row r="282" spans="1:25" x14ac:dyDescent="0.25">
      <c r="A282" t="s">
        <v>244</v>
      </c>
      <c r="C282" s="40" t="s">
        <v>245</v>
      </c>
      <c r="D282" s="7">
        <v>236</v>
      </c>
      <c r="E282" s="54"/>
      <c r="F282" s="7">
        <v>206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W282" s="7">
        <f t="shared" si="8"/>
        <v>206</v>
      </c>
      <c r="X282" s="33"/>
      <c r="Y282" s="8">
        <f>W282-(SUM(D282:D282))</f>
        <v>-30</v>
      </c>
    </row>
    <row r="283" spans="1:25" x14ac:dyDescent="0.25">
      <c r="C283" s="40"/>
      <c r="D283" s="7"/>
      <c r="E283" s="36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W283" s="7"/>
      <c r="X283" s="33"/>
      <c r="Y283" s="8"/>
    </row>
    <row r="284" spans="1:25" x14ac:dyDescent="0.25">
      <c r="A284" t="s">
        <v>309</v>
      </c>
      <c r="C284" s="40" t="s">
        <v>462</v>
      </c>
      <c r="D284" s="7">
        <v>0</v>
      </c>
      <c r="E284" s="54"/>
      <c r="F284" s="7">
        <v>291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W284" s="7">
        <f t="shared" si="8"/>
        <v>291</v>
      </c>
      <c r="X284" s="33"/>
      <c r="Y284" s="8"/>
    </row>
    <row r="285" spans="1:25" x14ac:dyDescent="0.25">
      <c r="C285" s="40"/>
      <c r="D285" s="7" t="s">
        <v>1</v>
      </c>
      <c r="E285" s="36"/>
      <c r="F285" s="7"/>
      <c r="G285" s="7"/>
      <c r="H285" s="7"/>
      <c r="I285" s="9"/>
      <c r="J285" s="33"/>
      <c r="K285" s="33"/>
      <c r="L285" s="7"/>
      <c r="M285" s="9"/>
      <c r="N285" s="7"/>
      <c r="O285" s="29"/>
      <c r="P285" s="29"/>
      <c r="Q285" s="29"/>
      <c r="R285" s="7"/>
      <c r="S285" s="33" t="s">
        <v>486</v>
      </c>
      <c r="T285" s="7"/>
      <c r="U285" s="29" t="s">
        <v>487</v>
      </c>
      <c r="W285" s="7" t="s">
        <v>1</v>
      </c>
      <c r="X285" s="33"/>
      <c r="Y285" s="8"/>
    </row>
    <row r="286" spans="1:25" x14ac:dyDescent="0.25">
      <c r="A286" t="s">
        <v>246</v>
      </c>
      <c r="C286" s="40" t="s">
        <v>247</v>
      </c>
      <c r="D286" s="7">
        <v>9842.0400000000009</v>
      </c>
      <c r="E286" s="54"/>
      <c r="F286" s="7">
        <v>12520.93</v>
      </c>
      <c r="G286" s="7"/>
      <c r="H286" s="7"/>
      <c r="I286" s="7"/>
      <c r="J286" s="7"/>
      <c r="K286" s="7"/>
      <c r="L286" s="11"/>
      <c r="M286" s="7"/>
      <c r="N286" s="11"/>
      <c r="O286" s="7"/>
      <c r="P286" s="11"/>
      <c r="Q286" s="7"/>
      <c r="R286" s="11" t="s">
        <v>359</v>
      </c>
      <c r="S286" s="32">
        <v>-1008</v>
      </c>
      <c r="T286" s="11" t="s">
        <v>359</v>
      </c>
      <c r="U286" s="7">
        <v>958.56</v>
      </c>
      <c r="W286" s="7">
        <f t="shared" si="8"/>
        <v>12471.49</v>
      </c>
      <c r="X286" s="33"/>
      <c r="Y286" s="8">
        <f>W286-(SUM(D286:D286))</f>
        <v>2629.4499999999989</v>
      </c>
    </row>
    <row r="287" spans="1:25" x14ac:dyDescent="0.25">
      <c r="C287" s="40"/>
      <c r="D287" s="7" t="s">
        <v>1</v>
      </c>
      <c r="E287" s="36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W287" s="7" t="s">
        <v>1</v>
      </c>
      <c r="X287" s="33"/>
      <c r="Y287" s="8"/>
    </row>
    <row r="288" spans="1:25" x14ac:dyDescent="0.25">
      <c r="C288" s="40"/>
      <c r="D288" s="7" t="s">
        <v>1</v>
      </c>
      <c r="E288" s="36"/>
      <c r="F288" s="7"/>
      <c r="G288" s="7"/>
      <c r="H288" s="7"/>
      <c r="I288" s="9"/>
      <c r="J288" s="9"/>
      <c r="K288" s="9"/>
      <c r="L288" s="7"/>
      <c r="M288" s="9"/>
      <c r="N288" s="7"/>
      <c r="O288" s="29"/>
      <c r="P288" s="29"/>
      <c r="Q288" s="29"/>
      <c r="R288" s="7"/>
      <c r="S288" s="33" t="s">
        <v>486</v>
      </c>
      <c r="T288" s="7"/>
      <c r="U288" s="29" t="s">
        <v>487</v>
      </c>
      <c r="W288" s="7" t="s">
        <v>1</v>
      </c>
      <c r="X288" s="33"/>
      <c r="Y288" s="8"/>
    </row>
    <row r="289" spans="1:25" x14ac:dyDescent="0.25">
      <c r="A289" t="s">
        <v>248</v>
      </c>
      <c r="C289" s="40" t="s">
        <v>249</v>
      </c>
      <c r="D289" s="7">
        <v>147635.6</v>
      </c>
      <c r="E289" s="54" t="s">
        <v>1</v>
      </c>
      <c r="F289" s="7">
        <v>154137.85999999999</v>
      </c>
      <c r="G289" s="7"/>
      <c r="H289" s="7"/>
      <c r="I289" s="7"/>
      <c r="J289" s="11"/>
      <c r="K289" s="7"/>
      <c r="L289" s="11"/>
      <c r="M289" s="7"/>
      <c r="N289" s="11"/>
      <c r="O289" s="7"/>
      <c r="P289" s="11"/>
      <c r="Q289" s="7"/>
      <c r="R289" s="11" t="s">
        <v>359</v>
      </c>
      <c r="S289" s="32">
        <v>-16164.23</v>
      </c>
      <c r="T289" s="11" t="s">
        <v>359</v>
      </c>
      <c r="U289" s="7">
        <v>19183.63</v>
      </c>
      <c r="W289" s="7">
        <f t="shared" si="8"/>
        <v>157157.25999999998</v>
      </c>
      <c r="X289" s="33" t="s">
        <v>441</v>
      </c>
      <c r="Y289" s="8">
        <f>W289-(SUM(D289:D289))</f>
        <v>9521.6599999999744</v>
      </c>
    </row>
    <row r="290" spans="1:25" x14ac:dyDescent="0.25">
      <c r="C290" s="40"/>
      <c r="D290" s="7" t="s">
        <v>1</v>
      </c>
      <c r="E290" s="36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W290" s="7" t="s">
        <v>1</v>
      </c>
      <c r="X290" s="33"/>
      <c r="Y290" s="8"/>
    </row>
    <row r="291" spans="1:25" x14ac:dyDescent="0.25">
      <c r="A291" t="s">
        <v>461</v>
      </c>
      <c r="C291" s="40" t="s">
        <v>460</v>
      </c>
      <c r="D291" s="7">
        <v>0</v>
      </c>
      <c r="E291" s="54"/>
      <c r="F291" s="7">
        <v>407.9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W291" s="7">
        <f t="shared" si="8"/>
        <v>407.9</v>
      </c>
      <c r="X291" s="33"/>
      <c r="Y291" s="8"/>
    </row>
    <row r="292" spans="1:25" x14ac:dyDescent="0.25">
      <c r="C292" s="40"/>
      <c r="D292" s="7" t="s">
        <v>1</v>
      </c>
      <c r="E292" s="36"/>
      <c r="F292" s="7"/>
      <c r="G292" s="7"/>
      <c r="H292" s="7"/>
      <c r="I292" s="9"/>
      <c r="J292" s="9"/>
      <c r="K292" s="9"/>
      <c r="N292" s="7"/>
      <c r="O292" s="9"/>
      <c r="P292" s="9"/>
      <c r="Q292" s="9"/>
      <c r="R292" s="7"/>
      <c r="S292" s="7"/>
      <c r="T292" s="7"/>
      <c r="U292" s="9"/>
      <c r="W292" s="7" t="s">
        <v>1</v>
      </c>
      <c r="X292" s="33"/>
      <c r="Y292" s="8"/>
    </row>
    <row r="293" spans="1:25" x14ac:dyDescent="0.25">
      <c r="A293" t="s">
        <v>250</v>
      </c>
      <c r="C293" s="40" t="s">
        <v>251</v>
      </c>
      <c r="D293" s="7">
        <v>3800.7</v>
      </c>
      <c r="E293" s="54"/>
      <c r="F293" s="7">
        <v>2556.5</v>
      </c>
      <c r="G293" s="7"/>
      <c r="H293" s="7"/>
      <c r="I293" s="7"/>
      <c r="J293" s="11"/>
      <c r="K293" s="7"/>
      <c r="N293" s="7"/>
      <c r="O293" s="7"/>
      <c r="P293" s="11"/>
      <c r="Q293" s="7"/>
      <c r="R293" s="11"/>
      <c r="S293" s="11"/>
      <c r="T293" s="11"/>
      <c r="U293" s="7"/>
      <c r="W293" s="7">
        <f t="shared" si="8"/>
        <v>2556.5</v>
      </c>
      <c r="X293" s="33"/>
      <c r="Y293" s="8">
        <f>W293-(SUM(D293:D293))</f>
        <v>-1244.1999999999998</v>
      </c>
    </row>
    <row r="294" spans="1:25" x14ac:dyDescent="0.25">
      <c r="C294" s="40"/>
      <c r="D294" s="7" t="s">
        <v>1</v>
      </c>
      <c r="E294" s="36"/>
      <c r="F294" s="7"/>
      <c r="G294" s="7"/>
      <c r="H294" s="7"/>
      <c r="I294" s="9"/>
      <c r="J294" s="33"/>
      <c r="K294" s="33"/>
      <c r="L294" s="7"/>
      <c r="M294" s="9"/>
      <c r="N294" s="9"/>
      <c r="O294" s="9"/>
      <c r="P294" s="29"/>
      <c r="Q294" s="29"/>
      <c r="R294" s="7"/>
      <c r="S294" s="33" t="s">
        <v>486</v>
      </c>
      <c r="T294" s="7"/>
      <c r="U294" s="29" t="s">
        <v>487</v>
      </c>
      <c r="W294" s="7" t="s">
        <v>1</v>
      </c>
      <c r="X294" s="33"/>
      <c r="Y294" s="8"/>
    </row>
    <row r="295" spans="1:25" x14ac:dyDescent="0.25">
      <c r="A295" t="s">
        <v>252</v>
      </c>
      <c r="C295" s="40" t="s">
        <v>253</v>
      </c>
      <c r="D295" s="7">
        <v>1865.0899999999997</v>
      </c>
      <c r="E295" s="54"/>
      <c r="F295" s="7">
        <v>1603.15</v>
      </c>
      <c r="G295" s="7"/>
      <c r="H295" s="7"/>
      <c r="I295" s="7"/>
      <c r="J295" s="7"/>
      <c r="K295" s="7"/>
      <c r="L295" s="11"/>
      <c r="M295" s="7"/>
      <c r="N295" s="11"/>
      <c r="O295" s="7"/>
      <c r="P295" s="11"/>
      <c r="Q295" s="7"/>
      <c r="R295" s="11" t="s">
        <v>359</v>
      </c>
      <c r="S295" s="32">
        <v>-312.04000000000002</v>
      </c>
      <c r="T295" s="11" t="s">
        <v>359</v>
      </c>
      <c r="U295" s="7">
        <v>282.85000000000002</v>
      </c>
      <c r="W295" s="7">
        <f t="shared" si="8"/>
        <v>1573.96</v>
      </c>
      <c r="X295" s="33"/>
      <c r="Y295" s="8">
        <f>W295-(SUM(D295:D295))</f>
        <v>-291.12999999999965</v>
      </c>
    </row>
    <row r="296" spans="1:25" x14ac:dyDescent="0.25">
      <c r="C296" s="40"/>
      <c r="D296" s="7" t="s">
        <v>1</v>
      </c>
      <c r="E296" s="36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W296" s="7" t="s">
        <v>1</v>
      </c>
      <c r="X296" s="33"/>
      <c r="Y296" s="8"/>
    </row>
    <row r="297" spans="1:25" x14ac:dyDescent="0.25">
      <c r="A297" t="s">
        <v>463</v>
      </c>
      <c r="C297" s="40" t="s">
        <v>464</v>
      </c>
      <c r="D297" s="7">
        <v>0</v>
      </c>
      <c r="E297" s="54"/>
      <c r="F297" s="7">
        <v>540.99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W297" s="7">
        <f t="shared" si="8"/>
        <v>540.99</v>
      </c>
      <c r="X297" s="33" t="s">
        <v>528</v>
      </c>
      <c r="Y297" s="8">
        <f>W297-(SUM(D297:D297))</f>
        <v>540.99</v>
      </c>
    </row>
    <row r="298" spans="1:25" x14ac:dyDescent="0.25">
      <c r="C298" s="40"/>
      <c r="D298" s="7" t="s">
        <v>1</v>
      </c>
      <c r="E298" s="36"/>
      <c r="F298" s="7"/>
      <c r="H298" s="7"/>
      <c r="I298" s="29"/>
      <c r="J298" s="7"/>
      <c r="K298" s="7"/>
      <c r="L298" s="7"/>
      <c r="M298" s="9"/>
      <c r="N298" s="7"/>
      <c r="O298" s="7"/>
      <c r="P298" s="7"/>
      <c r="Q298" s="9"/>
      <c r="R298" s="7"/>
      <c r="S298" s="7"/>
      <c r="T298" s="7"/>
      <c r="U298" s="29" t="s">
        <v>487</v>
      </c>
      <c r="W298" s="7" t="s">
        <v>1</v>
      </c>
      <c r="X298" s="33"/>
      <c r="Y298" s="8"/>
    </row>
    <row r="299" spans="1:25" x14ac:dyDescent="0.25">
      <c r="A299" t="s">
        <v>255</v>
      </c>
      <c r="C299" s="40" t="s">
        <v>256</v>
      </c>
      <c r="D299" s="7">
        <v>4049.09</v>
      </c>
      <c r="E299" s="54"/>
      <c r="F299" s="7">
        <v>492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11" t="s">
        <v>359</v>
      </c>
      <c r="U299" s="7">
        <v>508</v>
      </c>
      <c r="W299" s="7">
        <f t="shared" si="8"/>
        <v>1000</v>
      </c>
      <c r="X299" s="33"/>
      <c r="Y299" s="8">
        <f>W299-(SUM(D299:D299))</f>
        <v>-3049.09</v>
      </c>
    </row>
    <row r="300" spans="1:25" x14ac:dyDescent="0.25">
      <c r="C300" s="40"/>
      <c r="D300" s="7" t="s">
        <v>1</v>
      </c>
      <c r="E300" s="36"/>
      <c r="F300" s="7"/>
      <c r="G300" s="7"/>
      <c r="H300" s="7"/>
      <c r="I300" s="7"/>
      <c r="J300" s="9"/>
      <c r="K300" s="9"/>
      <c r="N300" s="12"/>
      <c r="O300" s="9"/>
      <c r="Q300" s="7"/>
      <c r="R300" s="7"/>
      <c r="S300" s="14"/>
      <c r="T300" s="7"/>
      <c r="U300" s="9"/>
      <c r="W300" s="7" t="s">
        <v>1</v>
      </c>
      <c r="X300" s="33"/>
      <c r="Y300" s="8"/>
    </row>
    <row r="301" spans="1:25" x14ac:dyDescent="0.25">
      <c r="A301" t="s">
        <v>257</v>
      </c>
      <c r="C301" s="39" t="s">
        <v>258</v>
      </c>
      <c r="D301" s="7">
        <v>0</v>
      </c>
      <c r="E301" s="36"/>
      <c r="F301" s="7"/>
      <c r="G301" s="7"/>
      <c r="H301" s="7"/>
      <c r="I301" s="7"/>
      <c r="J301" s="11"/>
      <c r="K301" s="7"/>
      <c r="N301" s="11"/>
      <c r="O301" s="7"/>
      <c r="Q301" s="7"/>
      <c r="R301" s="11"/>
      <c r="S301" s="7"/>
      <c r="T301" s="11"/>
      <c r="U301" s="7"/>
      <c r="W301" s="7">
        <f t="shared" si="8"/>
        <v>0</v>
      </c>
      <c r="X301" s="33" t="s">
        <v>1</v>
      </c>
      <c r="Y301" s="8">
        <f>W301-(SUM(D301:D301))</f>
        <v>0</v>
      </c>
    </row>
    <row r="302" spans="1:25" x14ac:dyDescent="0.25">
      <c r="C302" s="40"/>
      <c r="D302" s="7" t="s">
        <v>1</v>
      </c>
      <c r="E302" s="36"/>
      <c r="F302" s="7"/>
      <c r="G302" s="7"/>
      <c r="H302" s="7"/>
      <c r="I302" s="9"/>
      <c r="J302" s="9"/>
      <c r="K302" s="9"/>
      <c r="L302" s="7"/>
      <c r="M302" s="7"/>
      <c r="N302" s="7"/>
      <c r="O302" s="7"/>
      <c r="P302" s="7"/>
      <c r="Q302" s="7"/>
      <c r="R302" s="7"/>
      <c r="S302" s="7"/>
      <c r="W302" s="7" t="s">
        <v>1</v>
      </c>
      <c r="X302" s="33"/>
      <c r="Y302" s="8"/>
    </row>
    <row r="303" spans="1:25" x14ac:dyDescent="0.25">
      <c r="A303" t="s">
        <v>259</v>
      </c>
      <c r="C303" s="40" t="s">
        <v>260</v>
      </c>
      <c r="D303" s="7">
        <v>7586.85</v>
      </c>
      <c r="E303" s="23"/>
      <c r="F303" s="7"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W303" s="7">
        <f t="shared" si="8"/>
        <v>0</v>
      </c>
      <c r="X303" s="33"/>
      <c r="Y303" s="8">
        <f>W303-(SUM(D303:D303))</f>
        <v>-7586.85</v>
      </c>
    </row>
    <row r="304" spans="1:25" x14ac:dyDescent="0.25">
      <c r="C304" s="40"/>
      <c r="D304" s="7" t="s">
        <v>1</v>
      </c>
      <c r="E304" s="36"/>
      <c r="F304" s="7"/>
      <c r="G304" s="7"/>
      <c r="H304" s="7"/>
      <c r="I304" s="9"/>
      <c r="J304" s="9"/>
      <c r="K304" s="9"/>
      <c r="L304" s="7"/>
      <c r="M304" s="9"/>
      <c r="N304" s="7"/>
      <c r="O304" s="9"/>
      <c r="P304" s="7"/>
      <c r="Q304" s="7"/>
      <c r="R304" s="7"/>
      <c r="S304" s="7"/>
      <c r="T304" s="7"/>
      <c r="U304" s="29" t="s">
        <v>487</v>
      </c>
      <c r="W304" s="7" t="s">
        <v>1</v>
      </c>
      <c r="X304" s="33"/>
      <c r="Y304" s="8"/>
    </row>
    <row r="305" spans="1:25" x14ac:dyDescent="0.25">
      <c r="A305" t="s">
        <v>261</v>
      </c>
      <c r="C305" s="40" t="s">
        <v>262</v>
      </c>
      <c r="D305" s="7">
        <v>0</v>
      </c>
      <c r="E305" s="54"/>
      <c r="F305" s="7">
        <v>8319</v>
      </c>
      <c r="G305" s="7"/>
      <c r="H305" s="7"/>
      <c r="I305" s="7"/>
      <c r="J305" s="7"/>
      <c r="K305" s="7"/>
      <c r="L305" s="11"/>
      <c r="M305" s="7"/>
      <c r="N305" s="7"/>
      <c r="O305" s="7"/>
      <c r="P305" s="7"/>
      <c r="Q305" s="7"/>
      <c r="R305" s="7"/>
      <c r="S305" s="7"/>
      <c r="T305" s="11" t="s">
        <v>359</v>
      </c>
      <c r="U305" s="7">
        <v>1182.4000000000001</v>
      </c>
      <c r="W305" s="7">
        <f t="shared" si="8"/>
        <v>9501.4</v>
      </c>
      <c r="X305" s="33"/>
      <c r="Y305" s="8">
        <f>W305-(SUM(D305:D305))</f>
        <v>9501.4</v>
      </c>
    </row>
    <row r="306" spans="1:25" x14ac:dyDescent="0.25">
      <c r="C306" s="40"/>
      <c r="D306" s="7" t="s">
        <v>1</v>
      </c>
      <c r="E306" s="36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W306" s="7" t="s">
        <v>1</v>
      </c>
      <c r="X306" s="33"/>
      <c r="Y306" s="8"/>
    </row>
    <row r="307" spans="1:25" x14ac:dyDescent="0.25">
      <c r="C307" s="40"/>
      <c r="D307" s="7" t="s">
        <v>1</v>
      </c>
      <c r="E307" s="36"/>
      <c r="F307" s="7"/>
      <c r="G307" s="7"/>
      <c r="H307" s="7"/>
      <c r="I307" s="29"/>
      <c r="J307" s="9"/>
      <c r="K307" s="9"/>
      <c r="L307" s="7"/>
      <c r="M307" s="33"/>
      <c r="N307" s="7"/>
      <c r="O307" s="29"/>
      <c r="P307" s="9"/>
      <c r="Q307" s="33"/>
      <c r="R307" s="7"/>
      <c r="S307" s="9"/>
      <c r="W307" s="7" t="s">
        <v>1</v>
      </c>
      <c r="X307" s="33"/>
      <c r="Y307" s="8"/>
    </row>
    <row r="308" spans="1:25" x14ac:dyDescent="0.25">
      <c r="A308" t="s">
        <v>263</v>
      </c>
      <c r="C308" s="40" t="s">
        <v>264</v>
      </c>
      <c r="D308" s="7">
        <v>19754.29</v>
      </c>
      <c r="E308" s="54"/>
      <c r="F308" s="7">
        <v>7054.77</v>
      </c>
      <c r="G308" s="7"/>
      <c r="H308" s="7"/>
      <c r="I308" s="7"/>
      <c r="J308" s="11"/>
      <c r="K308" s="7"/>
      <c r="L308" s="11"/>
      <c r="M308" s="7"/>
      <c r="N308" s="7"/>
      <c r="O308" s="7"/>
      <c r="P308" s="7"/>
      <c r="Q308" s="7"/>
      <c r="R308" s="11"/>
      <c r="S308" s="7"/>
      <c r="W308" s="7">
        <f t="shared" si="8"/>
        <v>7054.77</v>
      </c>
      <c r="X308" s="33"/>
      <c r="Y308" s="8">
        <f>W308-(SUM(D308:D308))</f>
        <v>-12699.52</v>
      </c>
    </row>
    <row r="309" spans="1:25" x14ac:dyDescent="0.25">
      <c r="C309" s="40"/>
      <c r="D309" s="7" t="s">
        <v>1</v>
      </c>
      <c r="E309" s="36"/>
      <c r="F309" s="7"/>
      <c r="G309" s="7"/>
      <c r="H309" s="7"/>
      <c r="I309" s="7"/>
      <c r="J309" s="7"/>
      <c r="K309" s="7"/>
      <c r="W309" s="7" t="s">
        <v>1</v>
      </c>
      <c r="X309" s="33"/>
      <c r="Y309" s="8"/>
    </row>
    <row r="310" spans="1:25" x14ac:dyDescent="0.25">
      <c r="A310" t="s">
        <v>422</v>
      </c>
      <c r="C310" s="40" t="s">
        <v>423</v>
      </c>
      <c r="D310" s="7">
        <v>120.59</v>
      </c>
      <c r="E310" s="36"/>
      <c r="F310" s="7">
        <v>0</v>
      </c>
      <c r="G310" s="7"/>
      <c r="H310" s="7"/>
      <c r="I310" s="7"/>
      <c r="J310" s="7"/>
      <c r="K310" s="7"/>
      <c r="W310" s="7">
        <f t="shared" si="8"/>
        <v>0</v>
      </c>
      <c r="X310" s="33"/>
      <c r="Y310" s="8"/>
    </row>
    <row r="311" spans="1:25" x14ac:dyDescent="0.25">
      <c r="C311" s="40" t="s">
        <v>1</v>
      </c>
      <c r="D311" s="7" t="s">
        <v>1</v>
      </c>
      <c r="E311" s="36"/>
      <c r="F311" s="7"/>
      <c r="G311" s="7"/>
      <c r="H311" s="7"/>
      <c r="I311" s="9"/>
      <c r="J311" s="9"/>
      <c r="K311" s="9"/>
      <c r="L311" s="7"/>
      <c r="M311" s="9"/>
      <c r="N311" s="9"/>
      <c r="O311" s="9"/>
      <c r="P311" s="9"/>
      <c r="Q311" s="9"/>
      <c r="R311" s="9"/>
      <c r="S311" s="9"/>
      <c r="T311" s="9"/>
      <c r="U311" s="10"/>
      <c r="W311" s="7" t="s">
        <v>1</v>
      </c>
      <c r="X311" s="33"/>
      <c r="Y311" s="8"/>
    </row>
    <row r="312" spans="1:25" x14ac:dyDescent="0.25">
      <c r="A312" t="s">
        <v>265</v>
      </c>
      <c r="C312" s="40" t="s">
        <v>266</v>
      </c>
      <c r="D312" s="7">
        <v>0</v>
      </c>
      <c r="E312" s="36"/>
      <c r="F312" s="7">
        <v>0</v>
      </c>
      <c r="G312" s="7"/>
      <c r="H312" s="7"/>
      <c r="I312" s="7"/>
      <c r="J312" s="7"/>
      <c r="K312" s="7"/>
      <c r="L312" s="7"/>
      <c r="M312" s="7"/>
      <c r="N312" s="11"/>
      <c r="O312" s="7"/>
      <c r="P312" s="7"/>
      <c r="Q312" s="7"/>
      <c r="R312" s="11"/>
      <c r="S312" s="11"/>
      <c r="T312" s="11"/>
      <c r="U312" s="7"/>
      <c r="W312" s="7">
        <f t="shared" si="8"/>
        <v>0</v>
      </c>
      <c r="X312" s="33" t="s">
        <v>1</v>
      </c>
      <c r="Y312" s="8">
        <f>W312-(SUM(D312:D312))</f>
        <v>0</v>
      </c>
    </row>
    <row r="313" spans="1:25" x14ac:dyDescent="0.25">
      <c r="C313" s="40"/>
      <c r="D313" s="7" t="s">
        <v>1</v>
      </c>
      <c r="E313" s="36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W313" s="7" t="s">
        <v>1</v>
      </c>
      <c r="X313" s="33"/>
      <c r="Y313" s="8"/>
    </row>
    <row r="314" spans="1:25" x14ac:dyDescent="0.25">
      <c r="C314" s="40"/>
      <c r="D314" s="7" t="s">
        <v>1</v>
      </c>
      <c r="E314" s="36"/>
      <c r="F314" s="7"/>
      <c r="G314" s="7"/>
      <c r="H314" s="7"/>
      <c r="I314" s="9"/>
      <c r="J314" s="9"/>
      <c r="K314" s="9"/>
      <c r="L314" s="7"/>
      <c r="M314" s="9"/>
      <c r="N314" s="7"/>
      <c r="O314" s="29"/>
      <c r="P314" s="29"/>
      <c r="Q314" s="29"/>
      <c r="R314" s="7"/>
      <c r="S314" s="33" t="s">
        <v>486</v>
      </c>
      <c r="T314" s="7"/>
      <c r="U314" s="29" t="s">
        <v>487</v>
      </c>
      <c r="W314" s="7" t="s">
        <v>1</v>
      </c>
      <c r="X314" s="33" t="s">
        <v>1</v>
      </c>
      <c r="Y314" s="8"/>
    </row>
    <row r="315" spans="1:25" x14ac:dyDescent="0.25">
      <c r="A315" t="s">
        <v>267</v>
      </c>
      <c r="C315" s="40" t="s">
        <v>268</v>
      </c>
      <c r="D315" s="7">
        <v>15427.59</v>
      </c>
      <c r="E315" s="54"/>
      <c r="F315" s="7">
        <v>15042.92</v>
      </c>
      <c r="G315" s="7"/>
      <c r="H315" s="7"/>
      <c r="I315" s="7"/>
      <c r="J315" s="11"/>
      <c r="K315" s="7"/>
      <c r="L315" s="7"/>
      <c r="M315" s="7"/>
      <c r="N315" s="11"/>
      <c r="O315" s="7"/>
      <c r="P315" s="11"/>
      <c r="Q315" s="7"/>
      <c r="R315" s="11" t="s">
        <v>359</v>
      </c>
      <c r="S315" s="32">
        <v>-100</v>
      </c>
      <c r="T315" s="11" t="s">
        <v>359</v>
      </c>
      <c r="U315" s="7">
        <v>237.53</v>
      </c>
      <c r="W315" s="7">
        <f t="shared" si="8"/>
        <v>15180.45</v>
      </c>
      <c r="X315" s="33"/>
      <c r="Y315" s="8">
        <f>W315-(SUM(D315:D315))</f>
        <v>-247.13999999999942</v>
      </c>
    </row>
    <row r="316" spans="1:25" x14ac:dyDescent="0.25">
      <c r="C316" s="40"/>
      <c r="D316" s="7" t="s">
        <v>1</v>
      </c>
      <c r="E316" s="36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W316" s="7" t="s">
        <v>1</v>
      </c>
      <c r="X316" s="33"/>
      <c r="Y316" s="8"/>
    </row>
    <row r="317" spans="1:25" x14ac:dyDescent="0.25">
      <c r="C317" s="40"/>
      <c r="D317" s="7" t="s">
        <v>1</v>
      </c>
      <c r="E317" s="36"/>
      <c r="F317" s="7"/>
      <c r="G317" s="7"/>
      <c r="H317" s="7"/>
      <c r="I317" s="6"/>
      <c r="J317" s="7"/>
      <c r="K317" s="33"/>
      <c r="L317" s="7"/>
      <c r="M317" s="33" t="s">
        <v>381</v>
      </c>
      <c r="N317" s="7"/>
      <c r="P317" s="9"/>
      <c r="Q317" s="33" t="s">
        <v>494</v>
      </c>
      <c r="R317" s="7"/>
      <c r="S317" s="9"/>
      <c r="T317" s="7"/>
      <c r="U317" s="7"/>
      <c r="W317" s="7" t="s">
        <v>1</v>
      </c>
      <c r="X317" s="33"/>
      <c r="Y317" s="8"/>
    </row>
    <row r="318" spans="1:25" x14ac:dyDescent="0.25">
      <c r="A318" t="s">
        <v>269</v>
      </c>
      <c r="C318" s="40" t="s">
        <v>270</v>
      </c>
      <c r="D318" s="7">
        <v>1178.1600000000003</v>
      </c>
      <c r="E318" s="54"/>
      <c r="F318" s="7">
        <v>8828.41</v>
      </c>
      <c r="G318" s="7"/>
      <c r="H318" s="7"/>
      <c r="I318" s="7"/>
      <c r="J318" s="11"/>
      <c r="K318" s="7"/>
      <c r="L318" s="7" t="s">
        <v>361</v>
      </c>
      <c r="M318" s="7">
        <v>-936.98</v>
      </c>
      <c r="N318" s="7"/>
      <c r="O318" s="7"/>
      <c r="P318" s="11" t="s">
        <v>361</v>
      </c>
      <c r="Q318" s="7">
        <v>898.93</v>
      </c>
      <c r="R318" s="7"/>
      <c r="S318" s="7"/>
      <c r="T318" s="7"/>
      <c r="U318" s="7"/>
      <c r="W318" s="7">
        <f t="shared" si="8"/>
        <v>8790.36</v>
      </c>
      <c r="X318" s="33"/>
      <c r="Y318" s="8">
        <f>W318-(SUM(D318:D318))</f>
        <v>7612.2000000000007</v>
      </c>
    </row>
    <row r="319" spans="1:25" x14ac:dyDescent="0.25">
      <c r="C319" s="40"/>
      <c r="D319" s="7"/>
      <c r="E319" s="36"/>
      <c r="F319" s="7"/>
      <c r="G319" s="7"/>
      <c r="H319" s="7"/>
      <c r="I319" s="29"/>
      <c r="J319" s="11"/>
      <c r="K319" s="7"/>
      <c r="L319" s="11"/>
      <c r="M319" s="37"/>
      <c r="N319" s="7"/>
      <c r="O319" s="7"/>
      <c r="P319" s="7"/>
      <c r="Q319" s="7"/>
      <c r="R319" s="7"/>
      <c r="S319" s="7"/>
      <c r="U319" s="38"/>
      <c r="W319" s="7"/>
      <c r="X319" s="33"/>
      <c r="Y319" s="8"/>
    </row>
    <row r="320" spans="1:25" x14ac:dyDescent="0.25">
      <c r="A320" t="s">
        <v>424</v>
      </c>
      <c r="C320" s="40" t="s">
        <v>425</v>
      </c>
      <c r="D320" s="7">
        <v>5907.07</v>
      </c>
      <c r="E320" s="23"/>
      <c r="F320" s="7">
        <v>0</v>
      </c>
      <c r="G320" s="7"/>
      <c r="H320" s="7"/>
      <c r="I320" s="7"/>
      <c r="J320" s="7"/>
      <c r="K320" s="7"/>
      <c r="L320" s="7"/>
      <c r="M320" s="7"/>
      <c r="N320" s="7"/>
      <c r="O320" s="29"/>
      <c r="P320" s="7"/>
      <c r="Q320" s="7"/>
      <c r="R320" s="7"/>
      <c r="S320" s="7"/>
      <c r="T320" s="7"/>
      <c r="U320" s="7"/>
      <c r="W320" s="7">
        <f t="shared" si="8"/>
        <v>0</v>
      </c>
      <c r="X320" s="33"/>
      <c r="Y320" s="8"/>
    </row>
    <row r="321" spans="1:25" x14ac:dyDescent="0.25">
      <c r="C321" s="40"/>
      <c r="D321" s="7"/>
      <c r="E321" s="23"/>
      <c r="F321" s="7"/>
      <c r="G321" s="7"/>
      <c r="H321" s="7"/>
      <c r="I321" s="7"/>
      <c r="J321" s="7"/>
      <c r="K321" s="7"/>
      <c r="L321" s="7"/>
      <c r="M321" s="7"/>
      <c r="N321" s="7"/>
      <c r="O321" s="29"/>
      <c r="P321" s="7"/>
      <c r="Q321" s="7"/>
      <c r="R321" s="7"/>
      <c r="S321" s="7"/>
      <c r="T321" s="7"/>
      <c r="U321" s="7"/>
      <c r="W321" s="7"/>
      <c r="X321" s="33"/>
      <c r="Y321" s="8"/>
    </row>
    <row r="322" spans="1:25" x14ac:dyDescent="0.25">
      <c r="C322" s="40"/>
      <c r="D322" s="7" t="s">
        <v>1</v>
      </c>
      <c r="E322" s="36"/>
      <c r="F322" s="7"/>
      <c r="H322" s="9"/>
      <c r="I322" s="9" t="s">
        <v>508</v>
      </c>
      <c r="J322" s="9"/>
      <c r="K322" s="9" t="s">
        <v>505</v>
      </c>
      <c r="L322" s="7"/>
      <c r="M322" s="33" t="s">
        <v>381</v>
      </c>
      <c r="N322" s="7"/>
      <c r="O322" s="33" t="s">
        <v>488</v>
      </c>
      <c r="P322" s="12"/>
      <c r="Q322" s="33" t="s">
        <v>506</v>
      </c>
      <c r="R322" s="7"/>
      <c r="S322" s="33" t="s">
        <v>486</v>
      </c>
      <c r="T322" s="7"/>
      <c r="U322" s="29" t="s">
        <v>487</v>
      </c>
      <c r="W322" s="7" t="s">
        <v>1</v>
      </c>
      <c r="X322" s="33"/>
      <c r="Y322" s="8"/>
    </row>
    <row r="323" spans="1:25" x14ac:dyDescent="0.25">
      <c r="A323" t="s">
        <v>271</v>
      </c>
      <c r="C323" s="40" t="s">
        <v>272</v>
      </c>
      <c r="D323" s="7">
        <v>67940.479999999981</v>
      </c>
      <c r="E323" s="54"/>
      <c r="F323" s="47">
        <v>218748.75</v>
      </c>
      <c r="H323" s="11" t="s">
        <v>373</v>
      </c>
      <c r="I323" s="7">
        <v>-2847.65</v>
      </c>
      <c r="J323" s="7" t="s">
        <v>371</v>
      </c>
      <c r="K323" s="7">
        <v>9401.2199999999993</v>
      </c>
      <c r="L323" s="7" t="s">
        <v>361</v>
      </c>
      <c r="M323" s="7">
        <v>-500</v>
      </c>
      <c r="N323" s="7" t="s">
        <v>357</v>
      </c>
      <c r="O323" s="7">
        <v>-17092.740000000002</v>
      </c>
      <c r="P323" s="11" t="s">
        <v>366</v>
      </c>
      <c r="Q323" s="7">
        <v>-7313.71</v>
      </c>
      <c r="R323" s="11" t="s">
        <v>359</v>
      </c>
      <c r="S323" s="32">
        <v>-18239.310000000001</v>
      </c>
      <c r="T323" s="11" t="s">
        <v>359</v>
      </c>
      <c r="U323" s="7">
        <v>8772.56</v>
      </c>
      <c r="W323" s="7">
        <f>SUM(F323:V325)</f>
        <v>129644.12000000002</v>
      </c>
      <c r="X323" s="33"/>
      <c r="Y323" s="8">
        <f>W323-(SUM(D323:D323))</f>
        <v>61703.640000000043</v>
      </c>
    </row>
    <row r="324" spans="1:25" x14ac:dyDescent="0.25">
      <c r="C324" s="40"/>
      <c r="D324" s="7" t="s">
        <v>1</v>
      </c>
      <c r="E324" s="36"/>
      <c r="F324" s="7"/>
      <c r="G324" s="7"/>
      <c r="H324" s="7"/>
      <c r="I324" s="51"/>
      <c r="M324" s="33" t="s">
        <v>515</v>
      </c>
      <c r="N324" s="11"/>
      <c r="O324" s="11"/>
      <c r="P324" s="7"/>
      <c r="Q324" s="33" t="s">
        <v>525</v>
      </c>
      <c r="R324" s="11"/>
      <c r="S324" s="11"/>
      <c r="T324" s="11"/>
      <c r="U324" s="7"/>
      <c r="W324" s="7" t="s">
        <v>1</v>
      </c>
      <c r="X324" s="33"/>
      <c r="Y324" s="8"/>
    </row>
    <row r="325" spans="1:25" x14ac:dyDescent="0.25">
      <c r="C325" s="40"/>
      <c r="D325" s="7"/>
      <c r="E325" s="36"/>
      <c r="F325" s="7"/>
      <c r="G325" s="7"/>
      <c r="H325" s="7"/>
      <c r="I325" s="9"/>
      <c r="L325" s="11" t="s">
        <v>387</v>
      </c>
      <c r="M325" s="32">
        <v>-7265</v>
      </c>
      <c r="N325" s="11"/>
      <c r="O325" s="11"/>
      <c r="P325" s="7" t="s">
        <v>442</v>
      </c>
      <c r="Q325" s="7">
        <v>-54020</v>
      </c>
      <c r="R325" s="7"/>
      <c r="S325" s="33"/>
      <c r="T325" s="7"/>
      <c r="U325" s="33"/>
      <c r="W325" s="7"/>
      <c r="X325" s="33"/>
      <c r="Y325" s="8"/>
    </row>
    <row r="326" spans="1:25" x14ac:dyDescent="0.25">
      <c r="C326" s="40"/>
      <c r="D326" s="7"/>
      <c r="E326" s="36"/>
      <c r="F326" s="7"/>
      <c r="G326" s="7"/>
      <c r="H326" s="7"/>
      <c r="I326" s="9"/>
      <c r="L326" s="7"/>
      <c r="M326" s="7"/>
      <c r="N326" s="11"/>
      <c r="O326" s="11"/>
      <c r="P326" s="11"/>
      <c r="Q326" s="29"/>
      <c r="R326" s="11"/>
      <c r="S326" s="11"/>
      <c r="T326" s="11"/>
      <c r="U326" s="7"/>
      <c r="W326" s="7"/>
      <c r="X326" s="33"/>
      <c r="Y326" s="8"/>
    </row>
    <row r="327" spans="1:25" x14ac:dyDescent="0.25">
      <c r="C327" s="40"/>
      <c r="D327" s="7"/>
      <c r="E327" s="36"/>
      <c r="F327" s="7"/>
      <c r="G327" s="7"/>
      <c r="H327" s="7"/>
      <c r="I327" s="9"/>
      <c r="L327" s="7"/>
      <c r="M327" s="7"/>
      <c r="N327" s="11"/>
      <c r="O327" s="11"/>
      <c r="P327" s="11"/>
      <c r="Q327" s="29"/>
      <c r="R327" s="11"/>
      <c r="S327" s="11"/>
      <c r="T327" s="11"/>
      <c r="U327" s="7"/>
      <c r="W327" s="7"/>
      <c r="X327" s="33"/>
      <c r="Y327" s="8"/>
    </row>
    <row r="328" spans="1:25" x14ac:dyDescent="0.25">
      <c r="C328" s="40"/>
      <c r="D328" s="7" t="s">
        <v>1</v>
      </c>
      <c r="E328" s="36"/>
      <c r="F328" s="7"/>
      <c r="G328" s="7"/>
      <c r="H328" s="7"/>
      <c r="I328" s="9"/>
      <c r="J328" s="9"/>
      <c r="K328" s="33"/>
      <c r="L328" s="7"/>
      <c r="M328" s="9"/>
      <c r="N328" s="7"/>
      <c r="O328" s="29" t="s">
        <v>529</v>
      </c>
      <c r="P328" s="29"/>
      <c r="Q328" s="29"/>
      <c r="R328" s="7"/>
      <c r="S328" s="33" t="s">
        <v>486</v>
      </c>
      <c r="T328" s="7"/>
      <c r="U328" s="9"/>
      <c r="W328" s="7" t="s">
        <v>1</v>
      </c>
      <c r="X328" s="33"/>
      <c r="Y328" s="8"/>
    </row>
    <row r="329" spans="1:25" x14ac:dyDescent="0.25">
      <c r="A329" t="s">
        <v>273</v>
      </c>
      <c r="C329" s="40" t="s">
        <v>274</v>
      </c>
      <c r="D329" s="7">
        <v>7835.4800000000005</v>
      </c>
      <c r="E329" s="54"/>
      <c r="F329" s="7">
        <v>9593.2999999999993</v>
      </c>
      <c r="G329" s="7"/>
      <c r="H329" s="7"/>
      <c r="I329" s="7"/>
      <c r="J329" s="7"/>
      <c r="K329" s="7"/>
      <c r="L329" s="11"/>
      <c r="M329" s="7"/>
      <c r="N329" s="11" t="s">
        <v>445</v>
      </c>
      <c r="O329" s="7">
        <v>-3486.62</v>
      </c>
      <c r="P329" s="11"/>
      <c r="Q329" s="7"/>
      <c r="R329" s="11" t="s">
        <v>359</v>
      </c>
      <c r="S329" s="32">
        <v>-68.27</v>
      </c>
      <c r="T329" s="7"/>
      <c r="U329" s="7"/>
      <c r="W329" s="7">
        <f t="shared" si="8"/>
        <v>6038.4099999999989</v>
      </c>
      <c r="X329" s="33" t="s">
        <v>530</v>
      </c>
      <c r="Y329" s="8">
        <f>W329-(SUM(D329:D329))</f>
        <v>-1797.0700000000015</v>
      </c>
    </row>
    <row r="330" spans="1:25" x14ac:dyDescent="0.25">
      <c r="C330" s="40"/>
      <c r="D330" s="7" t="s">
        <v>1</v>
      </c>
      <c r="E330" s="36"/>
      <c r="F330" s="7"/>
      <c r="G330" s="7"/>
      <c r="H330" s="7"/>
      <c r="I330" s="7"/>
      <c r="J330" s="7"/>
      <c r="K330" s="7"/>
      <c r="L330" s="7"/>
      <c r="M330" s="7"/>
      <c r="N330" s="7"/>
      <c r="O330" s="9"/>
      <c r="P330" s="7"/>
      <c r="Q330" s="7"/>
      <c r="R330" s="7"/>
      <c r="S330" s="7"/>
      <c r="T330" s="7"/>
      <c r="U330" s="7"/>
      <c r="W330" s="7" t="s">
        <v>1</v>
      </c>
      <c r="X330" s="33"/>
      <c r="Y330" s="8"/>
    </row>
    <row r="331" spans="1:25" x14ac:dyDescent="0.25">
      <c r="A331" t="s">
        <v>275</v>
      </c>
      <c r="C331" s="40" t="s">
        <v>276</v>
      </c>
      <c r="D331" s="7">
        <v>6285</v>
      </c>
      <c r="E331" s="23"/>
      <c r="F331" s="7">
        <v>0</v>
      </c>
      <c r="G331" s="7"/>
      <c r="H331" s="7"/>
      <c r="I331" s="7"/>
      <c r="J331" s="7"/>
      <c r="K331" s="7"/>
      <c r="L331" s="7"/>
      <c r="M331" s="7"/>
      <c r="N331" s="11"/>
      <c r="O331" s="7"/>
      <c r="P331" s="7"/>
      <c r="Q331" s="7"/>
      <c r="R331" s="7"/>
      <c r="S331" s="7"/>
      <c r="T331" s="7"/>
      <c r="U331" s="7"/>
      <c r="W331" s="7">
        <f t="shared" si="8"/>
        <v>0</v>
      </c>
      <c r="X331" s="33" t="s">
        <v>277</v>
      </c>
      <c r="Y331" s="8">
        <f>W331-(SUM(D331:D331))</f>
        <v>-6285</v>
      </c>
    </row>
    <row r="332" spans="1:25" x14ac:dyDescent="0.25">
      <c r="C332" s="40"/>
      <c r="D332" s="7" t="s">
        <v>1</v>
      </c>
      <c r="E332" s="36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W332" s="7" t="s">
        <v>1</v>
      </c>
      <c r="X332" s="33"/>
      <c r="Y332" s="8"/>
    </row>
    <row r="333" spans="1:25" x14ac:dyDescent="0.25">
      <c r="A333" t="s">
        <v>278</v>
      </c>
      <c r="C333" s="40" t="s">
        <v>279</v>
      </c>
      <c r="D333" s="7">
        <v>11535</v>
      </c>
      <c r="E333" s="54"/>
      <c r="F333" s="7">
        <v>11870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W333" s="7">
        <f t="shared" si="8"/>
        <v>11870</v>
      </c>
      <c r="X333" s="33"/>
      <c r="Y333" s="8">
        <f>W333-(SUM(D333:D333))</f>
        <v>335</v>
      </c>
    </row>
    <row r="334" spans="1:25" x14ac:dyDescent="0.25">
      <c r="C334" s="40"/>
      <c r="D334" s="7" t="s">
        <v>1</v>
      </c>
      <c r="E334" s="36"/>
      <c r="F334" s="7"/>
      <c r="G334" s="7"/>
      <c r="H334" s="7"/>
      <c r="I334" s="9"/>
      <c r="J334" s="9"/>
      <c r="K334" s="9"/>
      <c r="L334" s="7"/>
      <c r="M334" s="9"/>
      <c r="N334" s="7"/>
      <c r="O334" s="9"/>
      <c r="P334" s="7"/>
      <c r="Q334" s="7"/>
      <c r="R334" s="7"/>
      <c r="S334" s="7"/>
      <c r="T334" s="7"/>
      <c r="U334" s="7"/>
      <c r="W334" s="7" t="s">
        <v>1</v>
      </c>
      <c r="X334" s="33"/>
      <c r="Y334" s="8"/>
    </row>
    <row r="335" spans="1:25" x14ac:dyDescent="0.25">
      <c r="A335" t="s">
        <v>280</v>
      </c>
      <c r="C335" s="40" t="s">
        <v>281</v>
      </c>
      <c r="D335" s="7">
        <v>0</v>
      </c>
      <c r="E335" s="54"/>
      <c r="F335" s="7">
        <v>1290</v>
      </c>
      <c r="G335" s="7"/>
      <c r="H335" s="7"/>
      <c r="I335" s="7"/>
      <c r="J335" s="7"/>
      <c r="K335" s="7"/>
      <c r="L335" s="7"/>
      <c r="M335" s="7"/>
      <c r="N335" s="11"/>
      <c r="O335" s="7"/>
      <c r="P335" s="7"/>
      <c r="Q335" s="7"/>
      <c r="R335" s="7"/>
      <c r="S335" s="7"/>
      <c r="T335" s="7"/>
      <c r="U335" s="7"/>
      <c r="W335" s="7">
        <f t="shared" si="8"/>
        <v>1290</v>
      </c>
      <c r="X335" s="33" t="s">
        <v>1</v>
      </c>
      <c r="Y335" s="8">
        <f>W335-(SUM(D335:D335))</f>
        <v>1290</v>
      </c>
    </row>
    <row r="336" spans="1:25" x14ac:dyDescent="0.25">
      <c r="C336" s="40"/>
      <c r="D336" s="7" t="s">
        <v>1</v>
      </c>
      <c r="E336" s="36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W336" s="7" t="s">
        <v>1</v>
      </c>
      <c r="X336" s="33"/>
      <c r="Y336" s="8"/>
    </row>
    <row r="337" spans="1:25" x14ac:dyDescent="0.25">
      <c r="A337" t="s">
        <v>426</v>
      </c>
      <c r="C337" s="40" t="s">
        <v>427</v>
      </c>
      <c r="D337" s="7">
        <v>1105</v>
      </c>
      <c r="E337" s="23"/>
      <c r="F337" s="7"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W337" s="7">
        <f t="shared" si="8"/>
        <v>0</v>
      </c>
      <c r="X337" s="33"/>
      <c r="Y337" s="8"/>
    </row>
    <row r="338" spans="1:25" x14ac:dyDescent="0.25">
      <c r="C338" s="40"/>
      <c r="D338" s="7"/>
      <c r="E338" s="36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W338" s="7"/>
      <c r="X338" s="33"/>
      <c r="Y338" s="8"/>
    </row>
    <row r="339" spans="1:25" x14ac:dyDescent="0.25">
      <c r="C339" s="40"/>
      <c r="D339" s="7" t="s">
        <v>1</v>
      </c>
      <c r="E339" s="36"/>
      <c r="F339" s="7"/>
      <c r="G339" s="7"/>
      <c r="H339" s="7"/>
      <c r="I339" s="9"/>
      <c r="J339" s="9"/>
      <c r="K339" s="9"/>
      <c r="L339" s="7"/>
      <c r="M339" s="12"/>
      <c r="N339" s="7"/>
      <c r="O339" s="9"/>
      <c r="P339" s="9"/>
      <c r="Q339" s="9"/>
      <c r="R339" s="9"/>
      <c r="S339" s="9"/>
      <c r="T339" s="9"/>
      <c r="U339" s="9"/>
      <c r="W339" s="7" t="s">
        <v>1</v>
      </c>
      <c r="X339" s="33"/>
      <c r="Y339" s="8"/>
    </row>
    <row r="340" spans="1:25" x14ac:dyDescent="0.25">
      <c r="A340" t="s">
        <v>282</v>
      </c>
      <c r="C340" s="40" t="s">
        <v>283</v>
      </c>
      <c r="D340" s="7">
        <v>553.41</v>
      </c>
      <c r="E340" s="54"/>
      <c r="F340" s="7">
        <v>830.25</v>
      </c>
      <c r="G340" s="7"/>
      <c r="H340" s="7"/>
      <c r="I340" s="7"/>
      <c r="J340" s="7"/>
      <c r="K340" s="7"/>
      <c r="L340" s="7"/>
      <c r="M340" s="7"/>
      <c r="N340" s="11"/>
      <c r="O340" s="7"/>
      <c r="P340" s="11"/>
      <c r="Q340" s="7"/>
      <c r="R340" s="7"/>
      <c r="S340" s="7"/>
      <c r="T340" s="7"/>
      <c r="U340" s="7"/>
      <c r="W340" s="7">
        <f t="shared" si="8"/>
        <v>830.25</v>
      </c>
      <c r="X340" s="33" t="s">
        <v>1</v>
      </c>
      <c r="Y340" s="8">
        <f>W340-(SUM(D340:D340))</f>
        <v>276.84000000000003</v>
      </c>
    </row>
    <row r="341" spans="1:25" x14ac:dyDescent="0.25">
      <c r="C341" s="40"/>
      <c r="D341" s="7" t="s">
        <v>1</v>
      </c>
      <c r="E341" s="36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W341" s="7" t="s">
        <v>1</v>
      </c>
      <c r="X341" s="33"/>
      <c r="Y341" s="8"/>
    </row>
    <row r="342" spans="1:25" x14ac:dyDescent="0.25">
      <c r="C342" s="40"/>
      <c r="D342" s="7" t="s">
        <v>1</v>
      </c>
      <c r="E342" s="36"/>
      <c r="F342" s="11"/>
      <c r="G342" s="7"/>
      <c r="H342" s="7"/>
      <c r="I342" s="9"/>
      <c r="J342" s="9"/>
      <c r="K342" s="33" t="s">
        <v>509</v>
      </c>
      <c r="L342" s="7"/>
      <c r="M342" s="9"/>
      <c r="N342" s="12"/>
      <c r="O342" s="33"/>
      <c r="Q342" s="9"/>
      <c r="R342" s="9"/>
      <c r="S342" s="9"/>
      <c r="T342" s="9"/>
      <c r="U342" s="9"/>
      <c r="W342" s="7" t="s">
        <v>1</v>
      </c>
      <c r="X342" s="33" t="s">
        <v>536</v>
      </c>
      <c r="Y342" s="8"/>
    </row>
    <row r="343" spans="1:25" x14ac:dyDescent="0.25">
      <c r="A343" t="s">
        <v>284</v>
      </c>
      <c r="C343" s="40" t="s">
        <v>285</v>
      </c>
      <c r="D343" s="7">
        <v>9129.7000000000007</v>
      </c>
      <c r="E343" s="54"/>
      <c r="F343" s="7">
        <v>38306.410000000003</v>
      </c>
      <c r="G343" s="7"/>
      <c r="H343" s="7"/>
      <c r="I343" s="7"/>
      <c r="J343" s="11" t="s">
        <v>374</v>
      </c>
      <c r="K343" s="7">
        <v>8811.98</v>
      </c>
      <c r="L343" s="11"/>
      <c r="M343" s="7"/>
      <c r="N343" s="11"/>
      <c r="O343" s="7"/>
      <c r="P343" s="1"/>
      <c r="Q343" s="17"/>
      <c r="R343" s="11"/>
      <c r="S343" s="7"/>
      <c r="T343" s="7"/>
      <c r="U343" s="7"/>
      <c r="W343" s="7">
        <f t="shared" si="8"/>
        <v>47118.39</v>
      </c>
      <c r="X343" s="33" t="s">
        <v>531</v>
      </c>
      <c r="Y343" s="8">
        <f>W343-(SUM(D343:D343))</f>
        <v>37988.69</v>
      </c>
    </row>
    <row r="344" spans="1:25" ht="15.75" thickBot="1" x14ac:dyDescent="0.3">
      <c r="C344" s="40"/>
      <c r="D344" s="7" t="s">
        <v>1</v>
      </c>
      <c r="E344" s="36"/>
      <c r="F344" s="7"/>
      <c r="G344" s="7"/>
      <c r="H344" s="7"/>
      <c r="I344" s="7"/>
      <c r="J344" s="11"/>
      <c r="K344" s="7"/>
      <c r="L344" s="11"/>
      <c r="M344" s="7"/>
      <c r="N344" s="11"/>
      <c r="O344" s="9"/>
      <c r="P344" s="1"/>
      <c r="Q344" s="17"/>
      <c r="R344" s="11"/>
      <c r="S344" s="7"/>
      <c r="T344" s="7"/>
      <c r="U344" s="7"/>
      <c r="W344" s="7" t="s">
        <v>1</v>
      </c>
      <c r="X344" s="33" t="s">
        <v>532</v>
      </c>
      <c r="Y344" s="8"/>
    </row>
    <row r="345" spans="1:25" ht="15.75" thickBot="1" x14ac:dyDescent="0.3">
      <c r="A345" s="1" t="s">
        <v>286</v>
      </c>
      <c r="C345" s="41"/>
      <c r="D345" s="7">
        <v>0</v>
      </c>
      <c r="E345" s="36"/>
      <c r="F345" s="7"/>
      <c r="G345" s="7"/>
      <c r="H345" s="7"/>
      <c r="I345" s="7"/>
      <c r="J345" s="11"/>
      <c r="K345" s="7"/>
      <c r="L345" s="11"/>
      <c r="M345" s="7"/>
      <c r="N345" s="11"/>
      <c r="O345" s="7"/>
      <c r="P345" s="1"/>
      <c r="Q345" s="17"/>
      <c r="R345" s="11"/>
      <c r="S345" s="7"/>
      <c r="T345" s="7"/>
      <c r="U345" s="7"/>
      <c r="W345" s="7">
        <f t="shared" si="8"/>
        <v>0</v>
      </c>
      <c r="X345" s="33" t="s">
        <v>533</v>
      </c>
      <c r="Y345" s="8"/>
    </row>
    <row r="346" spans="1:25" x14ac:dyDescent="0.25">
      <c r="C346" s="40"/>
      <c r="D346" s="7" t="s">
        <v>1</v>
      </c>
      <c r="E346" s="36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W346" s="7" t="s">
        <v>1</v>
      </c>
      <c r="X346" s="33" t="s">
        <v>534</v>
      </c>
      <c r="Y346" s="8"/>
    </row>
    <row r="347" spans="1:25" x14ac:dyDescent="0.25">
      <c r="C347" s="40"/>
      <c r="D347" s="7" t="s">
        <v>1</v>
      </c>
      <c r="E347" s="36"/>
      <c r="F347" s="7"/>
      <c r="G347" s="7"/>
      <c r="H347" s="7"/>
      <c r="I347" s="9"/>
      <c r="J347" s="9"/>
      <c r="K347" s="9"/>
      <c r="L347" s="7"/>
      <c r="M347" s="9"/>
      <c r="N347" s="7"/>
      <c r="O347" s="29"/>
      <c r="P347" s="29"/>
      <c r="Q347" s="29"/>
      <c r="R347" s="7"/>
      <c r="S347" s="33" t="s">
        <v>486</v>
      </c>
      <c r="T347" s="9"/>
      <c r="U347" s="29" t="s">
        <v>487</v>
      </c>
      <c r="W347" s="7" t="s">
        <v>1</v>
      </c>
      <c r="X347" s="33" t="s">
        <v>535</v>
      </c>
      <c r="Y347" s="8"/>
    </row>
    <row r="348" spans="1:25" x14ac:dyDescent="0.25">
      <c r="A348" t="s">
        <v>287</v>
      </c>
      <c r="C348" s="40" t="s">
        <v>288</v>
      </c>
      <c r="D348" s="7">
        <v>6765</v>
      </c>
      <c r="E348" s="54"/>
      <c r="F348" s="7">
        <v>12787</v>
      </c>
      <c r="G348" s="7"/>
      <c r="H348" s="7"/>
      <c r="I348" s="7"/>
      <c r="J348" s="11"/>
      <c r="K348" s="7"/>
      <c r="L348" s="11"/>
      <c r="M348" s="7"/>
      <c r="N348" s="11"/>
      <c r="O348" s="7"/>
      <c r="P348" s="11"/>
      <c r="Q348" s="7"/>
      <c r="R348" s="11" t="s">
        <v>359</v>
      </c>
      <c r="S348" s="32">
        <v>-430</v>
      </c>
      <c r="T348" s="7" t="s">
        <v>359</v>
      </c>
      <c r="U348" s="7">
        <v>470</v>
      </c>
      <c r="W348" s="7">
        <f t="shared" si="8"/>
        <v>12827</v>
      </c>
      <c r="X348" s="33" t="s">
        <v>1</v>
      </c>
      <c r="Y348" s="8">
        <f>W348-(SUM(D348:D348))</f>
        <v>6062</v>
      </c>
    </row>
    <row r="349" spans="1:25" x14ac:dyDescent="0.25">
      <c r="C349" s="40"/>
      <c r="D349" s="7" t="s">
        <v>1</v>
      </c>
      <c r="E349" s="36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W349" s="7" t="s">
        <v>1</v>
      </c>
      <c r="X349" s="33"/>
      <c r="Y349" s="8"/>
    </row>
    <row r="350" spans="1:25" x14ac:dyDescent="0.25">
      <c r="A350" t="s">
        <v>289</v>
      </c>
      <c r="C350" s="40" t="s">
        <v>290</v>
      </c>
      <c r="D350" s="7">
        <v>285</v>
      </c>
      <c r="E350" s="54"/>
      <c r="F350" s="7">
        <v>240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W350" s="7">
        <f t="shared" si="8"/>
        <v>240</v>
      </c>
      <c r="X350" s="33" t="s">
        <v>1</v>
      </c>
      <c r="Y350" s="8">
        <f>W350-(SUM(D350:D350))</f>
        <v>-45</v>
      </c>
    </row>
    <row r="351" spans="1:25" x14ac:dyDescent="0.25">
      <c r="C351" s="40"/>
      <c r="D351" s="7" t="s">
        <v>1</v>
      </c>
      <c r="E351" s="36"/>
      <c r="F351" s="7"/>
      <c r="G351" s="7"/>
      <c r="H351" s="7"/>
      <c r="I351" s="7"/>
      <c r="J351" s="7"/>
      <c r="K351" s="7"/>
      <c r="L351" s="7"/>
      <c r="M351" s="7"/>
      <c r="N351" s="7"/>
      <c r="O351" s="9"/>
      <c r="P351" s="7"/>
      <c r="Q351" s="7"/>
      <c r="R351" s="9"/>
      <c r="S351" s="9"/>
      <c r="T351" s="9"/>
      <c r="U351" s="9"/>
      <c r="W351" s="7" t="s">
        <v>1</v>
      </c>
      <c r="X351" s="33"/>
      <c r="Y351" s="8"/>
    </row>
    <row r="352" spans="1:25" x14ac:dyDescent="0.25">
      <c r="A352" t="s">
        <v>291</v>
      </c>
      <c r="C352" s="40" t="s">
        <v>292</v>
      </c>
      <c r="D352" s="7">
        <v>3585</v>
      </c>
      <c r="E352" s="54"/>
      <c r="F352" s="7">
        <v>4800</v>
      </c>
      <c r="G352" s="7"/>
      <c r="H352" s="7"/>
      <c r="I352" s="7"/>
      <c r="J352" s="7"/>
      <c r="K352" s="7"/>
      <c r="L352" s="7"/>
      <c r="M352" s="7"/>
      <c r="N352" s="11"/>
      <c r="O352" s="7"/>
      <c r="P352" s="7"/>
      <c r="Q352" s="7"/>
      <c r="R352" s="7"/>
      <c r="S352" s="7"/>
      <c r="T352" s="7"/>
      <c r="U352" s="7"/>
      <c r="W352" s="7">
        <f t="shared" ref="W352:W410" si="9">SUM(F352:V352)</f>
        <v>4800</v>
      </c>
      <c r="X352" s="33"/>
      <c r="Y352" s="8">
        <f>W352-(SUM(D352:D352))</f>
        <v>1215</v>
      </c>
    </row>
    <row r="353" spans="1:25" x14ac:dyDescent="0.25">
      <c r="C353" s="40"/>
      <c r="D353" s="7" t="s">
        <v>1</v>
      </c>
      <c r="E353" s="36"/>
      <c r="F353" s="7"/>
      <c r="G353" s="7"/>
      <c r="H353" s="7"/>
      <c r="I353" s="9"/>
      <c r="J353" s="9"/>
      <c r="K353" s="9"/>
      <c r="L353" s="7"/>
      <c r="M353" s="7"/>
      <c r="N353" s="7"/>
      <c r="O353" s="9"/>
      <c r="P353" s="7"/>
      <c r="Q353" s="7"/>
      <c r="R353" s="7"/>
      <c r="S353" s="7"/>
      <c r="T353" s="7"/>
      <c r="U353" s="9"/>
      <c r="W353" s="7" t="s">
        <v>1</v>
      </c>
      <c r="X353" s="33"/>
      <c r="Y353" s="8"/>
    </row>
    <row r="354" spans="1:25" x14ac:dyDescent="0.25">
      <c r="A354" t="s">
        <v>428</v>
      </c>
      <c r="C354" s="40" t="s">
        <v>293</v>
      </c>
      <c r="D354" s="7">
        <v>1703.61</v>
      </c>
      <c r="E354" s="54"/>
      <c r="F354" s="7">
        <v>1822.85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W354" s="7">
        <f t="shared" si="9"/>
        <v>1822.85</v>
      </c>
      <c r="X354" s="33"/>
      <c r="Y354" s="8">
        <f>W354-(SUM(D354:D354))</f>
        <v>119.24000000000001</v>
      </c>
    </row>
    <row r="355" spans="1:25" x14ac:dyDescent="0.25">
      <c r="C355" s="40"/>
      <c r="D355" s="7" t="s">
        <v>1</v>
      </c>
      <c r="E355" s="36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W355" s="7" t="s">
        <v>1</v>
      </c>
      <c r="X355" s="33"/>
      <c r="Y355" s="8"/>
    </row>
    <row r="356" spans="1:25" x14ac:dyDescent="0.25">
      <c r="A356" t="s">
        <v>294</v>
      </c>
      <c r="C356" s="40" t="s">
        <v>295</v>
      </c>
      <c r="D356" s="7">
        <v>1919.4</v>
      </c>
      <c r="E356" s="54"/>
      <c r="F356" s="7">
        <v>1919.4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W356" s="7">
        <f t="shared" si="9"/>
        <v>1919.4</v>
      </c>
      <c r="X356" s="33"/>
      <c r="Y356" s="8">
        <f>W356-(SUM(D356:D356))</f>
        <v>0</v>
      </c>
    </row>
    <row r="357" spans="1:25" x14ac:dyDescent="0.25">
      <c r="C357" s="40"/>
      <c r="D357" s="7" t="s">
        <v>1</v>
      </c>
      <c r="E357" s="36"/>
      <c r="F357" s="7"/>
      <c r="G357" s="7"/>
      <c r="H357" s="7"/>
      <c r="I357" s="9"/>
      <c r="J357" s="7"/>
      <c r="K357" s="33"/>
      <c r="L357" s="7"/>
      <c r="M357" s="33" t="s">
        <v>381</v>
      </c>
      <c r="N357" s="7"/>
      <c r="O357" s="7"/>
      <c r="P357" s="7"/>
      <c r="Q357" s="9"/>
      <c r="R357" s="7"/>
      <c r="S357" s="7"/>
      <c r="T357" s="7"/>
      <c r="U357" s="9"/>
      <c r="W357" s="7" t="s">
        <v>1</v>
      </c>
      <c r="X357" s="33"/>
      <c r="Y357" s="8"/>
    </row>
    <row r="358" spans="1:25" x14ac:dyDescent="0.25">
      <c r="A358" t="s">
        <v>388</v>
      </c>
      <c r="C358" s="40" t="s">
        <v>296</v>
      </c>
      <c r="D358" s="7">
        <v>151.52000000000001</v>
      </c>
      <c r="E358" s="36"/>
      <c r="F358" s="7"/>
      <c r="G358" s="7"/>
      <c r="H358" s="7"/>
      <c r="I358" s="7"/>
      <c r="J358" s="11"/>
      <c r="K358" s="7"/>
      <c r="L358" s="7" t="s">
        <v>361</v>
      </c>
      <c r="M358" s="7">
        <v>151.52000000000001</v>
      </c>
      <c r="N358" s="7"/>
      <c r="O358" s="7"/>
      <c r="P358" s="11"/>
      <c r="Q358" s="7"/>
      <c r="R358" s="11"/>
      <c r="S358" s="11"/>
      <c r="T358" s="11"/>
      <c r="U358" s="7"/>
      <c r="W358" s="7">
        <f t="shared" si="9"/>
        <v>151.52000000000001</v>
      </c>
      <c r="X358" s="33" t="s">
        <v>1</v>
      </c>
      <c r="Y358" s="8">
        <f>W358-(SUM(D358:D358))</f>
        <v>0</v>
      </c>
    </row>
    <row r="359" spans="1:25" x14ac:dyDescent="0.25">
      <c r="C359" s="40"/>
      <c r="D359" s="7"/>
      <c r="E359" s="36"/>
      <c r="F359" s="7"/>
      <c r="G359" s="7"/>
      <c r="H359" s="7"/>
      <c r="I359" s="7"/>
      <c r="J359" s="11"/>
      <c r="K359" s="7"/>
      <c r="L359" s="11"/>
      <c r="M359" s="7"/>
      <c r="N359" s="7"/>
      <c r="O359" s="7"/>
      <c r="P359" s="11"/>
      <c r="Q359" s="7"/>
      <c r="R359" s="11"/>
      <c r="S359" s="11"/>
      <c r="T359" s="9"/>
      <c r="U359" s="29" t="s">
        <v>487</v>
      </c>
      <c r="W359" s="7"/>
      <c r="X359" s="33"/>
      <c r="Y359" s="8"/>
    </row>
    <row r="360" spans="1:25" x14ac:dyDescent="0.25">
      <c r="A360" t="s">
        <v>465</v>
      </c>
      <c r="C360" s="40" t="s">
        <v>466</v>
      </c>
      <c r="D360" s="7">
        <v>0</v>
      </c>
      <c r="E360" s="54"/>
      <c r="F360" s="7">
        <v>413.15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 t="s">
        <v>359</v>
      </c>
      <c r="U360" s="7">
        <v>659.75</v>
      </c>
      <c r="W360" s="7">
        <f t="shared" si="9"/>
        <v>1072.9000000000001</v>
      </c>
      <c r="X360" s="33"/>
      <c r="Y360" s="8"/>
    </row>
    <row r="361" spans="1:25" x14ac:dyDescent="0.25">
      <c r="C361" s="40"/>
      <c r="D361" s="7" t="s">
        <v>1</v>
      </c>
      <c r="E361" s="36"/>
      <c r="F361" s="7"/>
      <c r="G361" s="7"/>
      <c r="H361" s="7"/>
      <c r="I361" s="9"/>
      <c r="J361" s="7"/>
      <c r="K361" s="33"/>
      <c r="L361" s="7"/>
      <c r="M361" s="9"/>
      <c r="N361" s="7"/>
      <c r="O361" s="29"/>
      <c r="P361" s="29"/>
      <c r="Q361" s="29"/>
      <c r="R361" s="7"/>
      <c r="S361" s="33" t="s">
        <v>486</v>
      </c>
      <c r="T361" s="9"/>
      <c r="U361" s="29" t="s">
        <v>487</v>
      </c>
      <c r="W361" s="7" t="s">
        <v>1</v>
      </c>
      <c r="X361" s="33"/>
      <c r="Y361" s="8"/>
    </row>
    <row r="362" spans="1:25" x14ac:dyDescent="0.25">
      <c r="A362" t="s">
        <v>297</v>
      </c>
      <c r="C362" s="40" t="s">
        <v>298</v>
      </c>
      <c r="D362" s="7">
        <v>24141.95</v>
      </c>
      <c r="E362" s="54"/>
      <c r="F362" s="7">
        <v>24005.02</v>
      </c>
      <c r="G362" s="7"/>
      <c r="H362" s="11"/>
      <c r="I362" s="7"/>
      <c r="J362" s="11"/>
      <c r="K362" s="7"/>
      <c r="L362" s="11"/>
      <c r="M362" s="7"/>
      <c r="N362" s="11"/>
      <c r="O362" s="7"/>
      <c r="P362" s="11"/>
      <c r="Q362" s="7"/>
      <c r="R362" s="11" t="s">
        <v>359</v>
      </c>
      <c r="S362" s="32">
        <v>-4289.7700000000004</v>
      </c>
      <c r="T362" s="7" t="s">
        <v>359</v>
      </c>
      <c r="U362" s="7">
        <v>1321.32</v>
      </c>
      <c r="W362" s="7">
        <f t="shared" si="9"/>
        <v>21036.57</v>
      </c>
      <c r="X362" s="33"/>
      <c r="Y362" s="8">
        <f>W362-(SUM(D362:D362))</f>
        <v>-3105.380000000001</v>
      </c>
    </row>
    <row r="363" spans="1:25" x14ac:dyDescent="0.25">
      <c r="C363" s="40"/>
      <c r="D363" s="7" t="s">
        <v>1</v>
      </c>
      <c r="E363" s="36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9"/>
      <c r="R363" s="7"/>
      <c r="S363" s="7"/>
      <c r="T363" s="7"/>
      <c r="U363" s="7"/>
      <c r="W363" s="7" t="s">
        <v>1</v>
      </c>
      <c r="X363" s="33"/>
      <c r="Y363" s="8"/>
    </row>
    <row r="364" spans="1:25" x14ac:dyDescent="0.25">
      <c r="A364" t="s">
        <v>299</v>
      </c>
      <c r="C364" s="40" t="s">
        <v>300</v>
      </c>
      <c r="D364" s="7">
        <v>1445.04</v>
      </c>
      <c r="E364" s="54"/>
      <c r="F364" s="7">
        <v>1103.22</v>
      </c>
      <c r="G364" s="7"/>
      <c r="H364" s="7"/>
      <c r="I364" s="7"/>
      <c r="J364" s="7"/>
      <c r="K364" s="7"/>
      <c r="L364" s="7"/>
      <c r="M364" s="7"/>
      <c r="N364" s="7"/>
      <c r="O364" s="7"/>
      <c r="P364" s="11"/>
      <c r="Q364" s="7"/>
      <c r="R364" s="7"/>
      <c r="S364" s="7"/>
      <c r="T364" s="7"/>
      <c r="U364" s="7"/>
      <c r="W364" s="7">
        <f t="shared" si="9"/>
        <v>1103.22</v>
      </c>
      <c r="X364" s="33"/>
      <c r="Y364" s="8">
        <f>W364-(SUM(D364:D364))</f>
        <v>-341.81999999999994</v>
      </c>
    </row>
    <row r="365" spans="1:25" x14ac:dyDescent="0.25">
      <c r="C365" s="40"/>
      <c r="D365" s="7" t="s">
        <v>1</v>
      </c>
      <c r="E365" s="36"/>
      <c r="F365" s="7"/>
      <c r="G365" s="7"/>
      <c r="H365" s="7"/>
      <c r="I365" s="9"/>
      <c r="J365" s="9"/>
      <c r="K365" s="9"/>
      <c r="L365" s="7"/>
      <c r="M365" s="33"/>
      <c r="N365" s="7"/>
      <c r="O365" s="9"/>
      <c r="P365" s="9"/>
      <c r="Q365" s="33" t="s">
        <v>378</v>
      </c>
      <c r="R365" s="7"/>
      <c r="S365" s="29"/>
      <c r="T365" s="7"/>
      <c r="U365" s="9"/>
      <c r="W365" s="7" t="s">
        <v>1</v>
      </c>
      <c r="X365" s="33"/>
      <c r="Y365" s="8"/>
    </row>
    <row r="366" spans="1:25" x14ac:dyDescent="0.25">
      <c r="A366" t="s">
        <v>301</v>
      </c>
      <c r="C366" s="40" t="s">
        <v>302</v>
      </c>
      <c r="D366" s="7">
        <v>28457.97</v>
      </c>
      <c r="E366" s="54"/>
      <c r="F366" s="47">
        <v>36652.769999999997</v>
      </c>
      <c r="G366" s="7"/>
      <c r="H366" s="7"/>
      <c r="I366" s="7"/>
      <c r="J366" s="7"/>
      <c r="K366" s="7"/>
      <c r="L366" s="11"/>
      <c r="M366" s="7"/>
      <c r="N366" s="11"/>
      <c r="O366" s="11"/>
      <c r="P366" s="7" t="s">
        <v>360</v>
      </c>
      <c r="Q366" s="7">
        <v>-11258.35</v>
      </c>
      <c r="R366" s="7"/>
      <c r="S366" s="7"/>
      <c r="T366" s="7"/>
      <c r="U366" s="7"/>
      <c r="W366" s="7">
        <f t="shared" si="9"/>
        <v>25394.42</v>
      </c>
      <c r="X366" s="57" t="s">
        <v>492</v>
      </c>
      <c r="Y366" s="8">
        <f>W366-(SUM(D366:D366))</f>
        <v>-3063.5500000000029</v>
      </c>
    </row>
    <row r="367" spans="1:25" x14ac:dyDescent="0.25">
      <c r="C367" s="40"/>
      <c r="D367" s="7" t="s">
        <v>1</v>
      </c>
      <c r="E367" s="36"/>
      <c r="F367" s="7"/>
      <c r="G367" s="7"/>
      <c r="H367" s="7"/>
      <c r="I367" s="9"/>
      <c r="J367" s="9"/>
      <c r="K367" s="9"/>
      <c r="L367" s="7"/>
      <c r="M367" s="9"/>
      <c r="N367" s="7"/>
      <c r="O367" s="9"/>
      <c r="P367" s="9"/>
      <c r="Q367" s="33" t="s">
        <v>378</v>
      </c>
      <c r="S367" s="29"/>
      <c r="U367" s="33"/>
      <c r="W367" s="7" t="s">
        <v>1</v>
      </c>
      <c r="X367" s="33"/>
      <c r="Y367" s="8"/>
    </row>
    <row r="368" spans="1:25" x14ac:dyDescent="0.25">
      <c r="A368" t="s">
        <v>303</v>
      </c>
      <c r="C368" s="40" t="s">
        <v>304</v>
      </c>
      <c r="D368" s="7">
        <v>4265.84</v>
      </c>
      <c r="E368" s="54"/>
      <c r="F368" s="7">
        <v>4323.84</v>
      </c>
      <c r="G368" s="7"/>
      <c r="H368" s="7"/>
      <c r="I368" s="7"/>
      <c r="J368" s="7"/>
      <c r="K368" s="7"/>
      <c r="L368" s="11"/>
      <c r="M368" s="7"/>
      <c r="N368" s="11"/>
      <c r="O368" s="7"/>
      <c r="P368" s="7" t="s">
        <v>360</v>
      </c>
      <c r="Q368" s="7">
        <v>4215.96</v>
      </c>
      <c r="S368" s="13"/>
      <c r="T368" s="1"/>
      <c r="U368" s="32"/>
      <c r="W368" s="7">
        <f t="shared" si="9"/>
        <v>8539.7999999999993</v>
      </c>
      <c r="X368" s="57" t="s">
        <v>492</v>
      </c>
      <c r="Y368" s="8">
        <f>W368-(SUM(D368:D368))</f>
        <v>4273.9599999999991</v>
      </c>
    </row>
    <row r="369" spans="1:25" x14ac:dyDescent="0.25">
      <c r="C369" s="40"/>
      <c r="D369" s="7" t="s">
        <v>1</v>
      </c>
      <c r="E369" s="36"/>
      <c r="F369" s="7"/>
      <c r="G369" s="7"/>
      <c r="H369" s="7"/>
      <c r="I369" s="9"/>
      <c r="J369" s="9"/>
      <c r="K369" s="9"/>
      <c r="L369" s="7"/>
      <c r="M369" s="9"/>
      <c r="N369" s="7"/>
      <c r="O369" s="9"/>
      <c r="P369" s="9"/>
      <c r="Q369" s="33" t="s">
        <v>378</v>
      </c>
      <c r="R369" s="7"/>
      <c r="S369" s="7"/>
      <c r="T369" s="7"/>
      <c r="U369" s="9"/>
      <c r="W369" s="7" t="s">
        <v>1</v>
      </c>
      <c r="X369" s="33"/>
      <c r="Y369" s="8"/>
    </row>
    <row r="370" spans="1:25" x14ac:dyDescent="0.25">
      <c r="A370" t="s">
        <v>305</v>
      </c>
      <c r="C370" s="40" t="s">
        <v>306</v>
      </c>
      <c r="D370" s="7">
        <v>2175.96</v>
      </c>
      <c r="E370" s="54"/>
      <c r="F370" s="7">
        <v>2175.96</v>
      </c>
      <c r="G370" s="7"/>
      <c r="H370" s="7"/>
      <c r="I370" s="7"/>
      <c r="J370" s="7"/>
      <c r="K370" s="7"/>
      <c r="L370" s="11"/>
      <c r="M370" s="7"/>
      <c r="N370" s="11"/>
      <c r="O370" s="7"/>
      <c r="P370" s="7" t="s">
        <v>360</v>
      </c>
      <c r="Q370" s="7">
        <v>-74.81</v>
      </c>
      <c r="R370" s="7"/>
      <c r="S370" s="7"/>
      <c r="T370" s="7"/>
      <c r="U370" s="7"/>
      <c r="W370" s="7">
        <f t="shared" si="9"/>
        <v>2101.15</v>
      </c>
      <c r="X370" s="57" t="s">
        <v>492</v>
      </c>
      <c r="Y370" s="8">
        <f>W370-(SUM(D370:D370))</f>
        <v>-74.809999999999945</v>
      </c>
    </row>
    <row r="371" spans="1:25" x14ac:dyDescent="0.25">
      <c r="C371" s="40"/>
      <c r="D371" s="7" t="s">
        <v>1</v>
      </c>
      <c r="E371" s="36"/>
      <c r="F371" s="7"/>
      <c r="G371" s="7"/>
      <c r="H371" s="7"/>
      <c r="I371" s="9"/>
      <c r="J371" s="9"/>
      <c r="K371" s="9"/>
      <c r="L371" s="7"/>
      <c r="M371" s="9"/>
      <c r="N371" s="7"/>
      <c r="O371" s="9"/>
      <c r="P371" s="7"/>
      <c r="Q371" s="7"/>
      <c r="R371" s="9"/>
      <c r="S371" s="9"/>
      <c r="T371" s="9"/>
      <c r="U371" s="9"/>
      <c r="W371" s="7" t="s">
        <v>1</v>
      </c>
      <c r="X371" s="33"/>
      <c r="Y371" s="8"/>
    </row>
    <row r="372" spans="1:25" x14ac:dyDescent="0.25">
      <c r="A372" t="s">
        <v>307</v>
      </c>
      <c r="C372" s="40" t="s">
        <v>308</v>
      </c>
      <c r="D372" s="7">
        <v>304.45</v>
      </c>
      <c r="E372" s="54"/>
      <c r="F372" s="7">
        <v>1431.51</v>
      </c>
      <c r="G372" s="7"/>
      <c r="H372" s="11"/>
      <c r="I372" s="7"/>
      <c r="J372" s="11"/>
      <c r="K372" s="7"/>
      <c r="L372" s="7"/>
      <c r="M372" s="7"/>
      <c r="N372" s="11"/>
      <c r="O372" s="7"/>
      <c r="P372" s="7"/>
      <c r="Q372" s="7"/>
      <c r="R372" s="7"/>
      <c r="S372" s="7"/>
      <c r="T372" s="7"/>
      <c r="U372" s="7"/>
      <c r="W372" s="7">
        <f t="shared" si="9"/>
        <v>1431.51</v>
      </c>
      <c r="X372" s="33"/>
      <c r="Y372" s="8">
        <f>W372-(SUM(D372:D372))</f>
        <v>1127.06</v>
      </c>
    </row>
    <row r="373" spans="1:25" x14ac:dyDescent="0.25">
      <c r="C373" s="40"/>
      <c r="D373" s="7" t="s">
        <v>1</v>
      </c>
      <c r="E373" s="36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W373" s="7" t="s">
        <v>1</v>
      </c>
      <c r="X373" s="33"/>
      <c r="Y373" s="8"/>
    </row>
    <row r="374" spans="1:25" x14ac:dyDescent="0.25">
      <c r="A374" t="s">
        <v>309</v>
      </c>
      <c r="C374" s="40" t="s">
        <v>310</v>
      </c>
      <c r="D374" s="7">
        <v>50</v>
      </c>
      <c r="E374" s="54"/>
      <c r="F374" s="7">
        <v>50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W374" s="7">
        <f t="shared" si="9"/>
        <v>50</v>
      </c>
      <c r="X374" s="33"/>
      <c r="Y374" s="8">
        <f>W374-(SUM(D374:D374))</f>
        <v>0</v>
      </c>
    </row>
    <row r="375" spans="1:25" x14ac:dyDescent="0.25">
      <c r="C375" s="40"/>
      <c r="D375" s="7" t="s">
        <v>1</v>
      </c>
      <c r="E375" s="36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W375" s="7" t="s">
        <v>1</v>
      </c>
      <c r="X375" s="33"/>
      <c r="Y375" s="8"/>
    </row>
    <row r="376" spans="1:25" x14ac:dyDescent="0.25">
      <c r="A376" t="s">
        <v>311</v>
      </c>
      <c r="C376" s="40" t="s">
        <v>241</v>
      </c>
      <c r="D376" s="7">
        <v>4141.1499999999996</v>
      </c>
      <c r="E376" s="54"/>
      <c r="F376" s="7">
        <v>4347.87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W376" s="7">
        <f t="shared" si="9"/>
        <v>4347.87</v>
      </c>
      <c r="X376" s="33"/>
      <c r="Y376" s="8">
        <f>W376-(SUM(D376:D376))</f>
        <v>206.72000000000025</v>
      </c>
    </row>
    <row r="377" spans="1:25" x14ac:dyDescent="0.25">
      <c r="C377" s="40"/>
      <c r="D377" s="7" t="s">
        <v>1</v>
      </c>
      <c r="E377" s="36"/>
      <c r="F377" s="11"/>
      <c r="G377" s="7"/>
      <c r="H377" s="7"/>
      <c r="I377" s="7"/>
      <c r="J377" s="7"/>
      <c r="K377" s="9"/>
      <c r="L377" s="7"/>
      <c r="M377" s="7"/>
      <c r="N377" s="7"/>
      <c r="O377" s="9"/>
      <c r="P377" s="9"/>
      <c r="Q377" s="9"/>
      <c r="R377" s="7"/>
      <c r="S377" s="7"/>
      <c r="T377" s="7"/>
      <c r="U377" s="9"/>
      <c r="W377" s="7" t="s">
        <v>1</v>
      </c>
      <c r="X377" s="33"/>
      <c r="Y377" s="8"/>
    </row>
    <row r="378" spans="1:25" x14ac:dyDescent="0.25">
      <c r="A378" t="s">
        <v>312</v>
      </c>
      <c r="C378" s="40" t="s">
        <v>313</v>
      </c>
      <c r="D378" s="7">
        <v>2504.86</v>
      </c>
      <c r="E378" s="54"/>
      <c r="F378" s="7">
        <v>2110.69</v>
      </c>
      <c r="G378" s="7"/>
      <c r="H378" s="7"/>
      <c r="I378" s="7"/>
      <c r="J378" s="11"/>
      <c r="K378" s="7"/>
      <c r="L378" s="7"/>
      <c r="M378" s="7"/>
      <c r="N378" s="7"/>
      <c r="O378" s="7"/>
      <c r="P378" s="7"/>
      <c r="Q378" s="7"/>
      <c r="R378" s="7"/>
      <c r="S378" s="7"/>
      <c r="T378" s="11"/>
      <c r="U378" s="7"/>
      <c r="W378" s="7">
        <f t="shared" si="9"/>
        <v>2110.69</v>
      </c>
      <c r="X378" s="33"/>
      <c r="Y378" s="8">
        <f>W378-(SUM(D378:D378))</f>
        <v>-394.17000000000007</v>
      </c>
    </row>
    <row r="379" spans="1:25" x14ac:dyDescent="0.25">
      <c r="C379" s="40"/>
      <c r="D379" s="7" t="s">
        <v>1</v>
      </c>
      <c r="E379" s="36"/>
      <c r="F379" s="7"/>
      <c r="G379" s="7"/>
      <c r="H379" s="7"/>
      <c r="I379" s="9"/>
      <c r="J379" s="9"/>
      <c r="K379" s="9"/>
      <c r="L379" s="7"/>
      <c r="M379" s="9"/>
      <c r="N379" s="7"/>
      <c r="O379" s="29"/>
      <c r="P379" s="29"/>
      <c r="Q379" s="29"/>
      <c r="R379" s="7"/>
      <c r="S379" s="33" t="s">
        <v>486</v>
      </c>
      <c r="T379" s="9"/>
      <c r="U379" s="29" t="s">
        <v>487</v>
      </c>
      <c r="W379" s="7" t="s">
        <v>1</v>
      </c>
      <c r="X379" s="33"/>
      <c r="Y379" s="8"/>
    </row>
    <row r="380" spans="1:25" x14ac:dyDescent="0.25">
      <c r="A380" t="s">
        <v>314</v>
      </c>
      <c r="C380" s="40" t="s">
        <v>315</v>
      </c>
      <c r="D380" s="7">
        <v>6474.4800000000005</v>
      </c>
      <c r="E380" s="54"/>
      <c r="F380" s="7">
        <v>8764.2099999999991</v>
      </c>
      <c r="G380" s="7"/>
      <c r="H380" s="7"/>
      <c r="I380" s="7"/>
      <c r="J380" s="11"/>
      <c r="K380" s="7"/>
      <c r="L380" s="11"/>
      <c r="M380" s="7"/>
      <c r="N380" s="11"/>
      <c r="O380" s="7"/>
      <c r="P380" s="11"/>
      <c r="Q380" s="7"/>
      <c r="R380" s="11" t="s">
        <v>359</v>
      </c>
      <c r="S380" s="32">
        <v>-438.64</v>
      </c>
      <c r="T380" s="7" t="s">
        <v>359</v>
      </c>
      <c r="U380" s="7">
        <v>582.29</v>
      </c>
      <c r="W380" s="7">
        <f t="shared" si="9"/>
        <v>8907.86</v>
      </c>
      <c r="X380" s="33" t="s">
        <v>537</v>
      </c>
      <c r="Y380" s="8">
        <f>W380-(SUM(D380:D380))</f>
        <v>2433.38</v>
      </c>
    </row>
    <row r="381" spans="1:25" x14ac:dyDescent="0.25">
      <c r="C381" s="40"/>
      <c r="D381" s="7" t="s">
        <v>1</v>
      </c>
      <c r="E381" s="36"/>
      <c r="F381" s="7"/>
      <c r="G381" s="7"/>
      <c r="H381" s="7"/>
      <c r="I381" s="9"/>
      <c r="J381" s="7"/>
      <c r="K381" s="33"/>
      <c r="L381" s="7"/>
      <c r="M381" s="33" t="s">
        <v>381</v>
      </c>
      <c r="N381" s="7"/>
      <c r="O381" s="33" t="s">
        <v>493</v>
      </c>
      <c r="P381" s="9"/>
      <c r="Q381" s="33" t="s">
        <v>494</v>
      </c>
      <c r="U381" s="9"/>
      <c r="W381" s="7" t="s">
        <v>1</v>
      </c>
      <c r="X381" s="33"/>
      <c r="Y381" s="8"/>
    </row>
    <row r="382" spans="1:25" x14ac:dyDescent="0.25">
      <c r="A382" t="s">
        <v>316</v>
      </c>
      <c r="C382" s="40" t="s">
        <v>317</v>
      </c>
      <c r="D382" s="7">
        <v>2109.5</v>
      </c>
      <c r="E382" s="54"/>
      <c r="F382" s="7">
        <v>1530</v>
      </c>
      <c r="G382" s="7"/>
      <c r="H382" s="7"/>
      <c r="I382" s="7"/>
      <c r="J382" s="11"/>
      <c r="K382" s="7"/>
      <c r="L382" s="7" t="s">
        <v>361</v>
      </c>
      <c r="M382" s="7">
        <v>1669.2</v>
      </c>
      <c r="N382" s="7" t="s">
        <v>361</v>
      </c>
      <c r="O382" s="7">
        <v>-1200</v>
      </c>
      <c r="P382" s="11" t="s">
        <v>361</v>
      </c>
      <c r="Q382" s="7">
        <v>330</v>
      </c>
      <c r="R382" s="1"/>
      <c r="S382" s="1"/>
      <c r="T382" s="1"/>
      <c r="U382" s="7"/>
      <c r="W382" s="7">
        <f t="shared" si="9"/>
        <v>2329.1999999999998</v>
      </c>
      <c r="X382" s="33"/>
      <c r="Y382" s="8">
        <f>W382-(SUM(D382:D382))</f>
        <v>219.69999999999982</v>
      </c>
    </row>
    <row r="383" spans="1:25" x14ac:dyDescent="0.25">
      <c r="C383" s="40"/>
      <c r="D383" s="7" t="s">
        <v>1</v>
      </c>
      <c r="E383" s="36"/>
      <c r="F383" s="7"/>
      <c r="G383" s="7"/>
      <c r="H383" s="7"/>
      <c r="I383" s="9"/>
      <c r="J383" s="9"/>
      <c r="K383" s="9"/>
      <c r="L383" s="7"/>
      <c r="M383" s="9"/>
      <c r="N383" s="7"/>
      <c r="O383" s="29" t="s">
        <v>529</v>
      </c>
      <c r="P383" s="29"/>
      <c r="Q383" s="29"/>
      <c r="R383" s="7"/>
      <c r="S383" s="33" t="s">
        <v>486</v>
      </c>
      <c r="T383" s="9"/>
      <c r="U383" s="29" t="s">
        <v>487</v>
      </c>
      <c r="W383" s="7" t="s">
        <v>1</v>
      </c>
      <c r="X383" s="33"/>
      <c r="Y383" s="8"/>
    </row>
    <row r="384" spans="1:25" x14ac:dyDescent="0.25">
      <c r="A384" t="s">
        <v>318</v>
      </c>
      <c r="C384" s="40" t="s">
        <v>319</v>
      </c>
      <c r="D384" s="7">
        <v>7092.31</v>
      </c>
      <c r="E384" s="54"/>
      <c r="F384" s="7">
        <v>7059.95</v>
      </c>
      <c r="G384" s="7"/>
      <c r="H384" s="7"/>
      <c r="I384" s="7"/>
      <c r="J384" s="11"/>
      <c r="K384" s="7"/>
      <c r="L384" s="11"/>
      <c r="M384" s="7"/>
      <c r="N384" s="11" t="s">
        <v>445</v>
      </c>
      <c r="O384" s="7">
        <v>3486.62</v>
      </c>
      <c r="P384" s="11"/>
      <c r="Q384" s="7"/>
      <c r="R384" s="11" t="s">
        <v>359</v>
      </c>
      <c r="S384" s="32">
        <v>-491.28</v>
      </c>
      <c r="T384" s="7" t="s">
        <v>359</v>
      </c>
      <c r="U384" s="7">
        <v>178.42</v>
      </c>
      <c r="W384" s="7">
        <f t="shared" si="9"/>
        <v>10233.709999999999</v>
      </c>
      <c r="X384" s="33"/>
      <c r="Y384" s="8">
        <f>W384-(SUM(D384:D384))</f>
        <v>3141.3999999999987</v>
      </c>
    </row>
    <row r="385" spans="1:25" x14ac:dyDescent="0.25">
      <c r="C385" s="40"/>
      <c r="D385" s="7" t="s">
        <v>1</v>
      </c>
      <c r="E385" s="36"/>
      <c r="F385" s="7"/>
      <c r="G385" s="7"/>
      <c r="H385" s="7"/>
      <c r="I385" s="7"/>
      <c r="J385" s="7"/>
      <c r="K385" s="7"/>
      <c r="L385" s="7"/>
      <c r="M385" s="7"/>
      <c r="P385" s="7"/>
      <c r="Q385" s="7"/>
      <c r="R385" s="7"/>
      <c r="S385" s="7"/>
      <c r="T385" s="7"/>
      <c r="U385" s="7"/>
      <c r="W385" s="7" t="s">
        <v>1</v>
      </c>
      <c r="X385" s="33"/>
      <c r="Y385" s="8"/>
    </row>
    <row r="386" spans="1:25" x14ac:dyDescent="0.25">
      <c r="C386" s="40"/>
      <c r="D386" s="7" t="s">
        <v>1</v>
      </c>
      <c r="E386" s="36"/>
      <c r="F386" s="7"/>
      <c r="G386" s="7"/>
      <c r="H386" s="7"/>
      <c r="I386" s="9"/>
      <c r="J386" s="9"/>
      <c r="K386" s="9"/>
      <c r="L386" s="7"/>
      <c r="M386" s="9"/>
      <c r="N386" s="7"/>
      <c r="O386" s="29"/>
      <c r="P386" s="29"/>
      <c r="Q386" s="29"/>
      <c r="R386" s="7"/>
      <c r="S386" s="33" t="s">
        <v>486</v>
      </c>
      <c r="T386" s="9"/>
      <c r="U386" s="29" t="s">
        <v>487</v>
      </c>
      <c r="W386" s="7" t="s">
        <v>1</v>
      </c>
      <c r="X386" s="33"/>
      <c r="Y386" s="8"/>
    </row>
    <row r="387" spans="1:25" x14ac:dyDescent="0.25">
      <c r="A387" t="s">
        <v>320</v>
      </c>
      <c r="C387" s="40" t="s">
        <v>321</v>
      </c>
      <c r="D387" s="7">
        <v>14648.16</v>
      </c>
      <c r="E387" s="54"/>
      <c r="F387" s="7">
        <v>15069.29</v>
      </c>
      <c r="G387" s="7"/>
      <c r="H387" s="7"/>
      <c r="I387" s="7"/>
      <c r="J387" s="11"/>
      <c r="K387" s="7"/>
      <c r="L387" s="11"/>
      <c r="M387" s="7"/>
      <c r="N387" s="11"/>
      <c r="O387" s="7"/>
      <c r="P387" s="11"/>
      <c r="Q387" s="7"/>
      <c r="R387" s="11" t="s">
        <v>359</v>
      </c>
      <c r="S387" s="32">
        <v>-532.87</v>
      </c>
      <c r="T387" s="7" t="s">
        <v>359</v>
      </c>
      <c r="U387" s="7">
        <v>469.23</v>
      </c>
      <c r="W387" s="7">
        <f t="shared" si="9"/>
        <v>15005.65</v>
      </c>
      <c r="X387" s="33" t="s">
        <v>538</v>
      </c>
      <c r="Y387" s="8">
        <f>W387-(SUM(D387:D387))</f>
        <v>357.48999999999978</v>
      </c>
    </row>
    <row r="388" spans="1:25" x14ac:dyDescent="0.25">
      <c r="C388" s="40"/>
      <c r="D388" s="7" t="s">
        <v>1</v>
      </c>
      <c r="E388" s="36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W388" s="7" t="s">
        <v>1</v>
      </c>
      <c r="X388" s="33"/>
      <c r="Y388" s="8"/>
    </row>
    <row r="389" spans="1:25" x14ac:dyDescent="0.25">
      <c r="C389" s="40"/>
      <c r="D389" s="7" t="s">
        <v>1</v>
      </c>
      <c r="E389" s="36"/>
      <c r="F389" s="7"/>
      <c r="G389" s="7"/>
      <c r="H389" s="7"/>
      <c r="I389" s="9"/>
      <c r="J389" s="9"/>
      <c r="K389" s="9"/>
      <c r="L389" s="7"/>
      <c r="M389" s="9"/>
      <c r="N389" s="7"/>
      <c r="O389" s="29"/>
      <c r="P389" s="29"/>
      <c r="Q389" s="29"/>
      <c r="R389" s="7"/>
      <c r="S389" s="33" t="s">
        <v>486</v>
      </c>
      <c r="T389" s="9"/>
      <c r="U389" s="29" t="s">
        <v>487</v>
      </c>
      <c r="W389" s="7" t="s">
        <v>1</v>
      </c>
      <c r="X389" s="33"/>
      <c r="Y389" s="8"/>
    </row>
    <row r="390" spans="1:25" x14ac:dyDescent="0.25">
      <c r="A390" t="s">
        <v>322</v>
      </c>
      <c r="C390" s="40" t="s">
        <v>323</v>
      </c>
      <c r="D390" s="7">
        <v>192.97</v>
      </c>
      <c r="E390" s="54"/>
      <c r="F390" s="7">
        <v>251.65</v>
      </c>
      <c r="G390" s="7"/>
      <c r="H390" s="7"/>
      <c r="I390" s="7"/>
      <c r="J390" s="7"/>
      <c r="K390" s="7"/>
      <c r="L390" s="11"/>
      <c r="M390" s="7"/>
      <c r="N390" s="11"/>
      <c r="O390" s="7"/>
      <c r="P390" s="11"/>
      <c r="Q390" s="7"/>
      <c r="R390" s="11" t="s">
        <v>359</v>
      </c>
      <c r="S390" s="32">
        <v>-13.07</v>
      </c>
      <c r="T390" s="7" t="s">
        <v>359</v>
      </c>
      <c r="U390" s="7">
        <v>13.78</v>
      </c>
      <c r="W390" s="7">
        <f t="shared" si="9"/>
        <v>252.36</v>
      </c>
      <c r="X390" s="33"/>
      <c r="Y390" s="8">
        <f>W390-(SUM(D390:D390))</f>
        <v>59.390000000000015</v>
      </c>
    </row>
    <row r="391" spans="1:25" x14ac:dyDescent="0.25">
      <c r="C391" s="40"/>
      <c r="D391" s="7" t="s">
        <v>1</v>
      </c>
      <c r="E391" s="36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9"/>
      <c r="R391" s="7"/>
      <c r="S391" s="7"/>
      <c r="T391" s="7"/>
      <c r="U391" s="7"/>
      <c r="W391" s="7" t="s">
        <v>1</v>
      </c>
      <c r="X391" s="33"/>
      <c r="Y391" s="8"/>
    </row>
    <row r="392" spans="1:25" x14ac:dyDescent="0.25">
      <c r="A392" t="s">
        <v>324</v>
      </c>
      <c r="C392" s="40" t="s">
        <v>325</v>
      </c>
      <c r="D392" s="7">
        <v>1732.84</v>
      </c>
      <c r="E392" s="54"/>
      <c r="F392" s="7">
        <v>697.32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W392" s="7">
        <f t="shared" si="9"/>
        <v>697.32</v>
      </c>
      <c r="X392" s="33"/>
      <c r="Y392" s="8">
        <f>W392-(SUM(D392:D392))</f>
        <v>-1035.52</v>
      </c>
    </row>
    <row r="393" spans="1:25" x14ac:dyDescent="0.25">
      <c r="C393" s="40"/>
      <c r="D393" s="7" t="s">
        <v>1</v>
      </c>
      <c r="E393" s="36"/>
      <c r="F393" s="7"/>
      <c r="G393" s="7"/>
      <c r="H393" s="7"/>
      <c r="I393" s="7"/>
      <c r="J393" s="7"/>
      <c r="K393" s="33"/>
      <c r="L393" s="7"/>
      <c r="M393" s="33" t="s">
        <v>381</v>
      </c>
      <c r="N393" s="9"/>
      <c r="O393" s="9"/>
      <c r="P393" s="9"/>
      <c r="Q393" s="9"/>
      <c r="R393" s="7"/>
      <c r="S393" s="7"/>
      <c r="T393" s="7"/>
      <c r="U393" s="9"/>
      <c r="W393" s="7" t="s">
        <v>1</v>
      </c>
      <c r="X393" s="33"/>
      <c r="Y393" s="8"/>
    </row>
    <row r="394" spans="1:25" x14ac:dyDescent="0.25">
      <c r="A394" t="s">
        <v>326</v>
      </c>
      <c r="C394" s="40" t="s">
        <v>327</v>
      </c>
      <c r="D394" s="7">
        <v>3634.42</v>
      </c>
      <c r="E394" s="54"/>
      <c r="F394" s="7">
        <v>6617.18</v>
      </c>
      <c r="G394" s="7"/>
      <c r="H394" s="7"/>
      <c r="I394" s="7"/>
      <c r="J394" s="11"/>
      <c r="K394" s="7"/>
      <c r="L394" s="7" t="s">
        <v>361</v>
      </c>
      <c r="M394" s="7">
        <v>-1619.2</v>
      </c>
      <c r="N394" s="7"/>
      <c r="O394" s="7"/>
      <c r="P394" s="11"/>
      <c r="Q394" s="7"/>
      <c r="R394" s="7"/>
      <c r="S394" s="7"/>
      <c r="T394" s="7"/>
      <c r="U394" s="7"/>
      <c r="W394" s="7">
        <f t="shared" si="9"/>
        <v>4997.9800000000005</v>
      </c>
      <c r="X394" s="33"/>
      <c r="Y394" s="8">
        <f>W394-(SUM(D394:D394))</f>
        <v>1363.5600000000004</v>
      </c>
    </row>
    <row r="395" spans="1:25" x14ac:dyDescent="0.25">
      <c r="C395" s="40"/>
      <c r="D395" s="7" t="s">
        <v>1</v>
      </c>
      <c r="E395" s="36"/>
      <c r="F395" s="7"/>
      <c r="G395" s="7"/>
      <c r="H395" s="7"/>
      <c r="I395" s="9"/>
      <c r="J395" s="9"/>
      <c r="K395" s="9" t="s">
        <v>470</v>
      </c>
      <c r="L395" s="7"/>
      <c r="M395" s="29" t="s">
        <v>471</v>
      </c>
      <c r="N395" s="9"/>
      <c r="O395" s="9"/>
      <c r="P395" s="7"/>
      <c r="Q395" s="33" t="s">
        <v>474</v>
      </c>
      <c r="R395" s="9"/>
      <c r="S395" s="33"/>
      <c r="T395" s="7"/>
      <c r="U395" s="9"/>
      <c r="W395" s="7" t="s">
        <v>1</v>
      </c>
      <c r="X395" s="33"/>
      <c r="Y395" s="8"/>
    </row>
    <row r="396" spans="1:25" x14ac:dyDescent="0.25">
      <c r="A396" t="s">
        <v>328</v>
      </c>
      <c r="C396" s="40" t="s">
        <v>329</v>
      </c>
      <c r="D396" s="7">
        <v>225237.52</v>
      </c>
      <c r="E396" s="54"/>
      <c r="F396" s="7">
        <v>285000</v>
      </c>
      <c r="G396" s="7"/>
      <c r="H396" s="7"/>
      <c r="I396" s="7"/>
      <c r="J396" s="11" t="s">
        <v>352</v>
      </c>
      <c r="K396" s="7">
        <v>-68897.460000000006</v>
      </c>
      <c r="L396" s="7" t="s">
        <v>351</v>
      </c>
      <c r="M396" s="7">
        <v>2186.87</v>
      </c>
      <c r="N396" s="11"/>
      <c r="O396" s="7"/>
      <c r="P396" s="11" t="s">
        <v>354</v>
      </c>
      <c r="Q396" s="7">
        <v>-102</v>
      </c>
      <c r="R396" s="11"/>
      <c r="S396" s="11"/>
      <c r="T396" s="11"/>
      <c r="U396" s="7"/>
      <c r="W396" s="7">
        <f t="shared" si="9"/>
        <v>218187.40999999997</v>
      </c>
      <c r="X396" s="57" t="s">
        <v>389</v>
      </c>
      <c r="Y396" s="8">
        <f>W396-(SUM(D396:D396))</f>
        <v>-7050.1100000000151</v>
      </c>
    </row>
    <row r="397" spans="1:25" x14ac:dyDescent="0.25">
      <c r="C397" s="40"/>
      <c r="D397" s="7" t="s">
        <v>1</v>
      </c>
      <c r="E397" s="36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W397" s="7" t="s">
        <v>1</v>
      </c>
      <c r="X397" s="33"/>
      <c r="Y397" s="8"/>
    </row>
    <row r="398" spans="1:25" x14ac:dyDescent="0.25">
      <c r="A398" t="s">
        <v>330</v>
      </c>
      <c r="C398" s="40" t="s">
        <v>331</v>
      </c>
      <c r="D398" s="7">
        <v>0</v>
      </c>
      <c r="E398" s="36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W398" s="7">
        <f t="shared" si="9"/>
        <v>0</v>
      </c>
      <c r="X398" s="33"/>
      <c r="Y398" s="8">
        <f>W398-(SUM(D398:D398))</f>
        <v>0</v>
      </c>
    </row>
    <row r="399" spans="1:25" x14ac:dyDescent="0.25">
      <c r="C399" s="40"/>
      <c r="D399" s="7" t="s">
        <v>1</v>
      </c>
      <c r="E399" s="36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W399" s="7" t="s">
        <v>1</v>
      </c>
      <c r="X399" s="33"/>
      <c r="Y399" s="8"/>
    </row>
    <row r="400" spans="1:25" x14ac:dyDescent="0.25">
      <c r="A400" t="s">
        <v>332</v>
      </c>
      <c r="C400" s="40" t="s">
        <v>333</v>
      </c>
      <c r="D400" s="7">
        <v>117.72</v>
      </c>
      <c r="E400" s="54"/>
      <c r="F400" s="7">
        <v>122.1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W400" s="7">
        <f t="shared" si="9"/>
        <v>122.1</v>
      </c>
      <c r="X400" s="33"/>
      <c r="Y400" s="8">
        <f>W400-(SUM(D400:D400))</f>
        <v>4.3799999999999955</v>
      </c>
    </row>
    <row r="401" spans="1:25" x14ac:dyDescent="0.25">
      <c r="C401" s="40"/>
      <c r="D401" s="7" t="s">
        <v>1</v>
      </c>
      <c r="E401" s="36"/>
      <c r="F401" s="7"/>
      <c r="G401" s="7"/>
      <c r="H401" s="7"/>
      <c r="I401" s="14"/>
      <c r="J401" s="7"/>
      <c r="K401" s="7"/>
      <c r="L401" s="7"/>
      <c r="M401" s="9"/>
      <c r="N401" s="7"/>
      <c r="O401" s="33" t="s">
        <v>473</v>
      </c>
      <c r="P401" s="9"/>
      <c r="Q401" s="9"/>
      <c r="R401" s="9"/>
      <c r="S401" s="9"/>
      <c r="T401" s="9"/>
      <c r="U401" s="9"/>
      <c r="W401" s="7" t="s">
        <v>1</v>
      </c>
      <c r="X401" s="33"/>
      <c r="Y401" s="8"/>
    </row>
    <row r="402" spans="1:25" x14ac:dyDescent="0.25">
      <c r="A402" t="s">
        <v>334</v>
      </c>
      <c r="C402" s="40" t="s">
        <v>335</v>
      </c>
      <c r="D402" s="7">
        <v>0</v>
      </c>
      <c r="E402" s="54"/>
      <c r="F402" s="7">
        <v>7752</v>
      </c>
      <c r="G402" s="7"/>
      <c r="H402" s="11"/>
      <c r="I402" s="7"/>
      <c r="J402" s="7"/>
      <c r="K402" s="7"/>
      <c r="L402" s="11"/>
      <c r="M402" s="7"/>
      <c r="N402" s="11" t="s">
        <v>353</v>
      </c>
      <c r="O402" s="7">
        <v>-7752</v>
      </c>
      <c r="P402" s="11"/>
      <c r="Q402" s="7"/>
      <c r="R402" s="7"/>
      <c r="S402" s="7"/>
      <c r="T402" s="7"/>
      <c r="U402" s="7"/>
      <c r="W402" s="7">
        <f t="shared" si="9"/>
        <v>0</v>
      </c>
      <c r="X402" s="57"/>
      <c r="Y402" s="8">
        <f>W402-(SUM(D402:D402))</f>
        <v>0</v>
      </c>
    </row>
    <row r="403" spans="1:25" x14ac:dyDescent="0.25">
      <c r="C403" s="40"/>
      <c r="D403" s="7" t="s">
        <v>1</v>
      </c>
      <c r="E403" s="36"/>
      <c r="F403" s="7" t="s">
        <v>1</v>
      </c>
      <c r="G403" s="7"/>
      <c r="H403" s="7"/>
      <c r="I403" s="7"/>
      <c r="J403" s="7"/>
      <c r="K403" s="7"/>
      <c r="L403" s="7"/>
      <c r="M403" s="7"/>
      <c r="N403" s="9"/>
      <c r="O403" s="9"/>
      <c r="P403" s="9"/>
      <c r="Q403" s="9"/>
      <c r="S403" s="38" t="s">
        <v>527</v>
      </c>
      <c r="U403" s="9"/>
      <c r="W403" s="7" t="s">
        <v>1</v>
      </c>
      <c r="X403" s="33"/>
      <c r="Y403" s="8"/>
    </row>
    <row r="404" spans="1:25" x14ac:dyDescent="0.25">
      <c r="A404" t="s">
        <v>336</v>
      </c>
      <c r="C404" s="40" t="s">
        <v>337</v>
      </c>
      <c r="D404" s="7">
        <v>451230</v>
      </c>
      <c r="E404" s="54"/>
      <c r="F404" s="7">
        <v>480396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 t="s">
        <v>443</v>
      </c>
      <c r="S404" s="7">
        <v>-32073</v>
      </c>
      <c r="U404" s="17"/>
      <c r="W404" s="7">
        <f t="shared" si="9"/>
        <v>448323</v>
      </c>
      <c r="X404" s="57" t="s">
        <v>338</v>
      </c>
      <c r="Y404" s="8">
        <f>W404-(SUM(D404:D404))</f>
        <v>-2907</v>
      </c>
    </row>
    <row r="405" spans="1:25" x14ac:dyDescent="0.25">
      <c r="C405" s="40"/>
      <c r="D405" s="7" t="s">
        <v>1</v>
      </c>
      <c r="E405" s="36"/>
      <c r="F405" s="7"/>
      <c r="G405" s="7"/>
      <c r="H405" s="7"/>
      <c r="I405" s="9"/>
      <c r="J405" s="9"/>
      <c r="K405" s="9"/>
      <c r="L405" s="9"/>
      <c r="M405" s="7"/>
      <c r="N405" s="7"/>
      <c r="O405" s="9"/>
      <c r="P405" s="9"/>
      <c r="Q405" s="9"/>
      <c r="R405" s="9"/>
      <c r="S405" s="9"/>
      <c r="T405" s="9"/>
      <c r="U405" s="9"/>
      <c r="W405" s="7" t="s">
        <v>1</v>
      </c>
      <c r="X405" s="33"/>
      <c r="Y405" s="8"/>
    </row>
    <row r="406" spans="1:25" x14ac:dyDescent="0.25">
      <c r="A406" t="s">
        <v>339</v>
      </c>
      <c r="C406" s="40" t="s">
        <v>340</v>
      </c>
      <c r="D406" s="7">
        <v>0</v>
      </c>
      <c r="E406" s="36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11"/>
      <c r="Q406" s="7"/>
      <c r="R406" s="7"/>
      <c r="S406" s="7"/>
      <c r="T406" s="7"/>
      <c r="U406" s="7"/>
      <c r="W406" s="7">
        <f t="shared" si="9"/>
        <v>0</v>
      </c>
      <c r="X406" s="33"/>
      <c r="Y406" s="8">
        <f>W406-(SUM(D406:D406))</f>
        <v>0</v>
      </c>
    </row>
    <row r="407" spans="1:25" x14ac:dyDescent="0.25">
      <c r="C407" s="40"/>
      <c r="D407" s="7" t="s">
        <v>1</v>
      </c>
      <c r="E407" s="36"/>
      <c r="F407" s="7"/>
      <c r="G407" s="7"/>
      <c r="H407" s="7"/>
      <c r="I407" s="7"/>
      <c r="J407" s="7"/>
      <c r="K407" s="7"/>
      <c r="L407" s="7"/>
      <c r="M407" s="9"/>
      <c r="N407" s="7"/>
      <c r="O407" s="33"/>
      <c r="P407" s="7"/>
      <c r="Q407" s="9"/>
      <c r="R407" s="9"/>
      <c r="S407" s="9"/>
      <c r="T407" s="7"/>
      <c r="U407" s="33" t="s">
        <v>498</v>
      </c>
      <c r="W407" s="7" t="s">
        <v>1</v>
      </c>
      <c r="X407" s="33"/>
      <c r="Y407" s="8"/>
    </row>
    <row r="408" spans="1:25" x14ac:dyDescent="0.25">
      <c r="A408" t="s">
        <v>341</v>
      </c>
      <c r="C408" s="40" t="s">
        <v>342</v>
      </c>
      <c r="D408" s="7">
        <v>9765.81</v>
      </c>
      <c r="E408" s="36"/>
      <c r="F408" s="7"/>
      <c r="G408" s="7"/>
      <c r="H408" s="7"/>
      <c r="I408" s="7"/>
      <c r="J408" s="7"/>
      <c r="K408" s="7"/>
      <c r="L408" s="11"/>
      <c r="M408" s="7"/>
      <c r="N408" s="7"/>
      <c r="O408" s="7"/>
      <c r="P408" s="11"/>
      <c r="Q408" s="7"/>
      <c r="R408" s="11"/>
      <c r="S408" s="7"/>
      <c r="T408" s="7" t="s">
        <v>364</v>
      </c>
      <c r="U408" s="7">
        <v>15774.4</v>
      </c>
      <c r="W408" s="7">
        <f t="shared" si="9"/>
        <v>15774.4</v>
      </c>
      <c r="X408" s="57" t="s">
        <v>450</v>
      </c>
      <c r="Y408" s="8">
        <f>W408-(SUM(D408:D408))</f>
        <v>6008.59</v>
      </c>
    </row>
    <row r="409" spans="1:25" x14ac:dyDescent="0.25">
      <c r="C409" s="40"/>
      <c r="D409" s="7" t="s">
        <v>1</v>
      </c>
      <c r="E409" s="36"/>
      <c r="F409" s="7"/>
      <c r="G409" s="7"/>
      <c r="H409" s="7"/>
      <c r="I409" s="7"/>
      <c r="J409" s="7"/>
      <c r="K409" s="7"/>
      <c r="L409" s="7"/>
      <c r="M409" s="7"/>
      <c r="N409" s="7" t="s">
        <v>1</v>
      </c>
      <c r="O409" s="9" t="s">
        <v>1</v>
      </c>
      <c r="P409" s="7"/>
      <c r="Q409" s="9"/>
      <c r="R409" s="7"/>
      <c r="S409" s="7"/>
      <c r="T409" s="7"/>
      <c r="U409" s="7"/>
      <c r="W409" s="7" t="s">
        <v>1</v>
      </c>
      <c r="X409" s="33"/>
      <c r="Y409" s="8"/>
    </row>
    <row r="410" spans="1:25" x14ac:dyDescent="0.25">
      <c r="A410" t="s">
        <v>343</v>
      </c>
      <c r="C410" s="40" t="s">
        <v>344</v>
      </c>
      <c r="D410" s="7">
        <v>803.2</v>
      </c>
      <c r="E410" s="54"/>
      <c r="F410" s="7">
        <v>823.6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W410" s="7">
        <f t="shared" si="9"/>
        <v>823.6</v>
      </c>
      <c r="X410" s="33"/>
      <c r="Y410" s="8">
        <f>W410-(SUM(D410:D410))</f>
        <v>20.399999999999977</v>
      </c>
    </row>
    <row r="411" spans="1:25" x14ac:dyDescent="0.25">
      <c r="C411" s="40"/>
      <c r="D411" s="7"/>
      <c r="E411" s="36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W411" s="7"/>
      <c r="X411" s="7"/>
      <c r="Y411" s="8"/>
    </row>
    <row r="412" spans="1:25" x14ac:dyDescent="0.25">
      <c r="A412" t="s">
        <v>345</v>
      </c>
      <c r="D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W412" s="7"/>
      <c r="X412" s="7"/>
      <c r="Y412" s="8" t="s">
        <v>1</v>
      </c>
    </row>
    <row r="413" spans="1:25" x14ac:dyDescent="0.25">
      <c r="D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W413" s="7"/>
      <c r="X413" s="7"/>
      <c r="Y413" s="8"/>
    </row>
    <row r="414" spans="1:25" x14ac:dyDescent="0.25">
      <c r="D414" s="7">
        <v>-2.8303475119173527E-9</v>
      </c>
      <c r="F414" s="7">
        <f>SUM(F9:F413)</f>
        <v>22684219.890000001</v>
      </c>
      <c r="G414" s="7">
        <f t="shared" ref="G414:U414" si="10">SUM(G9:G413)</f>
        <v>-22684219.939999998</v>
      </c>
      <c r="H414" s="7"/>
      <c r="I414" s="7">
        <f t="shared" si="10"/>
        <v>12623.22</v>
      </c>
      <c r="J414" s="7"/>
      <c r="K414" s="7">
        <f t="shared" si="10"/>
        <v>48484.48000000001</v>
      </c>
      <c r="L414" s="7"/>
      <c r="M414" s="7">
        <f t="shared" si="10"/>
        <v>20780.259999999998</v>
      </c>
      <c r="N414" s="7" t="s">
        <v>1</v>
      </c>
      <c r="O414" s="7">
        <f t="shared" si="10"/>
        <v>36732.359999999986</v>
      </c>
      <c r="P414" s="7"/>
      <c r="Q414" s="7">
        <f t="shared" si="10"/>
        <v>-65604.799999999988</v>
      </c>
      <c r="R414" s="7"/>
      <c r="S414" s="7">
        <f t="shared" si="10"/>
        <v>-55990.69</v>
      </c>
      <c r="T414" s="7"/>
      <c r="U414" s="7">
        <f t="shared" si="10"/>
        <v>2975.1699999999964</v>
      </c>
      <c r="V414" s="7" t="s">
        <v>1</v>
      </c>
      <c r="W414" s="7">
        <f>SUM(W9:W413)</f>
        <v>-4.9999998708130988E-2</v>
      </c>
      <c r="X414" s="7"/>
      <c r="Y414" s="8" t="s">
        <v>1</v>
      </c>
    </row>
    <row r="415" spans="1:25" x14ac:dyDescent="0.25">
      <c r="C415" t="s">
        <v>429</v>
      </c>
      <c r="D415" s="7">
        <v>-224853.89999999982</v>
      </c>
      <c r="F415" s="7"/>
      <c r="G415" s="7">
        <f>F414+G414</f>
        <v>-4.9999997019767761E-2</v>
      </c>
      <c r="H415" s="7"/>
      <c r="I415" s="7">
        <f>SUM(I414:V414)</f>
        <v>0</v>
      </c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>
        <f>SUM(W210:W411)</f>
        <v>-99000.060000000405</v>
      </c>
      <c r="X415" s="59" t="s">
        <v>346</v>
      </c>
      <c r="Y415" s="8"/>
    </row>
    <row r="416" spans="1:25" x14ac:dyDescent="0.25">
      <c r="D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8"/>
    </row>
    <row r="417" spans="3:25" x14ac:dyDescent="0.25">
      <c r="C417" s="40" t="s">
        <v>454</v>
      </c>
      <c r="D417" s="7">
        <f>SUM(D210:D413)</f>
        <v>-213223.69999999937</v>
      </c>
      <c r="F417" s="7"/>
      <c r="G417" s="7" t="s">
        <v>1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X417" s="7">
        <f>SUM(W9:W414)</f>
        <v>-9.9999997416261976E-2</v>
      </c>
      <c r="Y417" s="8"/>
    </row>
    <row r="418" spans="3:25" x14ac:dyDescent="0.25">
      <c r="D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X418" s="7"/>
      <c r="Y418" s="8"/>
    </row>
    <row r="419" spans="3:25" x14ac:dyDescent="0.25">
      <c r="C419" s="38" t="s">
        <v>455</v>
      </c>
      <c r="D419" s="7">
        <f>SUM(D9:D410)</f>
        <v>-213223.70000000636</v>
      </c>
      <c r="R419" s="7"/>
      <c r="S419" s="7"/>
      <c r="T419" s="7"/>
      <c r="X419" s="7"/>
      <c r="Y419" s="7"/>
    </row>
    <row r="420" spans="3:25" x14ac:dyDescent="0.25"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X420" s="7"/>
      <c r="Y420" s="7"/>
    </row>
    <row r="421" spans="3:25" x14ac:dyDescent="0.25"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3:25" x14ac:dyDescent="0.25">
      <c r="D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3:25" x14ac:dyDescent="0.25"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3:25" x14ac:dyDescent="0.25">
      <c r="D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3:25" x14ac:dyDescent="0.25">
      <c r="D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3:25" x14ac:dyDescent="0.25">
      <c r="D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</sheetData>
  <printOptions gridLines="1"/>
  <pageMargins left="0.25" right="0" top="0.5" bottom="0.5" header="0.3" footer="0.3"/>
  <pageSetup paperSize="5" scale="65" orientation="landscape" r:id="rId1"/>
  <headerFooter>
    <oddFooter>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477AC-539A-4359-B5A8-DC9A1C8CFF6E}">
  <dimension ref="A1:Y502"/>
  <sheetViews>
    <sheetView workbookViewId="0">
      <selection activeCell="C201" sqref="C201"/>
    </sheetView>
  </sheetViews>
  <sheetFormatPr defaultRowHeight="15" x14ac:dyDescent="0.25"/>
  <cols>
    <col min="1" max="1" width="32.28515625" customWidth="1"/>
    <col min="2" max="2" width="3.140625" customWidth="1"/>
    <col min="3" max="3" width="8.42578125" style="73" customWidth="1"/>
    <col min="4" max="4" width="15.85546875" customWidth="1"/>
    <col min="5" max="5" width="2.28515625" customWidth="1"/>
    <col min="6" max="6" width="13.140625" customWidth="1"/>
    <col min="7" max="7" width="14.7109375" customWidth="1"/>
    <col min="8" max="8" width="3.7109375" customWidth="1"/>
    <col min="9" max="9" width="12.5703125" customWidth="1"/>
    <col min="10" max="10" width="3.5703125" customWidth="1"/>
    <col min="11" max="11" width="13" customWidth="1"/>
    <col min="12" max="12" width="4" customWidth="1"/>
    <col min="13" max="13" width="13.7109375" customWidth="1"/>
    <col min="14" max="14" width="3.85546875" customWidth="1"/>
    <col min="15" max="15" width="13" customWidth="1"/>
    <col min="16" max="16" width="3.5703125" customWidth="1"/>
    <col min="17" max="17" width="14.140625" customWidth="1"/>
    <col min="18" max="18" width="3.42578125" customWidth="1"/>
    <col min="19" max="19" width="14.28515625" customWidth="1"/>
    <col min="20" max="20" width="3.5703125" customWidth="1"/>
    <col min="21" max="21" width="14.140625" customWidth="1"/>
    <col min="22" max="22" width="3.140625" customWidth="1"/>
    <col min="23" max="23" width="16.7109375" customWidth="1"/>
    <col min="24" max="24" width="16.85546875" customWidth="1"/>
    <col min="25" max="25" width="13.5703125" customWidth="1"/>
    <col min="26" max="26" width="15.28515625" customWidth="1"/>
    <col min="27" max="27" width="12.7109375" customWidth="1"/>
    <col min="256" max="256" width="32.28515625" customWidth="1"/>
    <col min="257" max="257" width="3.140625" customWidth="1"/>
    <col min="259" max="259" width="15.85546875" customWidth="1"/>
    <col min="260" max="260" width="15" customWidth="1"/>
    <col min="261" max="261" width="2.28515625" customWidth="1"/>
    <col min="262" max="262" width="13.140625" customWidth="1"/>
    <col min="263" max="263" width="14.7109375" customWidth="1"/>
    <col min="264" max="264" width="3" customWidth="1"/>
    <col min="265" max="265" width="12.5703125" customWidth="1"/>
    <col min="266" max="266" width="2.7109375" customWidth="1"/>
    <col min="267" max="267" width="13" customWidth="1"/>
    <col min="268" max="268" width="2.85546875" customWidth="1"/>
    <col min="269" max="269" width="13.7109375" customWidth="1"/>
    <col min="270" max="270" width="3" customWidth="1"/>
    <col min="271" max="271" width="13" customWidth="1"/>
    <col min="272" max="272" width="2.7109375" customWidth="1"/>
    <col min="273" max="273" width="14.140625" customWidth="1"/>
    <col min="274" max="274" width="3.42578125" customWidth="1"/>
    <col min="275" max="275" width="14.28515625" customWidth="1"/>
    <col min="276" max="276" width="3.5703125" customWidth="1"/>
    <col min="277" max="277" width="14.140625" customWidth="1"/>
    <col min="278" max="278" width="3.140625" customWidth="1"/>
    <col min="279" max="279" width="16.7109375" customWidth="1"/>
    <col min="280" max="280" width="16.85546875" customWidth="1"/>
    <col min="281" max="281" width="13.5703125" customWidth="1"/>
    <col min="282" max="282" width="15.28515625" customWidth="1"/>
    <col min="283" max="283" width="12.7109375" customWidth="1"/>
    <col min="512" max="512" width="32.28515625" customWidth="1"/>
    <col min="513" max="513" width="3.140625" customWidth="1"/>
    <col min="515" max="515" width="15.85546875" customWidth="1"/>
    <col min="516" max="516" width="15" customWidth="1"/>
    <col min="517" max="517" width="2.28515625" customWidth="1"/>
    <col min="518" max="518" width="13.140625" customWidth="1"/>
    <col min="519" max="519" width="14.7109375" customWidth="1"/>
    <col min="520" max="520" width="3" customWidth="1"/>
    <col min="521" max="521" width="12.5703125" customWidth="1"/>
    <col min="522" max="522" width="2.7109375" customWidth="1"/>
    <col min="523" max="523" width="13" customWidth="1"/>
    <col min="524" max="524" width="2.85546875" customWidth="1"/>
    <col min="525" max="525" width="13.7109375" customWidth="1"/>
    <col min="526" max="526" width="3" customWidth="1"/>
    <col min="527" max="527" width="13" customWidth="1"/>
    <col min="528" max="528" width="2.7109375" customWidth="1"/>
    <col min="529" max="529" width="14.140625" customWidth="1"/>
    <col min="530" max="530" width="3.42578125" customWidth="1"/>
    <col min="531" max="531" width="14.28515625" customWidth="1"/>
    <col min="532" max="532" width="3.5703125" customWidth="1"/>
    <col min="533" max="533" width="14.140625" customWidth="1"/>
    <col min="534" max="534" width="3.140625" customWidth="1"/>
    <col min="535" max="535" width="16.7109375" customWidth="1"/>
    <col min="536" max="536" width="16.85546875" customWidth="1"/>
    <col min="537" max="537" width="13.5703125" customWidth="1"/>
    <col min="538" max="538" width="15.28515625" customWidth="1"/>
    <col min="539" max="539" width="12.7109375" customWidth="1"/>
    <col min="768" max="768" width="32.28515625" customWidth="1"/>
    <col min="769" max="769" width="3.140625" customWidth="1"/>
    <col min="771" max="771" width="15.85546875" customWidth="1"/>
    <col min="772" max="772" width="15" customWidth="1"/>
    <col min="773" max="773" width="2.28515625" customWidth="1"/>
    <col min="774" max="774" width="13.140625" customWidth="1"/>
    <col min="775" max="775" width="14.7109375" customWidth="1"/>
    <col min="776" max="776" width="3" customWidth="1"/>
    <col min="777" max="777" width="12.5703125" customWidth="1"/>
    <col min="778" max="778" width="2.7109375" customWidth="1"/>
    <col min="779" max="779" width="13" customWidth="1"/>
    <col min="780" max="780" width="2.85546875" customWidth="1"/>
    <col min="781" max="781" width="13.7109375" customWidth="1"/>
    <col min="782" max="782" width="3" customWidth="1"/>
    <col min="783" max="783" width="13" customWidth="1"/>
    <col min="784" max="784" width="2.7109375" customWidth="1"/>
    <col min="785" max="785" width="14.140625" customWidth="1"/>
    <col min="786" max="786" width="3.42578125" customWidth="1"/>
    <col min="787" max="787" width="14.28515625" customWidth="1"/>
    <col min="788" max="788" width="3.5703125" customWidth="1"/>
    <col min="789" max="789" width="14.140625" customWidth="1"/>
    <col min="790" max="790" width="3.140625" customWidth="1"/>
    <col min="791" max="791" width="16.7109375" customWidth="1"/>
    <col min="792" max="792" width="16.85546875" customWidth="1"/>
    <col min="793" max="793" width="13.5703125" customWidth="1"/>
    <col min="794" max="794" width="15.28515625" customWidth="1"/>
    <col min="795" max="795" width="12.7109375" customWidth="1"/>
    <col min="1024" max="1024" width="32.28515625" customWidth="1"/>
    <col min="1025" max="1025" width="3.140625" customWidth="1"/>
    <col min="1027" max="1027" width="15.85546875" customWidth="1"/>
    <col min="1028" max="1028" width="15" customWidth="1"/>
    <col min="1029" max="1029" width="2.28515625" customWidth="1"/>
    <col min="1030" max="1030" width="13.140625" customWidth="1"/>
    <col min="1031" max="1031" width="14.7109375" customWidth="1"/>
    <col min="1032" max="1032" width="3" customWidth="1"/>
    <col min="1033" max="1033" width="12.5703125" customWidth="1"/>
    <col min="1034" max="1034" width="2.7109375" customWidth="1"/>
    <col min="1035" max="1035" width="13" customWidth="1"/>
    <col min="1036" max="1036" width="2.85546875" customWidth="1"/>
    <col min="1037" max="1037" width="13.7109375" customWidth="1"/>
    <col min="1038" max="1038" width="3" customWidth="1"/>
    <col min="1039" max="1039" width="13" customWidth="1"/>
    <col min="1040" max="1040" width="2.7109375" customWidth="1"/>
    <col min="1041" max="1041" width="14.140625" customWidth="1"/>
    <col min="1042" max="1042" width="3.42578125" customWidth="1"/>
    <col min="1043" max="1043" width="14.28515625" customWidth="1"/>
    <col min="1044" max="1044" width="3.5703125" customWidth="1"/>
    <col min="1045" max="1045" width="14.140625" customWidth="1"/>
    <col min="1046" max="1046" width="3.140625" customWidth="1"/>
    <col min="1047" max="1047" width="16.7109375" customWidth="1"/>
    <col min="1048" max="1048" width="16.85546875" customWidth="1"/>
    <col min="1049" max="1049" width="13.5703125" customWidth="1"/>
    <col min="1050" max="1050" width="15.28515625" customWidth="1"/>
    <col min="1051" max="1051" width="12.7109375" customWidth="1"/>
    <col min="1280" max="1280" width="32.28515625" customWidth="1"/>
    <col min="1281" max="1281" width="3.140625" customWidth="1"/>
    <col min="1283" max="1283" width="15.85546875" customWidth="1"/>
    <col min="1284" max="1284" width="15" customWidth="1"/>
    <col min="1285" max="1285" width="2.28515625" customWidth="1"/>
    <col min="1286" max="1286" width="13.140625" customWidth="1"/>
    <col min="1287" max="1287" width="14.7109375" customWidth="1"/>
    <col min="1288" max="1288" width="3" customWidth="1"/>
    <col min="1289" max="1289" width="12.5703125" customWidth="1"/>
    <col min="1290" max="1290" width="2.7109375" customWidth="1"/>
    <col min="1291" max="1291" width="13" customWidth="1"/>
    <col min="1292" max="1292" width="2.85546875" customWidth="1"/>
    <col min="1293" max="1293" width="13.7109375" customWidth="1"/>
    <col min="1294" max="1294" width="3" customWidth="1"/>
    <col min="1295" max="1295" width="13" customWidth="1"/>
    <col min="1296" max="1296" width="2.7109375" customWidth="1"/>
    <col min="1297" max="1297" width="14.140625" customWidth="1"/>
    <col min="1298" max="1298" width="3.42578125" customWidth="1"/>
    <col min="1299" max="1299" width="14.28515625" customWidth="1"/>
    <col min="1300" max="1300" width="3.5703125" customWidth="1"/>
    <col min="1301" max="1301" width="14.140625" customWidth="1"/>
    <col min="1302" max="1302" width="3.140625" customWidth="1"/>
    <col min="1303" max="1303" width="16.7109375" customWidth="1"/>
    <col min="1304" max="1304" width="16.85546875" customWidth="1"/>
    <col min="1305" max="1305" width="13.5703125" customWidth="1"/>
    <col min="1306" max="1306" width="15.28515625" customWidth="1"/>
    <col min="1307" max="1307" width="12.7109375" customWidth="1"/>
    <col min="1536" max="1536" width="32.28515625" customWidth="1"/>
    <col min="1537" max="1537" width="3.140625" customWidth="1"/>
    <col min="1539" max="1539" width="15.85546875" customWidth="1"/>
    <col min="1540" max="1540" width="15" customWidth="1"/>
    <col min="1541" max="1541" width="2.28515625" customWidth="1"/>
    <col min="1542" max="1542" width="13.140625" customWidth="1"/>
    <col min="1543" max="1543" width="14.7109375" customWidth="1"/>
    <col min="1544" max="1544" width="3" customWidth="1"/>
    <col min="1545" max="1545" width="12.5703125" customWidth="1"/>
    <col min="1546" max="1546" width="2.7109375" customWidth="1"/>
    <col min="1547" max="1547" width="13" customWidth="1"/>
    <col min="1548" max="1548" width="2.85546875" customWidth="1"/>
    <col min="1549" max="1549" width="13.7109375" customWidth="1"/>
    <col min="1550" max="1550" width="3" customWidth="1"/>
    <col min="1551" max="1551" width="13" customWidth="1"/>
    <col min="1552" max="1552" width="2.7109375" customWidth="1"/>
    <col min="1553" max="1553" width="14.140625" customWidth="1"/>
    <col min="1554" max="1554" width="3.42578125" customWidth="1"/>
    <col min="1555" max="1555" width="14.28515625" customWidth="1"/>
    <col min="1556" max="1556" width="3.5703125" customWidth="1"/>
    <col min="1557" max="1557" width="14.140625" customWidth="1"/>
    <col min="1558" max="1558" width="3.140625" customWidth="1"/>
    <col min="1559" max="1559" width="16.7109375" customWidth="1"/>
    <col min="1560" max="1560" width="16.85546875" customWidth="1"/>
    <col min="1561" max="1561" width="13.5703125" customWidth="1"/>
    <col min="1562" max="1562" width="15.28515625" customWidth="1"/>
    <col min="1563" max="1563" width="12.7109375" customWidth="1"/>
    <col min="1792" max="1792" width="32.28515625" customWidth="1"/>
    <col min="1793" max="1793" width="3.140625" customWidth="1"/>
    <col min="1795" max="1795" width="15.85546875" customWidth="1"/>
    <col min="1796" max="1796" width="15" customWidth="1"/>
    <col min="1797" max="1797" width="2.28515625" customWidth="1"/>
    <col min="1798" max="1798" width="13.140625" customWidth="1"/>
    <col min="1799" max="1799" width="14.7109375" customWidth="1"/>
    <col min="1800" max="1800" width="3" customWidth="1"/>
    <col min="1801" max="1801" width="12.5703125" customWidth="1"/>
    <col min="1802" max="1802" width="2.7109375" customWidth="1"/>
    <col min="1803" max="1803" width="13" customWidth="1"/>
    <col min="1804" max="1804" width="2.85546875" customWidth="1"/>
    <col min="1805" max="1805" width="13.7109375" customWidth="1"/>
    <col min="1806" max="1806" width="3" customWidth="1"/>
    <col min="1807" max="1807" width="13" customWidth="1"/>
    <col min="1808" max="1808" width="2.7109375" customWidth="1"/>
    <col min="1809" max="1809" width="14.140625" customWidth="1"/>
    <col min="1810" max="1810" width="3.42578125" customWidth="1"/>
    <col min="1811" max="1811" width="14.28515625" customWidth="1"/>
    <col min="1812" max="1812" width="3.5703125" customWidth="1"/>
    <col min="1813" max="1813" width="14.140625" customWidth="1"/>
    <col min="1814" max="1814" width="3.140625" customWidth="1"/>
    <col min="1815" max="1815" width="16.7109375" customWidth="1"/>
    <col min="1816" max="1816" width="16.85546875" customWidth="1"/>
    <col min="1817" max="1817" width="13.5703125" customWidth="1"/>
    <col min="1818" max="1818" width="15.28515625" customWidth="1"/>
    <col min="1819" max="1819" width="12.7109375" customWidth="1"/>
    <col min="2048" max="2048" width="32.28515625" customWidth="1"/>
    <col min="2049" max="2049" width="3.140625" customWidth="1"/>
    <col min="2051" max="2051" width="15.85546875" customWidth="1"/>
    <col min="2052" max="2052" width="15" customWidth="1"/>
    <col min="2053" max="2053" width="2.28515625" customWidth="1"/>
    <col min="2054" max="2054" width="13.140625" customWidth="1"/>
    <col min="2055" max="2055" width="14.7109375" customWidth="1"/>
    <col min="2056" max="2056" width="3" customWidth="1"/>
    <col min="2057" max="2057" width="12.5703125" customWidth="1"/>
    <col min="2058" max="2058" width="2.7109375" customWidth="1"/>
    <col min="2059" max="2059" width="13" customWidth="1"/>
    <col min="2060" max="2060" width="2.85546875" customWidth="1"/>
    <col min="2061" max="2061" width="13.7109375" customWidth="1"/>
    <col min="2062" max="2062" width="3" customWidth="1"/>
    <col min="2063" max="2063" width="13" customWidth="1"/>
    <col min="2064" max="2064" width="2.7109375" customWidth="1"/>
    <col min="2065" max="2065" width="14.140625" customWidth="1"/>
    <col min="2066" max="2066" width="3.42578125" customWidth="1"/>
    <col min="2067" max="2067" width="14.28515625" customWidth="1"/>
    <col min="2068" max="2068" width="3.5703125" customWidth="1"/>
    <col min="2069" max="2069" width="14.140625" customWidth="1"/>
    <col min="2070" max="2070" width="3.140625" customWidth="1"/>
    <col min="2071" max="2071" width="16.7109375" customWidth="1"/>
    <col min="2072" max="2072" width="16.85546875" customWidth="1"/>
    <col min="2073" max="2073" width="13.5703125" customWidth="1"/>
    <col min="2074" max="2074" width="15.28515625" customWidth="1"/>
    <col min="2075" max="2075" width="12.7109375" customWidth="1"/>
    <col min="2304" max="2304" width="32.28515625" customWidth="1"/>
    <col min="2305" max="2305" width="3.140625" customWidth="1"/>
    <col min="2307" max="2307" width="15.85546875" customWidth="1"/>
    <col min="2308" max="2308" width="15" customWidth="1"/>
    <col min="2309" max="2309" width="2.28515625" customWidth="1"/>
    <col min="2310" max="2310" width="13.140625" customWidth="1"/>
    <col min="2311" max="2311" width="14.7109375" customWidth="1"/>
    <col min="2312" max="2312" width="3" customWidth="1"/>
    <col min="2313" max="2313" width="12.5703125" customWidth="1"/>
    <col min="2314" max="2314" width="2.7109375" customWidth="1"/>
    <col min="2315" max="2315" width="13" customWidth="1"/>
    <col min="2316" max="2316" width="2.85546875" customWidth="1"/>
    <col min="2317" max="2317" width="13.7109375" customWidth="1"/>
    <col min="2318" max="2318" width="3" customWidth="1"/>
    <col min="2319" max="2319" width="13" customWidth="1"/>
    <col min="2320" max="2320" width="2.7109375" customWidth="1"/>
    <col min="2321" max="2321" width="14.140625" customWidth="1"/>
    <col min="2322" max="2322" width="3.42578125" customWidth="1"/>
    <col min="2323" max="2323" width="14.28515625" customWidth="1"/>
    <col min="2324" max="2324" width="3.5703125" customWidth="1"/>
    <col min="2325" max="2325" width="14.140625" customWidth="1"/>
    <col min="2326" max="2326" width="3.140625" customWidth="1"/>
    <col min="2327" max="2327" width="16.7109375" customWidth="1"/>
    <col min="2328" max="2328" width="16.85546875" customWidth="1"/>
    <col min="2329" max="2329" width="13.5703125" customWidth="1"/>
    <col min="2330" max="2330" width="15.28515625" customWidth="1"/>
    <col min="2331" max="2331" width="12.7109375" customWidth="1"/>
    <col min="2560" max="2560" width="32.28515625" customWidth="1"/>
    <col min="2561" max="2561" width="3.140625" customWidth="1"/>
    <col min="2563" max="2563" width="15.85546875" customWidth="1"/>
    <col min="2564" max="2564" width="15" customWidth="1"/>
    <col min="2565" max="2565" width="2.28515625" customWidth="1"/>
    <col min="2566" max="2566" width="13.140625" customWidth="1"/>
    <col min="2567" max="2567" width="14.7109375" customWidth="1"/>
    <col min="2568" max="2568" width="3" customWidth="1"/>
    <col min="2569" max="2569" width="12.5703125" customWidth="1"/>
    <col min="2570" max="2570" width="2.7109375" customWidth="1"/>
    <col min="2571" max="2571" width="13" customWidth="1"/>
    <col min="2572" max="2572" width="2.85546875" customWidth="1"/>
    <col min="2573" max="2573" width="13.7109375" customWidth="1"/>
    <col min="2574" max="2574" width="3" customWidth="1"/>
    <col min="2575" max="2575" width="13" customWidth="1"/>
    <col min="2576" max="2576" width="2.7109375" customWidth="1"/>
    <col min="2577" max="2577" width="14.140625" customWidth="1"/>
    <col min="2578" max="2578" width="3.42578125" customWidth="1"/>
    <col min="2579" max="2579" width="14.28515625" customWidth="1"/>
    <col min="2580" max="2580" width="3.5703125" customWidth="1"/>
    <col min="2581" max="2581" width="14.140625" customWidth="1"/>
    <col min="2582" max="2582" width="3.140625" customWidth="1"/>
    <col min="2583" max="2583" width="16.7109375" customWidth="1"/>
    <col min="2584" max="2584" width="16.85546875" customWidth="1"/>
    <col min="2585" max="2585" width="13.5703125" customWidth="1"/>
    <col min="2586" max="2586" width="15.28515625" customWidth="1"/>
    <col min="2587" max="2587" width="12.7109375" customWidth="1"/>
    <col min="2816" max="2816" width="32.28515625" customWidth="1"/>
    <col min="2817" max="2817" width="3.140625" customWidth="1"/>
    <col min="2819" max="2819" width="15.85546875" customWidth="1"/>
    <col min="2820" max="2820" width="15" customWidth="1"/>
    <col min="2821" max="2821" width="2.28515625" customWidth="1"/>
    <col min="2822" max="2822" width="13.140625" customWidth="1"/>
    <col min="2823" max="2823" width="14.7109375" customWidth="1"/>
    <col min="2824" max="2824" width="3" customWidth="1"/>
    <col min="2825" max="2825" width="12.5703125" customWidth="1"/>
    <col min="2826" max="2826" width="2.7109375" customWidth="1"/>
    <col min="2827" max="2827" width="13" customWidth="1"/>
    <col min="2828" max="2828" width="2.85546875" customWidth="1"/>
    <col min="2829" max="2829" width="13.7109375" customWidth="1"/>
    <col min="2830" max="2830" width="3" customWidth="1"/>
    <col min="2831" max="2831" width="13" customWidth="1"/>
    <col min="2832" max="2832" width="2.7109375" customWidth="1"/>
    <col min="2833" max="2833" width="14.140625" customWidth="1"/>
    <col min="2834" max="2834" width="3.42578125" customWidth="1"/>
    <col min="2835" max="2835" width="14.28515625" customWidth="1"/>
    <col min="2836" max="2836" width="3.5703125" customWidth="1"/>
    <col min="2837" max="2837" width="14.140625" customWidth="1"/>
    <col min="2838" max="2838" width="3.140625" customWidth="1"/>
    <col min="2839" max="2839" width="16.7109375" customWidth="1"/>
    <col min="2840" max="2840" width="16.85546875" customWidth="1"/>
    <col min="2841" max="2841" width="13.5703125" customWidth="1"/>
    <col min="2842" max="2842" width="15.28515625" customWidth="1"/>
    <col min="2843" max="2843" width="12.7109375" customWidth="1"/>
    <col min="3072" max="3072" width="32.28515625" customWidth="1"/>
    <col min="3073" max="3073" width="3.140625" customWidth="1"/>
    <col min="3075" max="3075" width="15.85546875" customWidth="1"/>
    <col min="3076" max="3076" width="15" customWidth="1"/>
    <col min="3077" max="3077" width="2.28515625" customWidth="1"/>
    <col min="3078" max="3078" width="13.140625" customWidth="1"/>
    <col min="3079" max="3079" width="14.7109375" customWidth="1"/>
    <col min="3080" max="3080" width="3" customWidth="1"/>
    <col min="3081" max="3081" width="12.5703125" customWidth="1"/>
    <col min="3082" max="3082" width="2.7109375" customWidth="1"/>
    <col min="3083" max="3083" width="13" customWidth="1"/>
    <col min="3084" max="3084" width="2.85546875" customWidth="1"/>
    <col min="3085" max="3085" width="13.7109375" customWidth="1"/>
    <col min="3086" max="3086" width="3" customWidth="1"/>
    <col min="3087" max="3087" width="13" customWidth="1"/>
    <col min="3088" max="3088" width="2.7109375" customWidth="1"/>
    <col min="3089" max="3089" width="14.140625" customWidth="1"/>
    <col min="3090" max="3090" width="3.42578125" customWidth="1"/>
    <col min="3091" max="3091" width="14.28515625" customWidth="1"/>
    <col min="3092" max="3092" width="3.5703125" customWidth="1"/>
    <col min="3093" max="3093" width="14.140625" customWidth="1"/>
    <col min="3094" max="3094" width="3.140625" customWidth="1"/>
    <col min="3095" max="3095" width="16.7109375" customWidth="1"/>
    <col min="3096" max="3096" width="16.85546875" customWidth="1"/>
    <col min="3097" max="3097" width="13.5703125" customWidth="1"/>
    <col min="3098" max="3098" width="15.28515625" customWidth="1"/>
    <col min="3099" max="3099" width="12.7109375" customWidth="1"/>
    <col min="3328" max="3328" width="32.28515625" customWidth="1"/>
    <col min="3329" max="3329" width="3.140625" customWidth="1"/>
    <col min="3331" max="3331" width="15.85546875" customWidth="1"/>
    <col min="3332" max="3332" width="15" customWidth="1"/>
    <col min="3333" max="3333" width="2.28515625" customWidth="1"/>
    <col min="3334" max="3334" width="13.140625" customWidth="1"/>
    <col min="3335" max="3335" width="14.7109375" customWidth="1"/>
    <col min="3336" max="3336" width="3" customWidth="1"/>
    <col min="3337" max="3337" width="12.5703125" customWidth="1"/>
    <col min="3338" max="3338" width="2.7109375" customWidth="1"/>
    <col min="3339" max="3339" width="13" customWidth="1"/>
    <col min="3340" max="3340" width="2.85546875" customWidth="1"/>
    <col min="3341" max="3341" width="13.7109375" customWidth="1"/>
    <col min="3342" max="3342" width="3" customWidth="1"/>
    <col min="3343" max="3343" width="13" customWidth="1"/>
    <col min="3344" max="3344" width="2.7109375" customWidth="1"/>
    <col min="3345" max="3345" width="14.140625" customWidth="1"/>
    <col min="3346" max="3346" width="3.42578125" customWidth="1"/>
    <col min="3347" max="3347" width="14.28515625" customWidth="1"/>
    <col min="3348" max="3348" width="3.5703125" customWidth="1"/>
    <col min="3349" max="3349" width="14.140625" customWidth="1"/>
    <col min="3350" max="3350" width="3.140625" customWidth="1"/>
    <col min="3351" max="3351" width="16.7109375" customWidth="1"/>
    <col min="3352" max="3352" width="16.85546875" customWidth="1"/>
    <col min="3353" max="3353" width="13.5703125" customWidth="1"/>
    <col min="3354" max="3354" width="15.28515625" customWidth="1"/>
    <col min="3355" max="3355" width="12.7109375" customWidth="1"/>
    <col min="3584" max="3584" width="32.28515625" customWidth="1"/>
    <col min="3585" max="3585" width="3.140625" customWidth="1"/>
    <col min="3587" max="3587" width="15.85546875" customWidth="1"/>
    <col min="3588" max="3588" width="15" customWidth="1"/>
    <col min="3589" max="3589" width="2.28515625" customWidth="1"/>
    <col min="3590" max="3590" width="13.140625" customWidth="1"/>
    <col min="3591" max="3591" width="14.7109375" customWidth="1"/>
    <col min="3592" max="3592" width="3" customWidth="1"/>
    <col min="3593" max="3593" width="12.5703125" customWidth="1"/>
    <col min="3594" max="3594" width="2.7109375" customWidth="1"/>
    <col min="3595" max="3595" width="13" customWidth="1"/>
    <col min="3596" max="3596" width="2.85546875" customWidth="1"/>
    <col min="3597" max="3597" width="13.7109375" customWidth="1"/>
    <col min="3598" max="3598" width="3" customWidth="1"/>
    <col min="3599" max="3599" width="13" customWidth="1"/>
    <col min="3600" max="3600" width="2.7109375" customWidth="1"/>
    <col min="3601" max="3601" width="14.140625" customWidth="1"/>
    <col min="3602" max="3602" width="3.42578125" customWidth="1"/>
    <col min="3603" max="3603" width="14.28515625" customWidth="1"/>
    <col min="3604" max="3604" width="3.5703125" customWidth="1"/>
    <col min="3605" max="3605" width="14.140625" customWidth="1"/>
    <col min="3606" max="3606" width="3.140625" customWidth="1"/>
    <col min="3607" max="3607" width="16.7109375" customWidth="1"/>
    <col min="3608" max="3608" width="16.85546875" customWidth="1"/>
    <col min="3609" max="3609" width="13.5703125" customWidth="1"/>
    <col min="3610" max="3610" width="15.28515625" customWidth="1"/>
    <col min="3611" max="3611" width="12.7109375" customWidth="1"/>
    <col min="3840" max="3840" width="32.28515625" customWidth="1"/>
    <col min="3841" max="3841" width="3.140625" customWidth="1"/>
    <col min="3843" max="3843" width="15.85546875" customWidth="1"/>
    <col min="3844" max="3844" width="15" customWidth="1"/>
    <col min="3845" max="3845" width="2.28515625" customWidth="1"/>
    <col min="3846" max="3846" width="13.140625" customWidth="1"/>
    <col min="3847" max="3847" width="14.7109375" customWidth="1"/>
    <col min="3848" max="3848" width="3" customWidth="1"/>
    <col min="3849" max="3849" width="12.5703125" customWidth="1"/>
    <col min="3850" max="3850" width="2.7109375" customWidth="1"/>
    <col min="3851" max="3851" width="13" customWidth="1"/>
    <col min="3852" max="3852" width="2.85546875" customWidth="1"/>
    <col min="3853" max="3853" width="13.7109375" customWidth="1"/>
    <col min="3854" max="3854" width="3" customWidth="1"/>
    <col min="3855" max="3855" width="13" customWidth="1"/>
    <col min="3856" max="3856" width="2.7109375" customWidth="1"/>
    <col min="3857" max="3857" width="14.140625" customWidth="1"/>
    <col min="3858" max="3858" width="3.42578125" customWidth="1"/>
    <col min="3859" max="3859" width="14.28515625" customWidth="1"/>
    <col min="3860" max="3860" width="3.5703125" customWidth="1"/>
    <col min="3861" max="3861" width="14.140625" customWidth="1"/>
    <col min="3862" max="3862" width="3.140625" customWidth="1"/>
    <col min="3863" max="3863" width="16.7109375" customWidth="1"/>
    <col min="3864" max="3864" width="16.85546875" customWidth="1"/>
    <col min="3865" max="3865" width="13.5703125" customWidth="1"/>
    <col min="3866" max="3866" width="15.28515625" customWidth="1"/>
    <col min="3867" max="3867" width="12.7109375" customWidth="1"/>
    <col min="4096" max="4096" width="32.28515625" customWidth="1"/>
    <col min="4097" max="4097" width="3.140625" customWidth="1"/>
    <col min="4099" max="4099" width="15.85546875" customWidth="1"/>
    <col min="4100" max="4100" width="15" customWidth="1"/>
    <col min="4101" max="4101" width="2.28515625" customWidth="1"/>
    <col min="4102" max="4102" width="13.140625" customWidth="1"/>
    <col min="4103" max="4103" width="14.7109375" customWidth="1"/>
    <col min="4104" max="4104" width="3" customWidth="1"/>
    <col min="4105" max="4105" width="12.5703125" customWidth="1"/>
    <col min="4106" max="4106" width="2.7109375" customWidth="1"/>
    <col min="4107" max="4107" width="13" customWidth="1"/>
    <col min="4108" max="4108" width="2.85546875" customWidth="1"/>
    <col min="4109" max="4109" width="13.7109375" customWidth="1"/>
    <col min="4110" max="4110" width="3" customWidth="1"/>
    <col min="4111" max="4111" width="13" customWidth="1"/>
    <col min="4112" max="4112" width="2.7109375" customWidth="1"/>
    <col min="4113" max="4113" width="14.140625" customWidth="1"/>
    <col min="4114" max="4114" width="3.42578125" customWidth="1"/>
    <col min="4115" max="4115" width="14.28515625" customWidth="1"/>
    <col min="4116" max="4116" width="3.5703125" customWidth="1"/>
    <col min="4117" max="4117" width="14.140625" customWidth="1"/>
    <col min="4118" max="4118" width="3.140625" customWidth="1"/>
    <col min="4119" max="4119" width="16.7109375" customWidth="1"/>
    <col min="4120" max="4120" width="16.85546875" customWidth="1"/>
    <col min="4121" max="4121" width="13.5703125" customWidth="1"/>
    <col min="4122" max="4122" width="15.28515625" customWidth="1"/>
    <col min="4123" max="4123" width="12.7109375" customWidth="1"/>
    <col min="4352" max="4352" width="32.28515625" customWidth="1"/>
    <col min="4353" max="4353" width="3.140625" customWidth="1"/>
    <col min="4355" max="4355" width="15.85546875" customWidth="1"/>
    <col min="4356" max="4356" width="15" customWidth="1"/>
    <col min="4357" max="4357" width="2.28515625" customWidth="1"/>
    <col min="4358" max="4358" width="13.140625" customWidth="1"/>
    <col min="4359" max="4359" width="14.7109375" customWidth="1"/>
    <col min="4360" max="4360" width="3" customWidth="1"/>
    <col min="4361" max="4361" width="12.5703125" customWidth="1"/>
    <col min="4362" max="4362" width="2.7109375" customWidth="1"/>
    <col min="4363" max="4363" width="13" customWidth="1"/>
    <col min="4364" max="4364" width="2.85546875" customWidth="1"/>
    <col min="4365" max="4365" width="13.7109375" customWidth="1"/>
    <col min="4366" max="4366" width="3" customWidth="1"/>
    <col min="4367" max="4367" width="13" customWidth="1"/>
    <col min="4368" max="4368" width="2.7109375" customWidth="1"/>
    <col min="4369" max="4369" width="14.140625" customWidth="1"/>
    <col min="4370" max="4370" width="3.42578125" customWidth="1"/>
    <col min="4371" max="4371" width="14.28515625" customWidth="1"/>
    <col min="4372" max="4372" width="3.5703125" customWidth="1"/>
    <col min="4373" max="4373" width="14.140625" customWidth="1"/>
    <col min="4374" max="4374" width="3.140625" customWidth="1"/>
    <col min="4375" max="4375" width="16.7109375" customWidth="1"/>
    <col min="4376" max="4376" width="16.85546875" customWidth="1"/>
    <col min="4377" max="4377" width="13.5703125" customWidth="1"/>
    <col min="4378" max="4378" width="15.28515625" customWidth="1"/>
    <col min="4379" max="4379" width="12.7109375" customWidth="1"/>
    <col min="4608" max="4608" width="32.28515625" customWidth="1"/>
    <col min="4609" max="4609" width="3.140625" customWidth="1"/>
    <col min="4611" max="4611" width="15.85546875" customWidth="1"/>
    <col min="4612" max="4612" width="15" customWidth="1"/>
    <col min="4613" max="4613" width="2.28515625" customWidth="1"/>
    <col min="4614" max="4614" width="13.140625" customWidth="1"/>
    <col min="4615" max="4615" width="14.7109375" customWidth="1"/>
    <col min="4616" max="4616" width="3" customWidth="1"/>
    <col min="4617" max="4617" width="12.5703125" customWidth="1"/>
    <col min="4618" max="4618" width="2.7109375" customWidth="1"/>
    <col min="4619" max="4619" width="13" customWidth="1"/>
    <col min="4620" max="4620" width="2.85546875" customWidth="1"/>
    <col min="4621" max="4621" width="13.7109375" customWidth="1"/>
    <col min="4622" max="4622" width="3" customWidth="1"/>
    <col min="4623" max="4623" width="13" customWidth="1"/>
    <col min="4624" max="4624" width="2.7109375" customWidth="1"/>
    <col min="4625" max="4625" width="14.140625" customWidth="1"/>
    <col min="4626" max="4626" width="3.42578125" customWidth="1"/>
    <col min="4627" max="4627" width="14.28515625" customWidth="1"/>
    <col min="4628" max="4628" width="3.5703125" customWidth="1"/>
    <col min="4629" max="4629" width="14.140625" customWidth="1"/>
    <col min="4630" max="4630" width="3.140625" customWidth="1"/>
    <col min="4631" max="4631" width="16.7109375" customWidth="1"/>
    <col min="4632" max="4632" width="16.85546875" customWidth="1"/>
    <col min="4633" max="4633" width="13.5703125" customWidth="1"/>
    <col min="4634" max="4634" width="15.28515625" customWidth="1"/>
    <col min="4635" max="4635" width="12.7109375" customWidth="1"/>
    <col min="4864" max="4864" width="32.28515625" customWidth="1"/>
    <col min="4865" max="4865" width="3.140625" customWidth="1"/>
    <col min="4867" max="4867" width="15.85546875" customWidth="1"/>
    <col min="4868" max="4868" width="15" customWidth="1"/>
    <col min="4869" max="4869" width="2.28515625" customWidth="1"/>
    <col min="4870" max="4870" width="13.140625" customWidth="1"/>
    <col min="4871" max="4871" width="14.7109375" customWidth="1"/>
    <col min="4872" max="4872" width="3" customWidth="1"/>
    <col min="4873" max="4873" width="12.5703125" customWidth="1"/>
    <col min="4874" max="4874" width="2.7109375" customWidth="1"/>
    <col min="4875" max="4875" width="13" customWidth="1"/>
    <col min="4876" max="4876" width="2.85546875" customWidth="1"/>
    <col min="4877" max="4877" width="13.7109375" customWidth="1"/>
    <col min="4878" max="4878" width="3" customWidth="1"/>
    <col min="4879" max="4879" width="13" customWidth="1"/>
    <col min="4880" max="4880" width="2.7109375" customWidth="1"/>
    <col min="4881" max="4881" width="14.140625" customWidth="1"/>
    <col min="4882" max="4882" width="3.42578125" customWidth="1"/>
    <col min="4883" max="4883" width="14.28515625" customWidth="1"/>
    <col min="4884" max="4884" width="3.5703125" customWidth="1"/>
    <col min="4885" max="4885" width="14.140625" customWidth="1"/>
    <col min="4886" max="4886" width="3.140625" customWidth="1"/>
    <col min="4887" max="4887" width="16.7109375" customWidth="1"/>
    <col min="4888" max="4888" width="16.85546875" customWidth="1"/>
    <col min="4889" max="4889" width="13.5703125" customWidth="1"/>
    <col min="4890" max="4890" width="15.28515625" customWidth="1"/>
    <col min="4891" max="4891" width="12.7109375" customWidth="1"/>
    <col min="5120" max="5120" width="32.28515625" customWidth="1"/>
    <col min="5121" max="5121" width="3.140625" customWidth="1"/>
    <col min="5123" max="5123" width="15.85546875" customWidth="1"/>
    <col min="5124" max="5124" width="15" customWidth="1"/>
    <col min="5125" max="5125" width="2.28515625" customWidth="1"/>
    <col min="5126" max="5126" width="13.140625" customWidth="1"/>
    <col min="5127" max="5127" width="14.7109375" customWidth="1"/>
    <col min="5128" max="5128" width="3" customWidth="1"/>
    <col min="5129" max="5129" width="12.5703125" customWidth="1"/>
    <col min="5130" max="5130" width="2.7109375" customWidth="1"/>
    <col min="5131" max="5131" width="13" customWidth="1"/>
    <col min="5132" max="5132" width="2.85546875" customWidth="1"/>
    <col min="5133" max="5133" width="13.7109375" customWidth="1"/>
    <col min="5134" max="5134" width="3" customWidth="1"/>
    <col min="5135" max="5135" width="13" customWidth="1"/>
    <col min="5136" max="5136" width="2.7109375" customWidth="1"/>
    <col min="5137" max="5137" width="14.140625" customWidth="1"/>
    <col min="5138" max="5138" width="3.42578125" customWidth="1"/>
    <col min="5139" max="5139" width="14.28515625" customWidth="1"/>
    <col min="5140" max="5140" width="3.5703125" customWidth="1"/>
    <col min="5141" max="5141" width="14.140625" customWidth="1"/>
    <col min="5142" max="5142" width="3.140625" customWidth="1"/>
    <col min="5143" max="5143" width="16.7109375" customWidth="1"/>
    <col min="5144" max="5144" width="16.85546875" customWidth="1"/>
    <col min="5145" max="5145" width="13.5703125" customWidth="1"/>
    <col min="5146" max="5146" width="15.28515625" customWidth="1"/>
    <col min="5147" max="5147" width="12.7109375" customWidth="1"/>
    <col min="5376" max="5376" width="32.28515625" customWidth="1"/>
    <col min="5377" max="5377" width="3.140625" customWidth="1"/>
    <col min="5379" max="5379" width="15.85546875" customWidth="1"/>
    <col min="5380" max="5380" width="15" customWidth="1"/>
    <col min="5381" max="5381" width="2.28515625" customWidth="1"/>
    <col min="5382" max="5382" width="13.140625" customWidth="1"/>
    <col min="5383" max="5383" width="14.7109375" customWidth="1"/>
    <col min="5384" max="5384" width="3" customWidth="1"/>
    <col min="5385" max="5385" width="12.5703125" customWidth="1"/>
    <col min="5386" max="5386" width="2.7109375" customWidth="1"/>
    <col min="5387" max="5387" width="13" customWidth="1"/>
    <col min="5388" max="5388" width="2.85546875" customWidth="1"/>
    <col min="5389" max="5389" width="13.7109375" customWidth="1"/>
    <col min="5390" max="5390" width="3" customWidth="1"/>
    <col min="5391" max="5391" width="13" customWidth="1"/>
    <col min="5392" max="5392" width="2.7109375" customWidth="1"/>
    <col min="5393" max="5393" width="14.140625" customWidth="1"/>
    <col min="5394" max="5394" width="3.42578125" customWidth="1"/>
    <col min="5395" max="5395" width="14.28515625" customWidth="1"/>
    <col min="5396" max="5396" width="3.5703125" customWidth="1"/>
    <col min="5397" max="5397" width="14.140625" customWidth="1"/>
    <col min="5398" max="5398" width="3.140625" customWidth="1"/>
    <col min="5399" max="5399" width="16.7109375" customWidth="1"/>
    <col min="5400" max="5400" width="16.85546875" customWidth="1"/>
    <col min="5401" max="5401" width="13.5703125" customWidth="1"/>
    <col min="5402" max="5402" width="15.28515625" customWidth="1"/>
    <col min="5403" max="5403" width="12.7109375" customWidth="1"/>
    <col min="5632" max="5632" width="32.28515625" customWidth="1"/>
    <col min="5633" max="5633" width="3.140625" customWidth="1"/>
    <col min="5635" max="5635" width="15.85546875" customWidth="1"/>
    <col min="5636" max="5636" width="15" customWidth="1"/>
    <col min="5637" max="5637" width="2.28515625" customWidth="1"/>
    <col min="5638" max="5638" width="13.140625" customWidth="1"/>
    <col min="5639" max="5639" width="14.7109375" customWidth="1"/>
    <col min="5640" max="5640" width="3" customWidth="1"/>
    <col min="5641" max="5641" width="12.5703125" customWidth="1"/>
    <col min="5642" max="5642" width="2.7109375" customWidth="1"/>
    <col min="5643" max="5643" width="13" customWidth="1"/>
    <col min="5644" max="5644" width="2.85546875" customWidth="1"/>
    <col min="5645" max="5645" width="13.7109375" customWidth="1"/>
    <col min="5646" max="5646" width="3" customWidth="1"/>
    <col min="5647" max="5647" width="13" customWidth="1"/>
    <col min="5648" max="5648" width="2.7109375" customWidth="1"/>
    <col min="5649" max="5649" width="14.140625" customWidth="1"/>
    <col min="5650" max="5650" width="3.42578125" customWidth="1"/>
    <col min="5651" max="5651" width="14.28515625" customWidth="1"/>
    <col min="5652" max="5652" width="3.5703125" customWidth="1"/>
    <col min="5653" max="5653" width="14.140625" customWidth="1"/>
    <col min="5654" max="5654" width="3.140625" customWidth="1"/>
    <col min="5655" max="5655" width="16.7109375" customWidth="1"/>
    <col min="5656" max="5656" width="16.85546875" customWidth="1"/>
    <col min="5657" max="5657" width="13.5703125" customWidth="1"/>
    <col min="5658" max="5658" width="15.28515625" customWidth="1"/>
    <col min="5659" max="5659" width="12.7109375" customWidth="1"/>
    <col min="5888" max="5888" width="32.28515625" customWidth="1"/>
    <col min="5889" max="5889" width="3.140625" customWidth="1"/>
    <col min="5891" max="5891" width="15.85546875" customWidth="1"/>
    <col min="5892" max="5892" width="15" customWidth="1"/>
    <col min="5893" max="5893" width="2.28515625" customWidth="1"/>
    <col min="5894" max="5894" width="13.140625" customWidth="1"/>
    <col min="5895" max="5895" width="14.7109375" customWidth="1"/>
    <col min="5896" max="5896" width="3" customWidth="1"/>
    <col min="5897" max="5897" width="12.5703125" customWidth="1"/>
    <col min="5898" max="5898" width="2.7109375" customWidth="1"/>
    <col min="5899" max="5899" width="13" customWidth="1"/>
    <col min="5900" max="5900" width="2.85546875" customWidth="1"/>
    <col min="5901" max="5901" width="13.7109375" customWidth="1"/>
    <col min="5902" max="5902" width="3" customWidth="1"/>
    <col min="5903" max="5903" width="13" customWidth="1"/>
    <col min="5904" max="5904" width="2.7109375" customWidth="1"/>
    <col min="5905" max="5905" width="14.140625" customWidth="1"/>
    <col min="5906" max="5906" width="3.42578125" customWidth="1"/>
    <col min="5907" max="5907" width="14.28515625" customWidth="1"/>
    <col min="5908" max="5908" width="3.5703125" customWidth="1"/>
    <col min="5909" max="5909" width="14.140625" customWidth="1"/>
    <col min="5910" max="5910" width="3.140625" customWidth="1"/>
    <col min="5911" max="5911" width="16.7109375" customWidth="1"/>
    <col min="5912" max="5912" width="16.85546875" customWidth="1"/>
    <col min="5913" max="5913" width="13.5703125" customWidth="1"/>
    <col min="5914" max="5914" width="15.28515625" customWidth="1"/>
    <col min="5915" max="5915" width="12.7109375" customWidth="1"/>
    <col min="6144" max="6144" width="32.28515625" customWidth="1"/>
    <col min="6145" max="6145" width="3.140625" customWidth="1"/>
    <col min="6147" max="6147" width="15.85546875" customWidth="1"/>
    <col min="6148" max="6148" width="15" customWidth="1"/>
    <col min="6149" max="6149" width="2.28515625" customWidth="1"/>
    <col min="6150" max="6150" width="13.140625" customWidth="1"/>
    <col min="6151" max="6151" width="14.7109375" customWidth="1"/>
    <col min="6152" max="6152" width="3" customWidth="1"/>
    <col min="6153" max="6153" width="12.5703125" customWidth="1"/>
    <col min="6154" max="6154" width="2.7109375" customWidth="1"/>
    <col min="6155" max="6155" width="13" customWidth="1"/>
    <col min="6156" max="6156" width="2.85546875" customWidth="1"/>
    <col min="6157" max="6157" width="13.7109375" customWidth="1"/>
    <col min="6158" max="6158" width="3" customWidth="1"/>
    <col min="6159" max="6159" width="13" customWidth="1"/>
    <col min="6160" max="6160" width="2.7109375" customWidth="1"/>
    <col min="6161" max="6161" width="14.140625" customWidth="1"/>
    <col min="6162" max="6162" width="3.42578125" customWidth="1"/>
    <col min="6163" max="6163" width="14.28515625" customWidth="1"/>
    <col min="6164" max="6164" width="3.5703125" customWidth="1"/>
    <col min="6165" max="6165" width="14.140625" customWidth="1"/>
    <col min="6166" max="6166" width="3.140625" customWidth="1"/>
    <col min="6167" max="6167" width="16.7109375" customWidth="1"/>
    <col min="6168" max="6168" width="16.85546875" customWidth="1"/>
    <col min="6169" max="6169" width="13.5703125" customWidth="1"/>
    <col min="6170" max="6170" width="15.28515625" customWidth="1"/>
    <col min="6171" max="6171" width="12.7109375" customWidth="1"/>
    <col min="6400" max="6400" width="32.28515625" customWidth="1"/>
    <col min="6401" max="6401" width="3.140625" customWidth="1"/>
    <col min="6403" max="6403" width="15.85546875" customWidth="1"/>
    <col min="6404" max="6404" width="15" customWidth="1"/>
    <col min="6405" max="6405" width="2.28515625" customWidth="1"/>
    <col min="6406" max="6406" width="13.140625" customWidth="1"/>
    <col min="6407" max="6407" width="14.7109375" customWidth="1"/>
    <col min="6408" max="6408" width="3" customWidth="1"/>
    <col min="6409" max="6409" width="12.5703125" customWidth="1"/>
    <col min="6410" max="6410" width="2.7109375" customWidth="1"/>
    <col min="6411" max="6411" width="13" customWidth="1"/>
    <col min="6412" max="6412" width="2.85546875" customWidth="1"/>
    <col min="6413" max="6413" width="13.7109375" customWidth="1"/>
    <col min="6414" max="6414" width="3" customWidth="1"/>
    <col min="6415" max="6415" width="13" customWidth="1"/>
    <col min="6416" max="6416" width="2.7109375" customWidth="1"/>
    <col min="6417" max="6417" width="14.140625" customWidth="1"/>
    <col min="6418" max="6418" width="3.42578125" customWidth="1"/>
    <col min="6419" max="6419" width="14.28515625" customWidth="1"/>
    <col min="6420" max="6420" width="3.5703125" customWidth="1"/>
    <col min="6421" max="6421" width="14.140625" customWidth="1"/>
    <col min="6422" max="6422" width="3.140625" customWidth="1"/>
    <col min="6423" max="6423" width="16.7109375" customWidth="1"/>
    <col min="6424" max="6424" width="16.85546875" customWidth="1"/>
    <col min="6425" max="6425" width="13.5703125" customWidth="1"/>
    <col min="6426" max="6426" width="15.28515625" customWidth="1"/>
    <col min="6427" max="6427" width="12.7109375" customWidth="1"/>
    <col min="6656" max="6656" width="32.28515625" customWidth="1"/>
    <col min="6657" max="6657" width="3.140625" customWidth="1"/>
    <col min="6659" max="6659" width="15.85546875" customWidth="1"/>
    <col min="6660" max="6660" width="15" customWidth="1"/>
    <col min="6661" max="6661" width="2.28515625" customWidth="1"/>
    <col min="6662" max="6662" width="13.140625" customWidth="1"/>
    <col min="6663" max="6663" width="14.7109375" customWidth="1"/>
    <col min="6664" max="6664" width="3" customWidth="1"/>
    <col min="6665" max="6665" width="12.5703125" customWidth="1"/>
    <col min="6666" max="6666" width="2.7109375" customWidth="1"/>
    <col min="6667" max="6667" width="13" customWidth="1"/>
    <col min="6668" max="6668" width="2.85546875" customWidth="1"/>
    <col min="6669" max="6669" width="13.7109375" customWidth="1"/>
    <col min="6670" max="6670" width="3" customWidth="1"/>
    <col min="6671" max="6671" width="13" customWidth="1"/>
    <col min="6672" max="6672" width="2.7109375" customWidth="1"/>
    <col min="6673" max="6673" width="14.140625" customWidth="1"/>
    <col min="6674" max="6674" width="3.42578125" customWidth="1"/>
    <col min="6675" max="6675" width="14.28515625" customWidth="1"/>
    <col min="6676" max="6676" width="3.5703125" customWidth="1"/>
    <col min="6677" max="6677" width="14.140625" customWidth="1"/>
    <col min="6678" max="6678" width="3.140625" customWidth="1"/>
    <col min="6679" max="6679" width="16.7109375" customWidth="1"/>
    <col min="6680" max="6680" width="16.85546875" customWidth="1"/>
    <col min="6681" max="6681" width="13.5703125" customWidth="1"/>
    <col min="6682" max="6682" width="15.28515625" customWidth="1"/>
    <col min="6683" max="6683" width="12.7109375" customWidth="1"/>
    <col min="6912" max="6912" width="32.28515625" customWidth="1"/>
    <col min="6913" max="6913" width="3.140625" customWidth="1"/>
    <col min="6915" max="6915" width="15.85546875" customWidth="1"/>
    <col min="6916" max="6916" width="15" customWidth="1"/>
    <col min="6917" max="6917" width="2.28515625" customWidth="1"/>
    <col min="6918" max="6918" width="13.140625" customWidth="1"/>
    <col min="6919" max="6919" width="14.7109375" customWidth="1"/>
    <col min="6920" max="6920" width="3" customWidth="1"/>
    <col min="6921" max="6921" width="12.5703125" customWidth="1"/>
    <col min="6922" max="6922" width="2.7109375" customWidth="1"/>
    <col min="6923" max="6923" width="13" customWidth="1"/>
    <col min="6924" max="6924" width="2.85546875" customWidth="1"/>
    <col min="6925" max="6925" width="13.7109375" customWidth="1"/>
    <col min="6926" max="6926" width="3" customWidth="1"/>
    <col min="6927" max="6927" width="13" customWidth="1"/>
    <col min="6928" max="6928" width="2.7109375" customWidth="1"/>
    <col min="6929" max="6929" width="14.140625" customWidth="1"/>
    <col min="6930" max="6930" width="3.42578125" customWidth="1"/>
    <col min="6931" max="6931" width="14.28515625" customWidth="1"/>
    <col min="6932" max="6932" width="3.5703125" customWidth="1"/>
    <col min="6933" max="6933" width="14.140625" customWidth="1"/>
    <col min="6934" max="6934" width="3.140625" customWidth="1"/>
    <col min="6935" max="6935" width="16.7109375" customWidth="1"/>
    <col min="6936" max="6936" width="16.85546875" customWidth="1"/>
    <col min="6937" max="6937" width="13.5703125" customWidth="1"/>
    <col min="6938" max="6938" width="15.28515625" customWidth="1"/>
    <col min="6939" max="6939" width="12.7109375" customWidth="1"/>
    <col min="7168" max="7168" width="32.28515625" customWidth="1"/>
    <col min="7169" max="7169" width="3.140625" customWidth="1"/>
    <col min="7171" max="7171" width="15.85546875" customWidth="1"/>
    <col min="7172" max="7172" width="15" customWidth="1"/>
    <col min="7173" max="7173" width="2.28515625" customWidth="1"/>
    <col min="7174" max="7174" width="13.140625" customWidth="1"/>
    <col min="7175" max="7175" width="14.7109375" customWidth="1"/>
    <col min="7176" max="7176" width="3" customWidth="1"/>
    <col min="7177" max="7177" width="12.5703125" customWidth="1"/>
    <col min="7178" max="7178" width="2.7109375" customWidth="1"/>
    <col min="7179" max="7179" width="13" customWidth="1"/>
    <col min="7180" max="7180" width="2.85546875" customWidth="1"/>
    <col min="7181" max="7181" width="13.7109375" customWidth="1"/>
    <col min="7182" max="7182" width="3" customWidth="1"/>
    <col min="7183" max="7183" width="13" customWidth="1"/>
    <col min="7184" max="7184" width="2.7109375" customWidth="1"/>
    <col min="7185" max="7185" width="14.140625" customWidth="1"/>
    <col min="7186" max="7186" width="3.42578125" customWidth="1"/>
    <col min="7187" max="7187" width="14.28515625" customWidth="1"/>
    <col min="7188" max="7188" width="3.5703125" customWidth="1"/>
    <col min="7189" max="7189" width="14.140625" customWidth="1"/>
    <col min="7190" max="7190" width="3.140625" customWidth="1"/>
    <col min="7191" max="7191" width="16.7109375" customWidth="1"/>
    <col min="7192" max="7192" width="16.85546875" customWidth="1"/>
    <col min="7193" max="7193" width="13.5703125" customWidth="1"/>
    <col min="7194" max="7194" width="15.28515625" customWidth="1"/>
    <col min="7195" max="7195" width="12.7109375" customWidth="1"/>
    <col min="7424" max="7424" width="32.28515625" customWidth="1"/>
    <col min="7425" max="7425" width="3.140625" customWidth="1"/>
    <col min="7427" max="7427" width="15.85546875" customWidth="1"/>
    <col min="7428" max="7428" width="15" customWidth="1"/>
    <col min="7429" max="7429" width="2.28515625" customWidth="1"/>
    <col min="7430" max="7430" width="13.140625" customWidth="1"/>
    <col min="7431" max="7431" width="14.7109375" customWidth="1"/>
    <col min="7432" max="7432" width="3" customWidth="1"/>
    <col min="7433" max="7433" width="12.5703125" customWidth="1"/>
    <col min="7434" max="7434" width="2.7109375" customWidth="1"/>
    <col min="7435" max="7435" width="13" customWidth="1"/>
    <col min="7436" max="7436" width="2.85546875" customWidth="1"/>
    <col min="7437" max="7437" width="13.7109375" customWidth="1"/>
    <col min="7438" max="7438" width="3" customWidth="1"/>
    <col min="7439" max="7439" width="13" customWidth="1"/>
    <col min="7440" max="7440" width="2.7109375" customWidth="1"/>
    <col min="7441" max="7441" width="14.140625" customWidth="1"/>
    <col min="7442" max="7442" width="3.42578125" customWidth="1"/>
    <col min="7443" max="7443" width="14.28515625" customWidth="1"/>
    <col min="7444" max="7444" width="3.5703125" customWidth="1"/>
    <col min="7445" max="7445" width="14.140625" customWidth="1"/>
    <col min="7446" max="7446" width="3.140625" customWidth="1"/>
    <col min="7447" max="7447" width="16.7109375" customWidth="1"/>
    <col min="7448" max="7448" width="16.85546875" customWidth="1"/>
    <col min="7449" max="7449" width="13.5703125" customWidth="1"/>
    <col min="7450" max="7450" width="15.28515625" customWidth="1"/>
    <col min="7451" max="7451" width="12.7109375" customWidth="1"/>
    <col min="7680" max="7680" width="32.28515625" customWidth="1"/>
    <col min="7681" max="7681" width="3.140625" customWidth="1"/>
    <col min="7683" max="7683" width="15.85546875" customWidth="1"/>
    <col min="7684" max="7684" width="15" customWidth="1"/>
    <col min="7685" max="7685" width="2.28515625" customWidth="1"/>
    <col min="7686" max="7686" width="13.140625" customWidth="1"/>
    <col min="7687" max="7687" width="14.7109375" customWidth="1"/>
    <col min="7688" max="7688" width="3" customWidth="1"/>
    <col min="7689" max="7689" width="12.5703125" customWidth="1"/>
    <col min="7690" max="7690" width="2.7109375" customWidth="1"/>
    <col min="7691" max="7691" width="13" customWidth="1"/>
    <col min="7692" max="7692" width="2.85546875" customWidth="1"/>
    <col min="7693" max="7693" width="13.7109375" customWidth="1"/>
    <col min="7694" max="7694" width="3" customWidth="1"/>
    <col min="7695" max="7695" width="13" customWidth="1"/>
    <col min="7696" max="7696" width="2.7109375" customWidth="1"/>
    <col min="7697" max="7697" width="14.140625" customWidth="1"/>
    <col min="7698" max="7698" width="3.42578125" customWidth="1"/>
    <col min="7699" max="7699" width="14.28515625" customWidth="1"/>
    <col min="7700" max="7700" width="3.5703125" customWidth="1"/>
    <col min="7701" max="7701" width="14.140625" customWidth="1"/>
    <col min="7702" max="7702" width="3.140625" customWidth="1"/>
    <col min="7703" max="7703" width="16.7109375" customWidth="1"/>
    <col min="7704" max="7704" width="16.85546875" customWidth="1"/>
    <col min="7705" max="7705" width="13.5703125" customWidth="1"/>
    <col min="7706" max="7706" width="15.28515625" customWidth="1"/>
    <col min="7707" max="7707" width="12.7109375" customWidth="1"/>
    <col min="7936" max="7936" width="32.28515625" customWidth="1"/>
    <col min="7937" max="7937" width="3.140625" customWidth="1"/>
    <col min="7939" max="7939" width="15.85546875" customWidth="1"/>
    <col min="7940" max="7940" width="15" customWidth="1"/>
    <col min="7941" max="7941" width="2.28515625" customWidth="1"/>
    <col min="7942" max="7942" width="13.140625" customWidth="1"/>
    <col min="7943" max="7943" width="14.7109375" customWidth="1"/>
    <col min="7944" max="7944" width="3" customWidth="1"/>
    <col min="7945" max="7945" width="12.5703125" customWidth="1"/>
    <col min="7946" max="7946" width="2.7109375" customWidth="1"/>
    <col min="7947" max="7947" width="13" customWidth="1"/>
    <col min="7948" max="7948" width="2.85546875" customWidth="1"/>
    <col min="7949" max="7949" width="13.7109375" customWidth="1"/>
    <col min="7950" max="7950" width="3" customWidth="1"/>
    <col min="7951" max="7951" width="13" customWidth="1"/>
    <col min="7952" max="7952" width="2.7109375" customWidth="1"/>
    <col min="7953" max="7953" width="14.140625" customWidth="1"/>
    <col min="7954" max="7954" width="3.42578125" customWidth="1"/>
    <col min="7955" max="7955" width="14.28515625" customWidth="1"/>
    <col min="7956" max="7956" width="3.5703125" customWidth="1"/>
    <col min="7957" max="7957" width="14.140625" customWidth="1"/>
    <col min="7958" max="7958" width="3.140625" customWidth="1"/>
    <col min="7959" max="7959" width="16.7109375" customWidth="1"/>
    <col min="7960" max="7960" width="16.85546875" customWidth="1"/>
    <col min="7961" max="7961" width="13.5703125" customWidth="1"/>
    <col min="7962" max="7962" width="15.28515625" customWidth="1"/>
    <col min="7963" max="7963" width="12.7109375" customWidth="1"/>
    <col min="8192" max="8192" width="32.28515625" customWidth="1"/>
    <col min="8193" max="8193" width="3.140625" customWidth="1"/>
    <col min="8195" max="8195" width="15.85546875" customWidth="1"/>
    <col min="8196" max="8196" width="15" customWidth="1"/>
    <col min="8197" max="8197" width="2.28515625" customWidth="1"/>
    <col min="8198" max="8198" width="13.140625" customWidth="1"/>
    <col min="8199" max="8199" width="14.7109375" customWidth="1"/>
    <col min="8200" max="8200" width="3" customWidth="1"/>
    <col min="8201" max="8201" width="12.5703125" customWidth="1"/>
    <col min="8202" max="8202" width="2.7109375" customWidth="1"/>
    <col min="8203" max="8203" width="13" customWidth="1"/>
    <col min="8204" max="8204" width="2.85546875" customWidth="1"/>
    <col min="8205" max="8205" width="13.7109375" customWidth="1"/>
    <col min="8206" max="8206" width="3" customWidth="1"/>
    <col min="8207" max="8207" width="13" customWidth="1"/>
    <col min="8208" max="8208" width="2.7109375" customWidth="1"/>
    <col min="8209" max="8209" width="14.140625" customWidth="1"/>
    <col min="8210" max="8210" width="3.42578125" customWidth="1"/>
    <col min="8211" max="8211" width="14.28515625" customWidth="1"/>
    <col min="8212" max="8212" width="3.5703125" customWidth="1"/>
    <col min="8213" max="8213" width="14.140625" customWidth="1"/>
    <col min="8214" max="8214" width="3.140625" customWidth="1"/>
    <col min="8215" max="8215" width="16.7109375" customWidth="1"/>
    <col min="8216" max="8216" width="16.85546875" customWidth="1"/>
    <col min="8217" max="8217" width="13.5703125" customWidth="1"/>
    <col min="8218" max="8218" width="15.28515625" customWidth="1"/>
    <col min="8219" max="8219" width="12.7109375" customWidth="1"/>
    <col min="8448" max="8448" width="32.28515625" customWidth="1"/>
    <col min="8449" max="8449" width="3.140625" customWidth="1"/>
    <col min="8451" max="8451" width="15.85546875" customWidth="1"/>
    <col min="8452" max="8452" width="15" customWidth="1"/>
    <col min="8453" max="8453" width="2.28515625" customWidth="1"/>
    <col min="8454" max="8454" width="13.140625" customWidth="1"/>
    <col min="8455" max="8455" width="14.7109375" customWidth="1"/>
    <col min="8456" max="8456" width="3" customWidth="1"/>
    <col min="8457" max="8457" width="12.5703125" customWidth="1"/>
    <col min="8458" max="8458" width="2.7109375" customWidth="1"/>
    <col min="8459" max="8459" width="13" customWidth="1"/>
    <col min="8460" max="8460" width="2.85546875" customWidth="1"/>
    <col min="8461" max="8461" width="13.7109375" customWidth="1"/>
    <col min="8462" max="8462" width="3" customWidth="1"/>
    <col min="8463" max="8463" width="13" customWidth="1"/>
    <col min="8464" max="8464" width="2.7109375" customWidth="1"/>
    <col min="8465" max="8465" width="14.140625" customWidth="1"/>
    <col min="8466" max="8466" width="3.42578125" customWidth="1"/>
    <col min="8467" max="8467" width="14.28515625" customWidth="1"/>
    <col min="8468" max="8468" width="3.5703125" customWidth="1"/>
    <col min="8469" max="8469" width="14.140625" customWidth="1"/>
    <col min="8470" max="8470" width="3.140625" customWidth="1"/>
    <col min="8471" max="8471" width="16.7109375" customWidth="1"/>
    <col min="8472" max="8472" width="16.85546875" customWidth="1"/>
    <col min="8473" max="8473" width="13.5703125" customWidth="1"/>
    <col min="8474" max="8474" width="15.28515625" customWidth="1"/>
    <col min="8475" max="8475" width="12.7109375" customWidth="1"/>
    <col min="8704" max="8704" width="32.28515625" customWidth="1"/>
    <col min="8705" max="8705" width="3.140625" customWidth="1"/>
    <col min="8707" max="8707" width="15.85546875" customWidth="1"/>
    <col min="8708" max="8708" width="15" customWidth="1"/>
    <col min="8709" max="8709" width="2.28515625" customWidth="1"/>
    <col min="8710" max="8710" width="13.140625" customWidth="1"/>
    <col min="8711" max="8711" width="14.7109375" customWidth="1"/>
    <col min="8712" max="8712" width="3" customWidth="1"/>
    <col min="8713" max="8713" width="12.5703125" customWidth="1"/>
    <col min="8714" max="8714" width="2.7109375" customWidth="1"/>
    <col min="8715" max="8715" width="13" customWidth="1"/>
    <col min="8716" max="8716" width="2.85546875" customWidth="1"/>
    <col min="8717" max="8717" width="13.7109375" customWidth="1"/>
    <col min="8718" max="8718" width="3" customWidth="1"/>
    <col min="8719" max="8719" width="13" customWidth="1"/>
    <col min="8720" max="8720" width="2.7109375" customWidth="1"/>
    <col min="8721" max="8721" width="14.140625" customWidth="1"/>
    <col min="8722" max="8722" width="3.42578125" customWidth="1"/>
    <col min="8723" max="8723" width="14.28515625" customWidth="1"/>
    <col min="8724" max="8724" width="3.5703125" customWidth="1"/>
    <col min="8725" max="8725" width="14.140625" customWidth="1"/>
    <col min="8726" max="8726" width="3.140625" customWidth="1"/>
    <col min="8727" max="8727" width="16.7109375" customWidth="1"/>
    <col min="8728" max="8728" width="16.85546875" customWidth="1"/>
    <col min="8729" max="8729" width="13.5703125" customWidth="1"/>
    <col min="8730" max="8730" width="15.28515625" customWidth="1"/>
    <col min="8731" max="8731" width="12.7109375" customWidth="1"/>
    <col min="8960" max="8960" width="32.28515625" customWidth="1"/>
    <col min="8961" max="8961" width="3.140625" customWidth="1"/>
    <col min="8963" max="8963" width="15.85546875" customWidth="1"/>
    <col min="8964" max="8964" width="15" customWidth="1"/>
    <col min="8965" max="8965" width="2.28515625" customWidth="1"/>
    <col min="8966" max="8966" width="13.140625" customWidth="1"/>
    <col min="8967" max="8967" width="14.7109375" customWidth="1"/>
    <col min="8968" max="8968" width="3" customWidth="1"/>
    <col min="8969" max="8969" width="12.5703125" customWidth="1"/>
    <col min="8970" max="8970" width="2.7109375" customWidth="1"/>
    <col min="8971" max="8971" width="13" customWidth="1"/>
    <col min="8972" max="8972" width="2.85546875" customWidth="1"/>
    <col min="8973" max="8973" width="13.7109375" customWidth="1"/>
    <col min="8974" max="8974" width="3" customWidth="1"/>
    <col min="8975" max="8975" width="13" customWidth="1"/>
    <col min="8976" max="8976" width="2.7109375" customWidth="1"/>
    <col min="8977" max="8977" width="14.140625" customWidth="1"/>
    <col min="8978" max="8978" width="3.42578125" customWidth="1"/>
    <col min="8979" max="8979" width="14.28515625" customWidth="1"/>
    <col min="8980" max="8980" width="3.5703125" customWidth="1"/>
    <col min="8981" max="8981" width="14.140625" customWidth="1"/>
    <col min="8982" max="8982" width="3.140625" customWidth="1"/>
    <col min="8983" max="8983" width="16.7109375" customWidth="1"/>
    <col min="8984" max="8984" width="16.85546875" customWidth="1"/>
    <col min="8985" max="8985" width="13.5703125" customWidth="1"/>
    <col min="8986" max="8986" width="15.28515625" customWidth="1"/>
    <col min="8987" max="8987" width="12.7109375" customWidth="1"/>
    <col min="9216" max="9216" width="32.28515625" customWidth="1"/>
    <col min="9217" max="9217" width="3.140625" customWidth="1"/>
    <col min="9219" max="9219" width="15.85546875" customWidth="1"/>
    <col min="9220" max="9220" width="15" customWidth="1"/>
    <col min="9221" max="9221" width="2.28515625" customWidth="1"/>
    <col min="9222" max="9222" width="13.140625" customWidth="1"/>
    <col min="9223" max="9223" width="14.7109375" customWidth="1"/>
    <col min="9224" max="9224" width="3" customWidth="1"/>
    <col min="9225" max="9225" width="12.5703125" customWidth="1"/>
    <col min="9226" max="9226" width="2.7109375" customWidth="1"/>
    <col min="9227" max="9227" width="13" customWidth="1"/>
    <col min="9228" max="9228" width="2.85546875" customWidth="1"/>
    <col min="9229" max="9229" width="13.7109375" customWidth="1"/>
    <col min="9230" max="9230" width="3" customWidth="1"/>
    <col min="9231" max="9231" width="13" customWidth="1"/>
    <col min="9232" max="9232" width="2.7109375" customWidth="1"/>
    <col min="9233" max="9233" width="14.140625" customWidth="1"/>
    <col min="9234" max="9234" width="3.42578125" customWidth="1"/>
    <col min="9235" max="9235" width="14.28515625" customWidth="1"/>
    <col min="9236" max="9236" width="3.5703125" customWidth="1"/>
    <col min="9237" max="9237" width="14.140625" customWidth="1"/>
    <col min="9238" max="9238" width="3.140625" customWidth="1"/>
    <col min="9239" max="9239" width="16.7109375" customWidth="1"/>
    <col min="9240" max="9240" width="16.85546875" customWidth="1"/>
    <col min="9241" max="9241" width="13.5703125" customWidth="1"/>
    <col min="9242" max="9242" width="15.28515625" customWidth="1"/>
    <col min="9243" max="9243" width="12.7109375" customWidth="1"/>
    <col min="9472" max="9472" width="32.28515625" customWidth="1"/>
    <col min="9473" max="9473" width="3.140625" customWidth="1"/>
    <col min="9475" max="9475" width="15.85546875" customWidth="1"/>
    <col min="9476" max="9476" width="15" customWidth="1"/>
    <col min="9477" max="9477" width="2.28515625" customWidth="1"/>
    <col min="9478" max="9478" width="13.140625" customWidth="1"/>
    <col min="9479" max="9479" width="14.7109375" customWidth="1"/>
    <col min="9480" max="9480" width="3" customWidth="1"/>
    <col min="9481" max="9481" width="12.5703125" customWidth="1"/>
    <col min="9482" max="9482" width="2.7109375" customWidth="1"/>
    <col min="9483" max="9483" width="13" customWidth="1"/>
    <col min="9484" max="9484" width="2.85546875" customWidth="1"/>
    <col min="9485" max="9485" width="13.7109375" customWidth="1"/>
    <col min="9486" max="9486" width="3" customWidth="1"/>
    <col min="9487" max="9487" width="13" customWidth="1"/>
    <col min="9488" max="9488" width="2.7109375" customWidth="1"/>
    <col min="9489" max="9489" width="14.140625" customWidth="1"/>
    <col min="9490" max="9490" width="3.42578125" customWidth="1"/>
    <col min="9491" max="9491" width="14.28515625" customWidth="1"/>
    <col min="9492" max="9492" width="3.5703125" customWidth="1"/>
    <col min="9493" max="9493" width="14.140625" customWidth="1"/>
    <col min="9494" max="9494" width="3.140625" customWidth="1"/>
    <col min="9495" max="9495" width="16.7109375" customWidth="1"/>
    <col min="9496" max="9496" width="16.85546875" customWidth="1"/>
    <col min="9497" max="9497" width="13.5703125" customWidth="1"/>
    <col min="9498" max="9498" width="15.28515625" customWidth="1"/>
    <col min="9499" max="9499" width="12.7109375" customWidth="1"/>
    <col min="9728" max="9728" width="32.28515625" customWidth="1"/>
    <col min="9729" max="9729" width="3.140625" customWidth="1"/>
    <col min="9731" max="9731" width="15.85546875" customWidth="1"/>
    <col min="9732" max="9732" width="15" customWidth="1"/>
    <col min="9733" max="9733" width="2.28515625" customWidth="1"/>
    <col min="9734" max="9734" width="13.140625" customWidth="1"/>
    <col min="9735" max="9735" width="14.7109375" customWidth="1"/>
    <col min="9736" max="9736" width="3" customWidth="1"/>
    <col min="9737" max="9737" width="12.5703125" customWidth="1"/>
    <col min="9738" max="9738" width="2.7109375" customWidth="1"/>
    <col min="9739" max="9739" width="13" customWidth="1"/>
    <col min="9740" max="9740" width="2.85546875" customWidth="1"/>
    <col min="9741" max="9741" width="13.7109375" customWidth="1"/>
    <col min="9742" max="9742" width="3" customWidth="1"/>
    <col min="9743" max="9743" width="13" customWidth="1"/>
    <col min="9744" max="9744" width="2.7109375" customWidth="1"/>
    <col min="9745" max="9745" width="14.140625" customWidth="1"/>
    <col min="9746" max="9746" width="3.42578125" customWidth="1"/>
    <col min="9747" max="9747" width="14.28515625" customWidth="1"/>
    <col min="9748" max="9748" width="3.5703125" customWidth="1"/>
    <col min="9749" max="9749" width="14.140625" customWidth="1"/>
    <col min="9750" max="9750" width="3.140625" customWidth="1"/>
    <col min="9751" max="9751" width="16.7109375" customWidth="1"/>
    <col min="9752" max="9752" width="16.85546875" customWidth="1"/>
    <col min="9753" max="9753" width="13.5703125" customWidth="1"/>
    <col min="9754" max="9754" width="15.28515625" customWidth="1"/>
    <col min="9755" max="9755" width="12.7109375" customWidth="1"/>
    <col min="9984" max="9984" width="32.28515625" customWidth="1"/>
    <col min="9985" max="9985" width="3.140625" customWidth="1"/>
    <col min="9987" max="9987" width="15.85546875" customWidth="1"/>
    <col min="9988" max="9988" width="15" customWidth="1"/>
    <col min="9989" max="9989" width="2.28515625" customWidth="1"/>
    <col min="9990" max="9990" width="13.140625" customWidth="1"/>
    <col min="9991" max="9991" width="14.7109375" customWidth="1"/>
    <col min="9992" max="9992" width="3" customWidth="1"/>
    <col min="9993" max="9993" width="12.5703125" customWidth="1"/>
    <col min="9994" max="9994" width="2.7109375" customWidth="1"/>
    <col min="9995" max="9995" width="13" customWidth="1"/>
    <col min="9996" max="9996" width="2.85546875" customWidth="1"/>
    <col min="9997" max="9997" width="13.7109375" customWidth="1"/>
    <col min="9998" max="9998" width="3" customWidth="1"/>
    <col min="9999" max="9999" width="13" customWidth="1"/>
    <col min="10000" max="10000" width="2.7109375" customWidth="1"/>
    <col min="10001" max="10001" width="14.140625" customWidth="1"/>
    <col min="10002" max="10002" width="3.42578125" customWidth="1"/>
    <col min="10003" max="10003" width="14.28515625" customWidth="1"/>
    <col min="10004" max="10004" width="3.5703125" customWidth="1"/>
    <col min="10005" max="10005" width="14.140625" customWidth="1"/>
    <col min="10006" max="10006" width="3.140625" customWidth="1"/>
    <col min="10007" max="10007" width="16.7109375" customWidth="1"/>
    <col min="10008" max="10008" width="16.85546875" customWidth="1"/>
    <col min="10009" max="10009" width="13.5703125" customWidth="1"/>
    <col min="10010" max="10010" width="15.28515625" customWidth="1"/>
    <col min="10011" max="10011" width="12.7109375" customWidth="1"/>
    <col min="10240" max="10240" width="32.28515625" customWidth="1"/>
    <col min="10241" max="10241" width="3.140625" customWidth="1"/>
    <col min="10243" max="10243" width="15.85546875" customWidth="1"/>
    <col min="10244" max="10244" width="15" customWidth="1"/>
    <col min="10245" max="10245" width="2.28515625" customWidth="1"/>
    <col min="10246" max="10246" width="13.140625" customWidth="1"/>
    <col min="10247" max="10247" width="14.7109375" customWidth="1"/>
    <col min="10248" max="10248" width="3" customWidth="1"/>
    <col min="10249" max="10249" width="12.5703125" customWidth="1"/>
    <col min="10250" max="10250" width="2.7109375" customWidth="1"/>
    <col min="10251" max="10251" width="13" customWidth="1"/>
    <col min="10252" max="10252" width="2.85546875" customWidth="1"/>
    <col min="10253" max="10253" width="13.7109375" customWidth="1"/>
    <col min="10254" max="10254" width="3" customWidth="1"/>
    <col min="10255" max="10255" width="13" customWidth="1"/>
    <col min="10256" max="10256" width="2.7109375" customWidth="1"/>
    <col min="10257" max="10257" width="14.140625" customWidth="1"/>
    <col min="10258" max="10258" width="3.42578125" customWidth="1"/>
    <col min="10259" max="10259" width="14.28515625" customWidth="1"/>
    <col min="10260" max="10260" width="3.5703125" customWidth="1"/>
    <col min="10261" max="10261" width="14.140625" customWidth="1"/>
    <col min="10262" max="10262" width="3.140625" customWidth="1"/>
    <col min="10263" max="10263" width="16.7109375" customWidth="1"/>
    <col min="10264" max="10264" width="16.85546875" customWidth="1"/>
    <col min="10265" max="10265" width="13.5703125" customWidth="1"/>
    <col min="10266" max="10266" width="15.28515625" customWidth="1"/>
    <col min="10267" max="10267" width="12.7109375" customWidth="1"/>
    <col min="10496" max="10496" width="32.28515625" customWidth="1"/>
    <col min="10497" max="10497" width="3.140625" customWidth="1"/>
    <col min="10499" max="10499" width="15.85546875" customWidth="1"/>
    <col min="10500" max="10500" width="15" customWidth="1"/>
    <col min="10501" max="10501" width="2.28515625" customWidth="1"/>
    <col min="10502" max="10502" width="13.140625" customWidth="1"/>
    <col min="10503" max="10503" width="14.7109375" customWidth="1"/>
    <col min="10504" max="10504" width="3" customWidth="1"/>
    <col min="10505" max="10505" width="12.5703125" customWidth="1"/>
    <col min="10506" max="10506" width="2.7109375" customWidth="1"/>
    <col min="10507" max="10507" width="13" customWidth="1"/>
    <col min="10508" max="10508" width="2.85546875" customWidth="1"/>
    <col min="10509" max="10509" width="13.7109375" customWidth="1"/>
    <col min="10510" max="10510" width="3" customWidth="1"/>
    <col min="10511" max="10511" width="13" customWidth="1"/>
    <col min="10512" max="10512" width="2.7109375" customWidth="1"/>
    <col min="10513" max="10513" width="14.140625" customWidth="1"/>
    <col min="10514" max="10514" width="3.42578125" customWidth="1"/>
    <col min="10515" max="10515" width="14.28515625" customWidth="1"/>
    <col min="10516" max="10516" width="3.5703125" customWidth="1"/>
    <col min="10517" max="10517" width="14.140625" customWidth="1"/>
    <col min="10518" max="10518" width="3.140625" customWidth="1"/>
    <col min="10519" max="10519" width="16.7109375" customWidth="1"/>
    <col min="10520" max="10520" width="16.85546875" customWidth="1"/>
    <col min="10521" max="10521" width="13.5703125" customWidth="1"/>
    <col min="10522" max="10522" width="15.28515625" customWidth="1"/>
    <col min="10523" max="10523" width="12.7109375" customWidth="1"/>
    <col min="10752" max="10752" width="32.28515625" customWidth="1"/>
    <col min="10753" max="10753" width="3.140625" customWidth="1"/>
    <col min="10755" max="10755" width="15.85546875" customWidth="1"/>
    <col min="10756" max="10756" width="15" customWidth="1"/>
    <col min="10757" max="10757" width="2.28515625" customWidth="1"/>
    <col min="10758" max="10758" width="13.140625" customWidth="1"/>
    <col min="10759" max="10759" width="14.7109375" customWidth="1"/>
    <col min="10760" max="10760" width="3" customWidth="1"/>
    <col min="10761" max="10761" width="12.5703125" customWidth="1"/>
    <col min="10762" max="10762" width="2.7109375" customWidth="1"/>
    <col min="10763" max="10763" width="13" customWidth="1"/>
    <col min="10764" max="10764" width="2.85546875" customWidth="1"/>
    <col min="10765" max="10765" width="13.7109375" customWidth="1"/>
    <col min="10766" max="10766" width="3" customWidth="1"/>
    <col min="10767" max="10767" width="13" customWidth="1"/>
    <col min="10768" max="10768" width="2.7109375" customWidth="1"/>
    <col min="10769" max="10769" width="14.140625" customWidth="1"/>
    <col min="10770" max="10770" width="3.42578125" customWidth="1"/>
    <col min="10771" max="10771" width="14.28515625" customWidth="1"/>
    <col min="10772" max="10772" width="3.5703125" customWidth="1"/>
    <col min="10773" max="10773" width="14.140625" customWidth="1"/>
    <col min="10774" max="10774" width="3.140625" customWidth="1"/>
    <col min="10775" max="10775" width="16.7109375" customWidth="1"/>
    <col min="10776" max="10776" width="16.85546875" customWidth="1"/>
    <col min="10777" max="10777" width="13.5703125" customWidth="1"/>
    <col min="10778" max="10778" width="15.28515625" customWidth="1"/>
    <col min="10779" max="10779" width="12.7109375" customWidth="1"/>
    <col min="11008" max="11008" width="32.28515625" customWidth="1"/>
    <col min="11009" max="11009" width="3.140625" customWidth="1"/>
    <col min="11011" max="11011" width="15.85546875" customWidth="1"/>
    <col min="11012" max="11012" width="15" customWidth="1"/>
    <col min="11013" max="11013" width="2.28515625" customWidth="1"/>
    <col min="11014" max="11014" width="13.140625" customWidth="1"/>
    <col min="11015" max="11015" width="14.7109375" customWidth="1"/>
    <col min="11016" max="11016" width="3" customWidth="1"/>
    <col min="11017" max="11017" width="12.5703125" customWidth="1"/>
    <col min="11018" max="11018" width="2.7109375" customWidth="1"/>
    <col min="11019" max="11019" width="13" customWidth="1"/>
    <col min="11020" max="11020" width="2.85546875" customWidth="1"/>
    <col min="11021" max="11021" width="13.7109375" customWidth="1"/>
    <col min="11022" max="11022" width="3" customWidth="1"/>
    <col min="11023" max="11023" width="13" customWidth="1"/>
    <col min="11024" max="11024" width="2.7109375" customWidth="1"/>
    <col min="11025" max="11025" width="14.140625" customWidth="1"/>
    <col min="11026" max="11026" width="3.42578125" customWidth="1"/>
    <col min="11027" max="11027" width="14.28515625" customWidth="1"/>
    <col min="11028" max="11028" width="3.5703125" customWidth="1"/>
    <col min="11029" max="11029" width="14.140625" customWidth="1"/>
    <col min="11030" max="11030" width="3.140625" customWidth="1"/>
    <col min="11031" max="11031" width="16.7109375" customWidth="1"/>
    <col min="11032" max="11032" width="16.85546875" customWidth="1"/>
    <col min="11033" max="11033" width="13.5703125" customWidth="1"/>
    <col min="11034" max="11034" width="15.28515625" customWidth="1"/>
    <col min="11035" max="11035" width="12.7109375" customWidth="1"/>
    <col min="11264" max="11264" width="32.28515625" customWidth="1"/>
    <col min="11265" max="11265" width="3.140625" customWidth="1"/>
    <col min="11267" max="11267" width="15.85546875" customWidth="1"/>
    <col min="11268" max="11268" width="15" customWidth="1"/>
    <col min="11269" max="11269" width="2.28515625" customWidth="1"/>
    <col min="11270" max="11270" width="13.140625" customWidth="1"/>
    <col min="11271" max="11271" width="14.7109375" customWidth="1"/>
    <col min="11272" max="11272" width="3" customWidth="1"/>
    <col min="11273" max="11273" width="12.5703125" customWidth="1"/>
    <col min="11274" max="11274" width="2.7109375" customWidth="1"/>
    <col min="11275" max="11275" width="13" customWidth="1"/>
    <col min="11276" max="11276" width="2.85546875" customWidth="1"/>
    <col min="11277" max="11277" width="13.7109375" customWidth="1"/>
    <col min="11278" max="11278" width="3" customWidth="1"/>
    <col min="11279" max="11279" width="13" customWidth="1"/>
    <col min="11280" max="11280" width="2.7109375" customWidth="1"/>
    <col min="11281" max="11281" width="14.140625" customWidth="1"/>
    <col min="11282" max="11282" width="3.42578125" customWidth="1"/>
    <col min="11283" max="11283" width="14.28515625" customWidth="1"/>
    <col min="11284" max="11284" width="3.5703125" customWidth="1"/>
    <col min="11285" max="11285" width="14.140625" customWidth="1"/>
    <col min="11286" max="11286" width="3.140625" customWidth="1"/>
    <col min="11287" max="11287" width="16.7109375" customWidth="1"/>
    <col min="11288" max="11288" width="16.85546875" customWidth="1"/>
    <col min="11289" max="11289" width="13.5703125" customWidth="1"/>
    <col min="11290" max="11290" width="15.28515625" customWidth="1"/>
    <col min="11291" max="11291" width="12.7109375" customWidth="1"/>
    <col min="11520" max="11520" width="32.28515625" customWidth="1"/>
    <col min="11521" max="11521" width="3.140625" customWidth="1"/>
    <col min="11523" max="11523" width="15.85546875" customWidth="1"/>
    <col min="11524" max="11524" width="15" customWidth="1"/>
    <col min="11525" max="11525" width="2.28515625" customWidth="1"/>
    <col min="11526" max="11526" width="13.140625" customWidth="1"/>
    <col min="11527" max="11527" width="14.7109375" customWidth="1"/>
    <col min="11528" max="11528" width="3" customWidth="1"/>
    <col min="11529" max="11529" width="12.5703125" customWidth="1"/>
    <col min="11530" max="11530" width="2.7109375" customWidth="1"/>
    <col min="11531" max="11531" width="13" customWidth="1"/>
    <col min="11532" max="11532" width="2.85546875" customWidth="1"/>
    <col min="11533" max="11533" width="13.7109375" customWidth="1"/>
    <col min="11534" max="11534" width="3" customWidth="1"/>
    <col min="11535" max="11535" width="13" customWidth="1"/>
    <col min="11536" max="11536" width="2.7109375" customWidth="1"/>
    <col min="11537" max="11537" width="14.140625" customWidth="1"/>
    <col min="11538" max="11538" width="3.42578125" customWidth="1"/>
    <col min="11539" max="11539" width="14.28515625" customWidth="1"/>
    <col min="11540" max="11540" width="3.5703125" customWidth="1"/>
    <col min="11541" max="11541" width="14.140625" customWidth="1"/>
    <col min="11542" max="11542" width="3.140625" customWidth="1"/>
    <col min="11543" max="11543" width="16.7109375" customWidth="1"/>
    <col min="11544" max="11544" width="16.85546875" customWidth="1"/>
    <col min="11545" max="11545" width="13.5703125" customWidth="1"/>
    <col min="11546" max="11546" width="15.28515625" customWidth="1"/>
    <col min="11547" max="11547" width="12.7109375" customWidth="1"/>
    <col min="11776" max="11776" width="32.28515625" customWidth="1"/>
    <col min="11777" max="11777" width="3.140625" customWidth="1"/>
    <col min="11779" max="11779" width="15.85546875" customWidth="1"/>
    <col min="11780" max="11780" width="15" customWidth="1"/>
    <col min="11781" max="11781" width="2.28515625" customWidth="1"/>
    <col min="11782" max="11782" width="13.140625" customWidth="1"/>
    <col min="11783" max="11783" width="14.7109375" customWidth="1"/>
    <col min="11784" max="11784" width="3" customWidth="1"/>
    <col min="11785" max="11785" width="12.5703125" customWidth="1"/>
    <col min="11786" max="11786" width="2.7109375" customWidth="1"/>
    <col min="11787" max="11787" width="13" customWidth="1"/>
    <col min="11788" max="11788" width="2.85546875" customWidth="1"/>
    <col min="11789" max="11789" width="13.7109375" customWidth="1"/>
    <col min="11790" max="11790" width="3" customWidth="1"/>
    <col min="11791" max="11791" width="13" customWidth="1"/>
    <col min="11792" max="11792" width="2.7109375" customWidth="1"/>
    <col min="11793" max="11793" width="14.140625" customWidth="1"/>
    <col min="11794" max="11794" width="3.42578125" customWidth="1"/>
    <col min="11795" max="11795" width="14.28515625" customWidth="1"/>
    <col min="11796" max="11796" width="3.5703125" customWidth="1"/>
    <col min="11797" max="11797" width="14.140625" customWidth="1"/>
    <col min="11798" max="11798" width="3.140625" customWidth="1"/>
    <col min="11799" max="11799" width="16.7109375" customWidth="1"/>
    <col min="11800" max="11800" width="16.85546875" customWidth="1"/>
    <col min="11801" max="11801" width="13.5703125" customWidth="1"/>
    <col min="11802" max="11802" width="15.28515625" customWidth="1"/>
    <col min="11803" max="11803" width="12.7109375" customWidth="1"/>
    <col min="12032" max="12032" width="32.28515625" customWidth="1"/>
    <col min="12033" max="12033" width="3.140625" customWidth="1"/>
    <col min="12035" max="12035" width="15.85546875" customWidth="1"/>
    <col min="12036" max="12036" width="15" customWidth="1"/>
    <col min="12037" max="12037" width="2.28515625" customWidth="1"/>
    <col min="12038" max="12038" width="13.140625" customWidth="1"/>
    <col min="12039" max="12039" width="14.7109375" customWidth="1"/>
    <col min="12040" max="12040" width="3" customWidth="1"/>
    <col min="12041" max="12041" width="12.5703125" customWidth="1"/>
    <col min="12042" max="12042" width="2.7109375" customWidth="1"/>
    <col min="12043" max="12043" width="13" customWidth="1"/>
    <col min="12044" max="12044" width="2.85546875" customWidth="1"/>
    <col min="12045" max="12045" width="13.7109375" customWidth="1"/>
    <col min="12046" max="12046" width="3" customWidth="1"/>
    <col min="12047" max="12047" width="13" customWidth="1"/>
    <col min="12048" max="12048" width="2.7109375" customWidth="1"/>
    <col min="12049" max="12049" width="14.140625" customWidth="1"/>
    <col min="12050" max="12050" width="3.42578125" customWidth="1"/>
    <col min="12051" max="12051" width="14.28515625" customWidth="1"/>
    <col min="12052" max="12052" width="3.5703125" customWidth="1"/>
    <col min="12053" max="12053" width="14.140625" customWidth="1"/>
    <col min="12054" max="12054" width="3.140625" customWidth="1"/>
    <col min="12055" max="12055" width="16.7109375" customWidth="1"/>
    <col min="12056" max="12056" width="16.85546875" customWidth="1"/>
    <col min="12057" max="12057" width="13.5703125" customWidth="1"/>
    <col min="12058" max="12058" width="15.28515625" customWidth="1"/>
    <col min="12059" max="12059" width="12.7109375" customWidth="1"/>
    <col min="12288" max="12288" width="32.28515625" customWidth="1"/>
    <col min="12289" max="12289" width="3.140625" customWidth="1"/>
    <col min="12291" max="12291" width="15.85546875" customWidth="1"/>
    <col min="12292" max="12292" width="15" customWidth="1"/>
    <col min="12293" max="12293" width="2.28515625" customWidth="1"/>
    <col min="12294" max="12294" width="13.140625" customWidth="1"/>
    <col min="12295" max="12295" width="14.7109375" customWidth="1"/>
    <col min="12296" max="12296" width="3" customWidth="1"/>
    <col min="12297" max="12297" width="12.5703125" customWidth="1"/>
    <col min="12298" max="12298" width="2.7109375" customWidth="1"/>
    <col min="12299" max="12299" width="13" customWidth="1"/>
    <col min="12300" max="12300" width="2.85546875" customWidth="1"/>
    <col min="12301" max="12301" width="13.7109375" customWidth="1"/>
    <col min="12302" max="12302" width="3" customWidth="1"/>
    <col min="12303" max="12303" width="13" customWidth="1"/>
    <col min="12304" max="12304" width="2.7109375" customWidth="1"/>
    <col min="12305" max="12305" width="14.140625" customWidth="1"/>
    <col min="12306" max="12306" width="3.42578125" customWidth="1"/>
    <col min="12307" max="12307" width="14.28515625" customWidth="1"/>
    <col min="12308" max="12308" width="3.5703125" customWidth="1"/>
    <col min="12309" max="12309" width="14.140625" customWidth="1"/>
    <col min="12310" max="12310" width="3.140625" customWidth="1"/>
    <col min="12311" max="12311" width="16.7109375" customWidth="1"/>
    <col min="12312" max="12312" width="16.85546875" customWidth="1"/>
    <col min="12313" max="12313" width="13.5703125" customWidth="1"/>
    <col min="12314" max="12314" width="15.28515625" customWidth="1"/>
    <col min="12315" max="12315" width="12.7109375" customWidth="1"/>
    <col min="12544" max="12544" width="32.28515625" customWidth="1"/>
    <col min="12545" max="12545" width="3.140625" customWidth="1"/>
    <col min="12547" max="12547" width="15.85546875" customWidth="1"/>
    <col min="12548" max="12548" width="15" customWidth="1"/>
    <col min="12549" max="12549" width="2.28515625" customWidth="1"/>
    <col min="12550" max="12550" width="13.140625" customWidth="1"/>
    <col min="12551" max="12551" width="14.7109375" customWidth="1"/>
    <col min="12552" max="12552" width="3" customWidth="1"/>
    <col min="12553" max="12553" width="12.5703125" customWidth="1"/>
    <col min="12554" max="12554" width="2.7109375" customWidth="1"/>
    <col min="12555" max="12555" width="13" customWidth="1"/>
    <col min="12556" max="12556" width="2.85546875" customWidth="1"/>
    <col min="12557" max="12557" width="13.7109375" customWidth="1"/>
    <col min="12558" max="12558" width="3" customWidth="1"/>
    <col min="12559" max="12559" width="13" customWidth="1"/>
    <col min="12560" max="12560" width="2.7109375" customWidth="1"/>
    <col min="12561" max="12561" width="14.140625" customWidth="1"/>
    <col min="12562" max="12562" width="3.42578125" customWidth="1"/>
    <col min="12563" max="12563" width="14.28515625" customWidth="1"/>
    <col min="12564" max="12564" width="3.5703125" customWidth="1"/>
    <col min="12565" max="12565" width="14.140625" customWidth="1"/>
    <col min="12566" max="12566" width="3.140625" customWidth="1"/>
    <col min="12567" max="12567" width="16.7109375" customWidth="1"/>
    <col min="12568" max="12568" width="16.85546875" customWidth="1"/>
    <col min="12569" max="12569" width="13.5703125" customWidth="1"/>
    <col min="12570" max="12570" width="15.28515625" customWidth="1"/>
    <col min="12571" max="12571" width="12.7109375" customWidth="1"/>
    <col min="12800" max="12800" width="32.28515625" customWidth="1"/>
    <col min="12801" max="12801" width="3.140625" customWidth="1"/>
    <col min="12803" max="12803" width="15.85546875" customWidth="1"/>
    <col min="12804" max="12804" width="15" customWidth="1"/>
    <col min="12805" max="12805" width="2.28515625" customWidth="1"/>
    <col min="12806" max="12806" width="13.140625" customWidth="1"/>
    <col min="12807" max="12807" width="14.7109375" customWidth="1"/>
    <col min="12808" max="12808" width="3" customWidth="1"/>
    <col min="12809" max="12809" width="12.5703125" customWidth="1"/>
    <col min="12810" max="12810" width="2.7109375" customWidth="1"/>
    <col min="12811" max="12811" width="13" customWidth="1"/>
    <col min="12812" max="12812" width="2.85546875" customWidth="1"/>
    <col min="12813" max="12813" width="13.7109375" customWidth="1"/>
    <col min="12814" max="12814" width="3" customWidth="1"/>
    <col min="12815" max="12815" width="13" customWidth="1"/>
    <col min="12816" max="12816" width="2.7109375" customWidth="1"/>
    <col min="12817" max="12817" width="14.140625" customWidth="1"/>
    <col min="12818" max="12818" width="3.42578125" customWidth="1"/>
    <col min="12819" max="12819" width="14.28515625" customWidth="1"/>
    <col min="12820" max="12820" width="3.5703125" customWidth="1"/>
    <col min="12821" max="12821" width="14.140625" customWidth="1"/>
    <col min="12822" max="12822" width="3.140625" customWidth="1"/>
    <col min="12823" max="12823" width="16.7109375" customWidth="1"/>
    <col min="12824" max="12824" width="16.85546875" customWidth="1"/>
    <col min="12825" max="12825" width="13.5703125" customWidth="1"/>
    <col min="12826" max="12826" width="15.28515625" customWidth="1"/>
    <col min="12827" max="12827" width="12.7109375" customWidth="1"/>
    <col min="13056" max="13056" width="32.28515625" customWidth="1"/>
    <col min="13057" max="13057" width="3.140625" customWidth="1"/>
    <col min="13059" max="13059" width="15.85546875" customWidth="1"/>
    <col min="13060" max="13060" width="15" customWidth="1"/>
    <col min="13061" max="13061" width="2.28515625" customWidth="1"/>
    <col min="13062" max="13062" width="13.140625" customWidth="1"/>
    <col min="13063" max="13063" width="14.7109375" customWidth="1"/>
    <col min="13064" max="13064" width="3" customWidth="1"/>
    <col min="13065" max="13065" width="12.5703125" customWidth="1"/>
    <col min="13066" max="13066" width="2.7109375" customWidth="1"/>
    <col min="13067" max="13067" width="13" customWidth="1"/>
    <col min="13068" max="13068" width="2.85546875" customWidth="1"/>
    <col min="13069" max="13069" width="13.7109375" customWidth="1"/>
    <col min="13070" max="13070" width="3" customWidth="1"/>
    <col min="13071" max="13071" width="13" customWidth="1"/>
    <col min="13072" max="13072" width="2.7109375" customWidth="1"/>
    <col min="13073" max="13073" width="14.140625" customWidth="1"/>
    <col min="13074" max="13074" width="3.42578125" customWidth="1"/>
    <col min="13075" max="13075" width="14.28515625" customWidth="1"/>
    <col min="13076" max="13076" width="3.5703125" customWidth="1"/>
    <col min="13077" max="13077" width="14.140625" customWidth="1"/>
    <col min="13078" max="13078" width="3.140625" customWidth="1"/>
    <col min="13079" max="13079" width="16.7109375" customWidth="1"/>
    <col min="13080" max="13080" width="16.85546875" customWidth="1"/>
    <col min="13081" max="13081" width="13.5703125" customWidth="1"/>
    <col min="13082" max="13082" width="15.28515625" customWidth="1"/>
    <col min="13083" max="13083" width="12.7109375" customWidth="1"/>
    <col min="13312" max="13312" width="32.28515625" customWidth="1"/>
    <col min="13313" max="13313" width="3.140625" customWidth="1"/>
    <col min="13315" max="13315" width="15.85546875" customWidth="1"/>
    <col min="13316" max="13316" width="15" customWidth="1"/>
    <col min="13317" max="13317" width="2.28515625" customWidth="1"/>
    <col min="13318" max="13318" width="13.140625" customWidth="1"/>
    <col min="13319" max="13319" width="14.7109375" customWidth="1"/>
    <col min="13320" max="13320" width="3" customWidth="1"/>
    <col min="13321" max="13321" width="12.5703125" customWidth="1"/>
    <col min="13322" max="13322" width="2.7109375" customWidth="1"/>
    <col min="13323" max="13323" width="13" customWidth="1"/>
    <col min="13324" max="13324" width="2.85546875" customWidth="1"/>
    <col min="13325" max="13325" width="13.7109375" customWidth="1"/>
    <col min="13326" max="13326" width="3" customWidth="1"/>
    <col min="13327" max="13327" width="13" customWidth="1"/>
    <col min="13328" max="13328" width="2.7109375" customWidth="1"/>
    <col min="13329" max="13329" width="14.140625" customWidth="1"/>
    <col min="13330" max="13330" width="3.42578125" customWidth="1"/>
    <col min="13331" max="13331" width="14.28515625" customWidth="1"/>
    <col min="13332" max="13332" width="3.5703125" customWidth="1"/>
    <col min="13333" max="13333" width="14.140625" customWidth="1"/>
    <col min="13334" max="13334" width="3.140625" customWidth="1"/>
    <col min="13335" max="13335" width="16.7109375" customWidth="1"/>
    <col min="13336" max="13336" width="16.85546875" customWidth="1"/>
    <col min="13337" max="13337" width="13.5703125" customWidth="1"/>
    <col min="13338" max="13338" width="15.28515625" customWidth="1"/>
    <col min="13339" max="13339" width="12.7109375" customWidth="1"/>
    <col min="13568" max="13568" width="32.28515625" customWidth="1"/>
    <col min="13569" max="13569" width="3.140625" customWidth="1"/>
    <col min="13571" max="13571" width="15.85546875" customWidth="1"/>
    <col min="13572" max="13572" width="15" customWidth="1"/>
    <col min="13573" max="13573" width="2.28515625" customWidth="1"/>
    <col min="13574" max="13574" width="13.140625" customWidth="1"/>
    <col min="13575" max="13575" width="14.7109375" customWidth="1"/>
    <col min="13576" max="13576" width="3" customWidth="1"/>
    <col min="13577" max="13577" width="12.5703125" customWidth="1"/>
    <col min="13578" max="13578" width="2.7109375" customWidth="1"/>
    <col min="13579" max="13579" width="13" customWidth="1"/>
    <col min="13580" max="13580" width="2.85546875" customWidth="1"/>
    <col min="13581" max="13581" width="13.7109375" customWidth="1"/>
    <col min="13582" max="13582" width="3" customWidth="1"/>
    <col min="13583" max="13583" width="13" customWidth="1"/>
    <col min="13584" max="13584" width="2.7109375" customWidth="1"/>
    <col min="13585" max="13585" width="14.140625" customWidth="1"/>
    <col min="13586" max="13586" width="3.42578125" customWidth="1"/>
    <col min="13587" max="13587" width="14.28515625" customWidth="1"/>
    <col min="13588" max="13588" width="3.5703125" customWidth="1"/>
    <col min="13589" max="13589" width="14.140625" customWidth="1"/>
    <col min="13590" max="13590" width="3.140625" customWidth="1"/>
    <col min="13591" max="13591" width="16.7109375" customWidth="1"/>
    <col min="13592" max="13592" width="16.85546875" customWidth="1"/>
    <col min="13593" max="13593" width="13.5703125" customWidth="1"/>
    <col min="13594" max="13594" width="15.28515625" customWidth="1"/>
    <col min="13595" max="13595" width="12.7109375" customWidth="1"/>
    <col min="13824" max="13824" width="32.28515625" customWidth="1"/>
    <col min="13825" max="13825" width="3.140625" customWidth="1"/>
    <col min="13827" max="13827" width="15.85546875" customWidth="1"/>
    <col min="13828" max="13828" width="15" customWidth="1"/>
    <col min="13829" max="13829" width="2.28515625" customWidth="1"/>
    <col min="13830" max="13830" width="13.140625" customWidth="1"/>
    <col min="13831" max="13831" width="14.7109375" customWidth="1"/>
    <col min="13832" max="13832" width="3" customWidth="1"/>
    <col min="13833" max="13833" width="12.5703125" customWidth="1"/>
    <col min="13834" max="13834" width="2.7109375" customWidth="1"/>
    <col min="13835" max="13835" width="13" customWidth="1"/>
    <col min="13836" max="13836" width="2.85546875" customWidth="1"/>
    <col min="13837" max="13837" width="13.7109375" customWidth="1"/>
    <col min="13838" max="13838" width="3" customWidth="1"/>
    <col min="13839" max="13839" width="13" customWidth="1"/>
    <col min="13840" max="13840" width="2.7109375" customWidth="1"/>
    <col min="13841" max="13841" width="14.140625" customWidth="1"/>
    <col min="13842" max="13842" width="3.42578125" customWidth="1"/>
    <col min="13843" max="13843" width="14.28515625" customWidth="1"/>
    <col min="13844" max="13844" width="3.5703125" customWidth="1"/>
    <col min="13845" max="13845" width="14.140625" customWidth="1"/>
    <col min="13846" max="13846" width="3.140625" customWidth="1"/>
    <col min="13847" max="13847" width="16.7109375" customWidth="1"/>
    <col min="13848" max="13848" width="16.85546875" customWidth="1"/>
    <col min="13849" max="13849" width="13.5703125" customWidth="1"/>
    <col min="13850" max="13850" width="15.28515625" customWidth="1"/>
    <col min="13851" max="13851" width="12.7109375" customWidth="1"/>
    <col min="14080" max="14080" width="32.28515625" customWidth="1"/>
    <col min="14081" max="14081" width="3.140625" customWidth="1"/>
    <col min="14083" max="14083" width="15.85546875" customWidth="1"/>
    <col min="14084" max="14084" width="15" customWidth="1"/>
    <col min="14085" max="14085" width="2.28515625" customWidth="1"/>
    <col min="14086" max="14086" width="13.140625" customWidth="1"/>
    <col min="14087" max="14087" width="14.7109375" customWidth="1"/>
    <col min="14088" max="14088" width="3" customWidth="1"/>
    <col min="14089" max="14089" width="12.5703125" customWidth="1"/>
    <col min="14090" max="14090" width="2.7109375" customWidth="1"/>
    <col min="14091" max="14091" width="13" customWidth="1"/>
    <col min="14092" max="14092" width="2.85546875" customWidth="1"/>
    <col min="14093" max="14093" width="13.7109375" customWidth="1"/>
    <col min="14094" max="14094" width="3" customWidth="1"/>
    <col min="14095" max="14095" width="13" customWidth="1"/>
    <col min="14096" max="14096" width="2.7109375" customWidth="1"/>
    <col min="14097" max="14097" width="14.140625" customWidth="1"/>
    <col min="14098" max="14098" width="3.42578125" customWidth="1"/>
    <col min="14099" max="14099" width="14.28515625" customWidth="1"/>
    <col min="14100" max="14100" width="3.5703125" customWidth="1"/>
    <col min="14101" max="14101" width="14.140625" customWidth="1"/>
    <col min="14102" max="14102" width="3.140625" customWidth="1"/>
    <col min="14103" max="14103" width="16.7109375" customWidth="1"/>
    <col min="14104" max="14104" width="16.85546875" customWidth="1"/>
    <col min="14105" max="14105" width="13.5703125" customWidth="1"/>
    <col min="14106" max="14106" width="15.28515625" customWidth="1"/>
    <col min="14107" max="14107" width="12.7109375" customWidth="1"/>
    <col min="14336" max="14336" width="32.28515625" customWidth="1"/>
    <col min="14337" max="14337" width="3.140625" customWidth="1"/>
    <col min="14339" max="14339" width="15.85546875" customWidth="1"/>
    <col min="14340" max="14340" width="15" customWidth="1"/>
    <col min="14341" max="14341" width="2.28515625" customWidth="1"/>
    <col min="14342" max="14342" width="13.140625" customWidth="1"/>
    <col min="14343" max="14343" width="14.7109375" customWidth="1"/>
    <col min="14344" max="14344" width="3" customWidth="1"/>
    <col min="14345" max="14345" width="12.5703125" customWidth="1"/>
    <col min="14346" max="14346" width="2.7109375" customWidth="1"/>
    <col min="14347" max="14347" width="13" customWidth="1"/>
    <col min="14348" max="14348" width="2.85546875" customWidth="1"/>
    <col min="14349" max="14349" width="13.7109375" customWidth="1"/>
    <col min="14350" max="14350" width="3" customWidth="1"/>
    <col min="14351" max="14351" width="13" customWidth="1"/>
    <col min="14352" max="14352" width="2.7109375" customWidth="1"/>
    <col min="14353" max="14353" width="14.140625" customWidth="1"/>
    <col min="14354" max="14354" width="3.42578125" customWidth="1"/>
    <col min="14355" max="14355" width="14.28515625" customWidth="1"/>
    <col min="14356" max="14356" width="3.5703125" customWidth="1"/>
    <col min="14357" max="14357" width="14.140625" customWidth="1"/>
    <col min="14358" max="14358" width="3.140625" customWidth="1"/>
    <col min="14359" max="14359" width="16.7109375" customWidth="1"/>
    <col min="14360" max="14360" width="16.85546875" customWidth="1"/>
    <col min="14361" max="14361" width="13.5703125" customWidth="1"/>
    <col min="14362" max="14362" width="15.28515625" customWidth="1"/>
    <col min="14363" max="14363" width="12.7109375" customWidth="1"/>
    <col min="14592" max="14592" width="32.28515625" customWidth="1"/>
    <col min="14593" max="14593" width="3.140625" customWidth="1"/>
    <col min="14595" max="14595" width="15.85546875" customWidth="1"/>
    <col min="14596" max="14596" width="15" customWidth="1"/>
    <col min="14597" max="14597" width="2.28515625" customWidth="1"/>
    <col min="14598" max="14598" width="13.140625" customWidth="1"/>
    <col min="14599" max="14599" width="14.7109375" customWidth="1"/>
    <col min="14600" max="14600" width="3" customWidth="1"/>
    <col min="14601" max="14601" width="12.5703125" customWidth="1"/>
    <col min="14602" max="14602" width="2.7109375" customWidth="1"/>
    <col min="14603" max="14603" width="13" customWidth="1"/>
    <col min="14604" max="14604" width="2.85546875" customWidth="1"/>
    <col min="14605" max="14605" width="13.7109375" customWidth="1"/>
    <col min="14606" max="14606" width="3" customWidth="1"/>
    <col min="14607" max="14607" width="13" customWidth="1"/>
    <col min="14608" max="14608" width="2.7109375" customWidth="1"/>
    <col min="14609" max="14609" width="14.140625" customWidth="1"/>
    <col min="14610" max="14610" width="3.42578125" customWidth="1"/>
    <col min="14611" max="14611" width="14.28515625" customWidth="1"/>
    <col min="14612" max="14612" width="3.5703125" customWidth="1"/>
    <col min="14613" max="14613" width="14.140625" customWidth="1"/>
    <col min="14614" max="14614" width="3.140625" customWidth="1"/>
    <col min="14615" max="14615" width="16.7109375" customWidth="1"/>
    <col min="14616" max="14616" width="16.85546875" customWidth="1"/>
    <col min="14617" max="14617" width="13.5703125" customWidth="1"/>
    <col min="14618" max="14618" width="15.28515625" customWidth="1"/>
    <col min="14619" max="14619" width="12.7109375" customWidth="1"/>
    <col min="14848" max="14848" width="32.28515625" customWidth="1"/>
    <col min="14849" max="14849" width="3.140625" customWidth="1"/>
    <col min="14851" max="14851" width="15.85546875" customWidth="1"/>
    <col min="14852" max="14852" width="15" customWidth="1"/>
    <col min="14853" max="14853" width="2.28515625" customWidth="1"/>
    <col min="14854" max="14854" width="13.140625" customWidth="1"/>
    <col min="14855" max="14855" width="14.7109375" customWidth="1"/>
    <col min="14856" max="14856" width="3" customWidth="1"/>
    <col min="14857" max="14857" width="12.5703125" customWidth="1"/>
    <col min="14858" max="14858" width="2.7109375" customWidth="1"/>
    <col min="14859" max="14859" width="13" customWidth="1"/>
    <col min="14860" max="14860" width="2.85546875" customWidth="1"/>
    <col min="14861" max="14861" width="13.7109375" customWidth="1"/>
    <col min="14862" max="14862" width="3" customWidth="1"/>
    <col min="14863" max="14863" width="13" customWidth="1"/>
    <col min="14864" max="14864" width="2.7109375" customWidth="1"/>
    <col min="14865" max="14865" width="14.140625" customWidth="1"/>
    <col min="14866" max="14866" width="3.42578125" customWidth="1"/>
    <col min="14867" max="14867" width="14.28515625" customWidth="1"/>
    <col min="14868" max="14868" width="3.5703125" customWidth="1"/>
    <col min="14869" max="14869" width="14.140625" customWidth="1"/>
    <col min="14870" max="14870" width="3.140625" customWidth="1"/>
    <col min="14871" max="14871" width="16.7109375" customWidth="1"/>
    <col min="14872" max="14872" width="16.85546875" customWidth="1"/>
    <col min="14873" max="14873" width="13.5703125" customWidth="1"/>
    <col min="14874" max="14874" width="15.28515625" customWidth="1"/>
    <col min="14875" max="14875" width="12.7109375" customWidth="1"/>
    <col min="15104" max="15104" width="32.28515625" customWidth="1"/>
    <col min="15105" max="15105" width="3.140625" customWidth="1"/>
    <col min="15107" max="15107" width="15.85546875" customWidth="1"/>
    <col min="15108" max="15108" width="15" customWidth="1"/>
    <col min="15109" max="15109" width="2.28515625" customWidth="1"/>
    <col min="15110" max="15110" width="13.140625" customWidth="1"/>
    <col min="15111" max="15111" width="14.7109375" customWidth="1"/>
    <col min="15112" max="15112" width="3" customWidth="1"/>
    <col min="15113" max="15113" width="12.5703125" customWidth="1"/>
    <col min="15114" max="15114" width="2.7109375" customWidth="1"/>
    <col min="15115" max="15115" width="13" customWidth="1"/>
    <col min="15116" max="15116" width="2.85546875" customWidth="1"/>
    <col min="15117" max="15117" width="13.7109375" customWidth="1"/>
    <col min="15118" max="15118" width="3" customWidth="1"/>
    <col min="15119" max="15119" width="13" customWidth="1"/>
    <col min="15120" max="15120" width="2.7109375" customWidth="1"/>
    <col min="15121" max="15121" width="14.140625" customWidth="1"/>
    <col min="15122" max="15122" width="3.42578125" customWidth="1"/>
    <col min="15123" max="15123" width="14.28515625" customWidth="1"/>
    <col min="15124" max="15124" width="3.5703125" customWidth="1"/>
    <col min="15125" max="15125" width="14.140625" customWidth="1"/>
    <col min="15126" max="15126" width="3.140625" customWidth="1"/>
    <col min="15127" max="15127" width="16.7109375" customWidth="1"/>
    <col min="15128" max="15128" width="16.85546875" customWidth="1"/>
    <col min="15129" max="15129" width="13.5703125" customWidth="1"/>
    <col min="15130" max="15130" width="15.28515625" customWidth="1"/>
    <col min="15131" max="15131" width="12.7109375" customWidth="1"/>
    <col min="15360" max="15360" width="32.28515625" customWidth="1"/>
    <col min="15361" max="15361" width="3.140625" customWidth="1"/>
    <col min="15363" max="15363" width="15.85546875" customWidth="1"/>
    <col min="15364" max="15364" width="15" customWidth="1"/>
    <col min="15365" max="15365" width="2.28515625" customWidth="1"/>
    <col min="15366" max="15366" width="13.140625" customWidth="1"/>
    <col min="15367" max="15367" width="14.7109375" customWidth="1"/>
    <col min="15368" max="15368" width="3" customWidth="1"/>
    <col min="15369" max="15369" width="12.5703125" customWidth="1"/>
    <col min="15370" max="15370" width="2.7109375" customWidth="1"/>
    <col min="15371" max="15371" width="13" customWidth="1"/>
    <col min="15372" max="15372" width="2.85546875" customWidth="1"/>
    <col min="15373" max="15373" width="13.7109375" customWidth="1"/>
    <col min="15374" max="15374" width="3" customWidth="1"/>
    <col min="15375" max="15375" width="13" customWidth="1"/>
    <col min="15376" max="15376" width="2.7109375" customWidth="1"/>
    <col min="15377" max="15377" width="14.140625" customWidth="1"/>
    <col min="15378" max="15378" width="3.42578125" customWidth="1"/>
    <col min="15379" max="15379" width="14.28515625" customWidth="1"/>
    <col min="15380" max="15380" width="3.5703125" customWidth="1"/>
    <col min="15381" max="15381" width="14.140625" customWidth="1"/>
    <col min="15382" max="15382" width="3.140625" customWidth="1"/>
    <col min="15383" max="15383" width="16.7109375" customWidth="1"/>
    <col min="15384" max="15384" width="16.85546875" customWidth="1"/>
    <col min="15385" max="15385" width="13.5703125" customWidth="1"/>
    <col min="15386" max="15386" width="15.28515625" customWidth="1"/>
    <col min="15387" max="15387" width="12.7109375" customWidth="1"/>
    <col min="15616" max="15616" width="32.28515625" customWidth="1"/>
    <col min="15617" max="15617" width="3.140625" customWidth="1"/>
    <col min="15619" max="15619" width="15.85546875" customWidth="1"/>
    <col min="15620" max="15620" width="15" customWidth="1"/>
    <col min="15621" max="15621" width="2.28515625" customWidth="1"/>
    <col min="15622" max="15622" width="13.140625" customWidth="1"/>
    <col min="15623" max="15623" width="14.7109375" customWidth="1"/>
    <col min="15624" max="15624" width="3" customWidth="1"/>
    <col min="15625" max="15625" width="12.5703125" customWidth="1"/>
    <col min="15626" max="15626" width="2.7109375" customWidth="1"/>
    <col min="15627" max="15627" width="13" customWidth="1"/>
    <col min="15628" max="15628" width="2.85546875" customWidth="1"/>
    <col min="15629" max="15629" width="13.7109375" customWidth="1"/>
    <col min="15630" max="15630" width="3" customWidth="1"/>
    <col min="15631" max="15631" width="13" customWidth="1"/>
    <col min="15632" max="15632" width="2.7109375" customWidth="1"/>
    <col min="15633" max="15633" width="14.140625" customWidth="1"/>
    <col min="15634" max="15634" width="3.42578125" customWidth="1"/>
    <col min="15635" max="15635" width="14.28515625" customWidth="1"/>
    <col min="15636" max="15636" width="3.5703125" customWidth="1"/>
    <col min="15637" max="15637" width="14.140625" customWidth="1"/>
    <col min="15638" max="15638" width="3.140625" customWidth="1"/>
    <col min="15639" max="15639" width="16.7109375" customWidth="1"/>
    <col min="15640" max="15640" width="16.85546875" customWidth="1"/>
    <col min="15641" max="15641" width="13.5703125" customWidth="1"/>
    <col min="15642" max="15642" width="15.28515625" customWidth="1"/>
    <col min="15643" max="15643" width="12.7109375" customWidth="1"/>
    <col min="15872" max="15872" width="32.28515625" customWidth="1"/>
    <col min="15873" max="15873" width="3.140625" customWidth="1"/>
    <col min="15875" max="15875" width="15.85546875" customWidth="1"/>
    <col min="15876" max="15876" width="15" customWidth="1"/>
    <col min="15877" max="15877" width="2.28515625" customWidth="1"/>
    <col min="15878" max="15878" width="13.140625" customWidth="1"/>
    <col min="15879" max="15879" width="14.7109375" customWidth="1"/>
    <col min="15880" max="15880" width="3" customWidth="1"/>
    <col min="15881" max="15881" width="12.5703125" customWidth="1"/>
    <col min="15882" max="15882" width="2.7109375" customWidth="1"/>
    <col min="15883" max="15883" width="13" customWidth="1"/>
    <col min="15884" max="15884" width="2.85546875" customWidth="1"/>
    <col min="15885" max="15885" width="13.7109375" customWidth="1"/>
    <col min="15886" max="15886" width="3" customWidth="1"/>
    <col min="15887" max="15887" width="13" customWidth="1"/>
    <col min="15888" max="15888" width="2.7109375" customWidth="1"/>
    <col min="15889" max="15889" width="14.140625" customWidth="1"/>
    <col min="15890" max="15890" width="3.42578125" customWidth="1"/>
    <col min="15891" max="15891" width="14.28515625" customWidth="1"/>
    <col min="15892" max="15892" width="3.5703125" customWidth="1"/>
    <col min="15893" max="15893" width="14.140625" customWidth="1"/>
    <col min="15894" max="15894" width="3.140625" customWidth="1"/>
    <col min="15895" max="15895" width="16.7109375" customWidth="1"/>
    <col min="15896" max="15896" width="16.85546875" customWidth="1"/>
    <col min="15897" max="15897" width="13.5703125" customWidth="1"/>
    <col min="15898" max="15898" width="15.28515625" customWidth="1"/>
    <col min="15899" max="15899" width="12.7109375" customWidth="1"/>
    <col min="16128" max="16128" width="32.28515625" customWidth="1"/>
    <col min="16129" max="16129" width="3.140625" customWidth="1"/>
    <col min="16131" max="16131" width="15.85546875" customWidth="1"/>
    <col min="16132" max="16132" width="15" customWidth="1"/>
    <col min="16133" max="16133" width="2.28515625" customWidth="1"/>
    <col min="16134" max="16134" width="13.140625" customWidth="1"/>
    <col min="16135" max="16135" width="14.7109375" customWidth="1"/>
    <col min="16136" max="16136" width="3" customWidth="1"/>
    <col min="16137" max="16137" width="12.5703125" customWidth="1"/>
    <col min="16138" max="16138" width="2.7109375" customWidth="1"/>
    <col min="16139" max="16139" width="13" customWidth="1"/>
    <col min="16140" max="16140" width="2.85546875" customWidth="1"/>
    <col min="16141" max="16141" width="13.7109375" customWidth="1"/>
    <col min="16142" max="16142" width="3" customWidth="1"/>
    <col min="16143" max="16143" width="13" customWidth="1"/>
    <col min="16144" max="16144" width="2.7109375" customWidth="1"/>
    <col min="16145" max="16145" width="14.140625" customWidth="1"/>
    <col min="16146" max="16146" width="3.42578125" customWidth="1"/>
    <col min="16147" max="16147" width="14.28515625" customWidth="1"/>
    <col min="16148" max="16148" width="3.5703125" customWidth="1"/>
    <col min="16149" max="16149" width="14.140625" customWidth="1"/>
    <col min="16150" max="16150" width="3.140625" customWidth="1"/>
    <col min="16151" max="16151" width="16.7109375" customWidth="1"/>
    <col min="16152" max="16152" width="16.85546875" customWidth="1"/>
    <col min="16153" max="16153" width="13.5703125" customWidth="1"/>
    <col min="16154" max="16154" width="15.28515625" customWidth="1"/>
    <col min="16155" max="16155" width="12.7109375" customWidth="1"/>
  </cols>
  <sheetData>
    <row r="1" spans="1:25" x14ac:dyDescent="0.25">
      <c r="A1" t="s">
        <v>0</v>
      </c>
    </row>
    <row r="2" spans="1:25" x14ac:dyDescent="0.25">
      <c r="A2" s="1" t="s">
        <v>1</v>
      </c>
    </row>
    <row r="3" spans="1:25" x14ac:dyDescent="0.25">
      <c r="A3" s="1" t="s">
        <v>548</v>
      </c>
    </row>
    <row r="5" spans="1:25" x14ac:dyDescent="0.25">
      <c r="D5" s="34" t="s">
        <v>2</v>
      </c>
      <c r="F5" s="2" t="s">
        <v>362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W5" s="3" t="s">
        <v>3</v>
      </c>
      <c r="Y5" s="4" t="s">
        <v>4</v>
      </c>
    </row>
    <row r="6" spans="1:25" ht="15.75" thickBot="1" x14ac:dyDescent="0.3">
      <c r="A6" s="1" t="s">
        <v>5</v>
      </c>
      <c r="B6" s="1"/>
      <c r="C6" s="116" t="s">
        <v>6</v>
      </c>
      <c r="D6" s="2" t="s">
        <v>549</v>
      </c>
      <c r="F6" s="2" t="s">
        <v>550</v>
      </c>
      <c r="G6" s="2"/>
      <c r="H6" s="2"/>
      <c r="I6" s="2" t="s">
        <v>7</v>
      </c>
      <c r="J6" s="2"/>
      <c r="K6" s="2" t="s">
        <v>7</v>
      </c>
      <c r="L6" s="2"/>
      <c r="M6" s="2" t="s">
        <v>7</v>
      </c>
      <c r="N6" s="2" t="s">
        <v>8</v>
      </c>
      <c r="O6" s="2"/>
      <c r="P6" s="2"/>
      <c r="Q6" s="2" t="s">
        <v>7</v>
      </c>
      <c r="R6" s="2"/>
      <c r="S6" s="2" t="s">
        <v>7</v>
      </c>
      <c r="T6" s="2"/>
      <c r="U6" s="2" t="s">
        <v>7</v>
      </c>
      <c r="W6" s="5" t="s">
        <v>612</v>
      </c>
      <c r="Y6" s="4" t="s">
        <v>1</v>
      </c>
    </row>
    <row r="7" spans="1:25" x14ac:dyDescent="0.25">
      <c r="C7" s="117"/>
      <c r="E7" s="36"/>
      <c r="X7" s="55" t="s">
        <v>9</v>
      </c>
      <c r="Y7" s="4"/>
    </row>
    <row r="8" spans="1:25" ht="15.75" thickBot="1" x14ac:dyDescent="0.3">
      <c r="C8" s="117"/>
      <c r="E8" s="36"/>
      <c r="J8" s="6"/>
      <c r="K8" s="6"/>
      <c r="X8" s="56">
        <f>SUM(W9:W26)</f>
        <v>2913661.99</v>
      </c>
      <c r="Y8" s="4"/>
    </row>
    <row r="9" spans="1:25" x14ac:dyDescent="0.25">
      <c r="A9" t="s">
        <v>10</v>
      </c>
      <c r="C9" s="117" t="s">
        <v>11</v>
      </c>
      <c r="D9" s="7">
        <v>517966.99</v>
      </c>
      <c r="E9" s="54"/>
      <c r="F9" s="7">
        <v>526023.93999999994</v>
      </c>
      <c r="G9" s="7"/>
      <c r="H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W9" s="7">
        <f>SUM(F9:V9)</f>
        <v>526023.93999999994</v>
      </c>
      <c r="X9" s="27" t="s">
        <v>611</v>
      </c>
      <c r="Y9" s="8">
        <f>(SUM(D9:D9))-W9</f>
        <v>-8056.9499999999534</v>
      </c>
    </row>
    <row r="10" spans="1:25" x14ac:dyDescent="0.25">
      <c r="C10" s="117"/>
      <c r="D10" s="7"/>
      <c r="E10" s="36"/>
      <c r="F10" s="7"/>
      <c r="G10" s="7"/>
      <c r="H10" s="7"/>
      <c r="I10" s="6"/>
      <c r="J10" s="9"/>
      <c r="K10" s="9"/>
      <c r="L10" s="7"/>
      <c r="M10" s="7"/>
      <c r="N10" s="7"/>
      <c r="O10" s="7"/>
      <c r="P10" s="7"/>
      <c r="Q10" s="7"/>
      <c r="R10" s="7"/>
      <c r="S10" s="7"/>
      <c r="T10" s="7"/>
      <c r="U10" s="7"/>
      <c r="W10" s="7"/>
      <c r="X10" s="6"/>
      <c r="Y10" s="8"/>
    </row>
    <row r="11" spans="1:25" x14ac:dyDescent="0.25">
      <c r="A11" t="s">
        <v>12</v>
      </c>
      <c r="C11" s="117" t="s">
        <v>13</v>
      </c>
      <c r="D11" s="7">
        <v>176375.28</v>
      </c>
      <c r="E11" s="54"/>
      <c r="F11" s="7">
        <v>182013.8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W11" s="7">
        <f t="shared" ref="W11:W56" si="0">SUM(F11:V11)</f>
        <v>182013.8</v>
      </c>
      <c r="X11" s="27" t="s">
        <v>14</v>
      </c>
      <c r="Y11" s="8">
        <f>(SUM(D11:D11))-W11</f>
        <v>-5638.5199999999895</v>
      </c>
    </row>
    <row r="12" spans="1:25" x14ac:dyDescent="0.25">
      <c r="C12" s="117"/>
      <c r="D12" s="7" t="s">
        <v>1</v>
      </c>
      <c r="E12" s="3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W12" s="7" t="s">
        <v>1</v>
      </c>
      <c r="X12" s="6"/>
      <c r="Y12" s="8"/>
    </row>
    <row r="13" spans="1:25" x14ac:dyDescent="0.25">
      <c r="A13" t="s">
        <v>15</v>
      </c>
      <c r="C13" s="117" t="s">
        <v>16</v>
      </c>
      <c r="D13" s="7">
        <v>502890.22</v>
      </c>
      <c r="E13" s="54"/>
      <c r="F13" s="7">
        <v>517769.57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W13" s="7">
        <f t="shared" si="0"/>
        <v>517769.57</v>
      </c>
      <c r="X13" s="27" t="s">
        <v>17</v>
      </c>
      <c r="Y13" s="8">
        <f>(SUM(D13:D13))-W13</f>
        <v>-14879.350000000035</v>
      </c>
    </row>
    <row r="14" spans="1:25" x14ac:dyDescent="0.25">
      <c r="C14" s="117"/>
      <c r="D14" s="7" t="s">
        <v>1</v>
      </c>
      <c r="E14" s="36"/>
      <c r="F14" s="7"/>
      <c r="G14" s="7"/>
      <c r="H14" s="7"/>
      <c r="I14" s="29"/>
      <c r="J14" s="7"/>
      <c r="K14" s="9"/>
      <c r="L14" s="7"/>
      <c r="M14" s="9"/>
      <c r="N14" s="7"/>
      <c r="O14" s="9"/>
      <c r="P14" s="7"/>
      <c r="Q14" s="7"/>
      <c r="R14" s="7"/>
      <c r="S14" s="9"/>
      <c r="T14" s="7"/>
      <c r="U14" s="9"/>
      <c r="W14" s="7" t="s">
        <v>1</v>
      </c>
      <c r="X14" s="10" t="s">
        <v>1</v>
      </c>
      <c r="Y14" s="8"/>
    </row>
    <row r="15" spans="1:25" x14ac:dyDescent="0.25">
      <c r="A15" s="1" t="s">
        <v>18</v>
      </c>
      <c r="C15" s="117" t="s">
        <v>19</v>
      </c>
      <c r="D15" s="7">
        <v>176944.3</v>
      </c>
      <c r="E15" s="54"/>
      <c r="F15" s="7">
        <v>181587.72</v>
      </c>
      <c r="G15" s="7"/>
      <c r="H15" s="7"/>
      <c r="I15" s="7"/>
      <c r="J15" s="11"/>
      <c r="K15" s="7"/>
      <c r="L15" s="7"/>
      <c r="M15" s="7"/>
      <c r="N15" s="11"/>
      <c r="O15" s="7"/>
      <c r="P15" s="7"/>
      <c r="Q15" s="7"/>
      <c r="R15" s="7"/>
      <c r="S15" s="7"/>
      <c r="T15" s="7"/>
      <c r="U15" s="7"/>
      <c r="W15" s="7">
        <f t="shared" si="0"/>
        <v>181587.72</v>
      </c>
      <c r="X15" s="27" t="s">
        <v>433</v>
      </c>
      <c r="Y15" s="8"/>
    </row>
    <row r="16" spans="1:25" x14ac:dyDescent="0.25">
      <c r="C16" s="117"/>
      <c r="D16" s="7" t="s">
        <v>1</v>
      </c>
      <c r="E16" s="36"/>
      <c r="F16" s="7"/>
      <c r="G16" s="7"/>
      <c r="H16" s="7"/>
      <c r="I16" s="9"/>
      <c r="J16" s="9"/>
      <c r="K16" s="9"/>
      <c r="L16" s="7"/>
      <c r="M16" s="7"/>
      <c r="N16" s="7"/>
      <c r="O16" s="7"/>
      <c r="P16" s="7"/>
      <c r="Q16" s="7"/>
      <c r="R16" s="7"/>
      <c r="S16" s="7"/>
      <c r="T16" s="7"/>
      <c r="U16" s="7"/>
      <c r="W16" s="7" t="s">
        <v>1</v>
      </c>
      <c r="X16" s="6"/>
      <c r="Y16" s="8"/>
    </row>
    <row r="17" spans="1:25" x14ac:dyDescent="0.25">
      <c r="A17" t="s">
        <v>20</v>
      </c>
      <c r="C17" s="117" t="s">
        <v>21</v>
      </c>
      <c r="D17" s="7">
        <v>22609.58</v>
      </c>
      <c r="E17" s="54"/>
      <c r="F17" s="7">
        <v>25865.58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W17" s="7">
        <f t="shared" si="0"/>
        <v>25865.58</v>
      </c>
      <c r="X17" s="27" t="s">
        <v>22</v>
      </c>
      <c r="Y17" s="8">
        <f>(SUM(D17:D17))-W17</f>
        <v>-3256</v>
      </c>
    </row>
    <row r="18" spans="1:25" x14ac:dyDescent="0.25">
      <c r="C18" s="117"/>
      <c r="D18" s="7" t="s">
        <v>1</v>
      </c>
      <c r="E18" s="36"/>
      <c r="F18" s="7"/>
      <c r="G18" s="7"/>
      <c r="H18" s="7"/>
      <c r="I18" s="9"/>
      <c r="J18" s="9"/>
      <c r="K18" s="9"/>
      <c r="L18" s="7"/>
      <c r="M18" s="9"/>
      <c r="N18" s="7"/>
      <c r="O18" s="9"/>
      <c r="P18" s="7"/>
      <c r="Q18" s="9"/>
      <c r="R18" s="7"/>
      <c r="S18" s="7"/>
      <c r="T18" s="7"/>
      <c r="U18" s="9"/>
      <c r="W18" s="7" t="s">
        <v>1</v>
      </c>
      <c r="X18" s="6"/>
      <c r="Y18" s="8"/>
    </row>
    <row r="19" spans="1:25" x14ac:dyDescent="0.25">
      <c r="A19" t="s">
        <v>418</v>
      </c>
      <c r="C19" s="117" t="s">
        <v>419</v>
      </c>
      <c r="D19" s="7">
        <v>7498.04</v>
      </c>
      <c r="E19" s="54"/>
      <c r="F19" s="7">
        <v>7535.35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W19" s="7">
        <f t="shared" si="0"/>
        <v>7535.35</v>
      </c>
      <c r="X19" s="27" t="s">
        <v>23</v>
      </c>
      <c r="Y19" s="8"/>
    </row>
    <row r="20" spans="1:25" x14ac:dyDescent="0.25">
      <c r="C20" s="117"/>
      <c r="D20" s="7" t="s">
        <v>1</v>
      </c>
      <c r="E20" s="36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W20" s="7" t="s">
        <v>1</v>
      </c>
      <c r="X20" s="6"/>
      <c r="Y20" s="8"/>
    </row>
    <row r="21" spans="1:25" x14ac:dyDescent="0.25">
      <c r="A21" t="s">
        <v>15</v>
      </c>
      <c r="C21" s="117" t="s">
        <v>24</v>
      </c>
      <c r="D21" s="7">
        <v>471895.18</v>
      </c>
      <c r="E21" s="54"/>
      <c r="F21" s="7">
        <v>479235.49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W21" s="7">
        <f t="shared" si="0"/>
        <v>479235.49</v>
      </c>
      <c r="X21" s="27" t="s">
        <v>25</v>
      </c>
      <c r="Y21" s="8">
        <f>(SUM(D21:D21))-W21</f>
        <v>-7340.3099999999977</v>
      </c>
    </row>
    <row r="22" spans="1:25" x14ac:dyDescent="0.25">
      <c r="C22" s="117"/>
      <c r="D22" s="7" t="s">
        <v>1</v>
      </c>
      <c r="E22" s="3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W22" s="7" t="s">
        <v>1</v>
      </c>
      <c r="X22" s="6"/>
      <c r="Y22" s="8"/>
    </row>
    <row r="23" spans="1:25" x14ac:dyDescent="0.25">
      <c r="A23" t="s">
        <v>26</v>
      </c>
      <c r="C23" s="117" t="s">
        <v>27</v>
      </c>
      <c r="D23" s="7">
        <v>100</v>
      </c>
      <c r="E23" s="54"/>
      <c r="F23" s="7">
        <v>100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W23" s="7">
        <f t="shared" si="0"/>
        <v>100</v>
      </c>
      <c r="X23" s="6"/>
      <c r="Y23" s="8">
        <f>(SUM(D23:D23))-W23</f>
        <v>0</v>
      </c>
    </row>
    <row r="24" spans="1:25" x14ac:dyDescent="0.25">
      <c r="C24" s="117"/>
      <c r="D24" s="7" t="s">
        <v>1</v>
      </c>
      <c r="E24" s="36"/>
      <c r="F24" s="7"/>
      <c r="G24" s="7"/>
      <c r="H24" s="7"/>
      <c r="I24" s="29"/>
      <c r="J24" s="7"/>
      <c r="K24" s="7"/>
      <c r="L24" s="7"/>
      <c r="M24" s="9"/>
      <c r="N24" s="7"/>
      <c r="O24" s="12"/>
      <c r="P24" s="7"/>
      <c r="Q24" s="9"/>
      <c r="R24" s="7"/>
      <c r="S24" s="7"/>
      <c r="T24" s="7"/>
      <c r="U24" s="7"/>
      <c r="W24" s="7" t="s">
        <v>1</v>
      </c>
      <c r="X24" s="6"/>
      <c r="Y24" s="8"/>
    </row>
    <row r="25" spans="1:25" x14ac:dyDescent="0.25">
      <c r="A25" t="s">
        <v>28</v>
      </c>
      <c r="C25" s="117" t="s">
        <v>29</v>
      </c>
      <c r="D25" s="7">
        <v>1050480.46</v>
      </c>
      <c r="E25" s="54"/>
      <c r="F25" s="7">
        <v>993530.54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W25" s="7">
        <f t="shared" si="0"/>
        <v>993530.54</v>
      </c>
      <c r="X25" s="27" t="s">
        <v>30</v>
      </c>
      <c r="Y25" s="8">
        <f>(SUM(D25:D25))-W25</f>
        <v>56949.919999999925</v>
      </c>
    </row>
    <row r="26" spans="1:25" x14ac:dyDescent="0.25">
      <c r="C26" s="117"/>
      <c r="D26" s="7" t="s">
        <v>1</v>
      </c>
      <c r="E26" s="36"/>
      <c r="F26" s="7"/>
      <c r="G26" s="7"/>
      <c r="H26" s="7"/>
      <c r="I26" s="9"/>
      <c r="J26" s="9"/>
      <c r="K26" s="9"/>
      <c r="L26" s="7"/>
      <c r="M26" s="7"/>
      <c r="N26" s="7"/>
      <c r="O26" s="9"/>
      <c r="P26" s="7"/>
      <c r="Q26" s="7"/>
      <c r="R26" s="7"/>
      <c r="S26" s="7"/>
      <c r="T26" s="7"/>
      <c r="U26" s="7"/>
      <c r="W26" s="7" t="s">
        <v>1</v>
      </c>
      <c r="X26" s="6"/>
      <c r="Y26" s="8"/>
    </row>
    <row r="27" spans="1:25" x14ac:dyDescent="0.25">
      <c r="A27" t="s">
        <v>31</v>
      </c>
      <c r="C27" s="117" t="s">
        <v>32</v>
      </c>
      <c r="D27" s="7">
        <v>484757.72</v>
      </c>
      <c r="E27" s="54"/>
      <c r="F27" s="7">
        <v>507623.73</v>
      </c>
      <c r="G27" s="7"/>
      <c r="H27" s="7"/>
      <c r="I27" s="7"/>
      <c r="J27" s="7"/>
      <c r="K27" s="7"/>
      <c r="L27" s="7"/>
      <c r="M27" s="7"/>
      <c r="N27" s="11"/>
      <c r="O27" s="7"/>
      <c r="P27" s="7"/>
      <c r="Q27" s="7"/>
      <c r="R27" s="7"/>
      <c r="S27" s="7"/>
      <c r="T27" s="7"/>
      <c r="U27" s="7"/>
      <c r="W27" s="7">
        <f t="shared" si="0"/>
        <v>507623.73</v>
      </c>
      <c r="X27" s="27" t="s">
        <v>449</v>
      </c>
      <c r="Y27" s="8">
        <f>(SUM(D27:D27))-W27</f>
        <v>-22866.010000000009</v>
      </c>
    </row>
    <row r="28" spans="1:25" x14ac:dyDescent="0.25">
      <c r="C28" s="117"/>
      <c r="D28" s="7" t="s">
        <v>1</v>
      </c>
      <c r="E28" s="36"/>
      <c r="F28" s="7"/>
      <c r="G28" s="7"/>
      <c r="H28" s="7"/>
      <c r="I28" s="9"/>
      <c r="J28" s="9"/>
      <c r="K28" s="9"/>
      <c r="L28" s="7"/>
      <c r="M28" s="9"/>
      <c r="N28" s="7"/>
      <c r="O28" s="9"/>
      <c r="P28" s="7"/>
      <c r="Q28" s="7"/>
      <c r="R28" s="7"/>
      <c r="S28" s="29"/>
      <c r="T28" s="7"/>
      <c r="U28" s="9"/>
      <c r="W28" s="7" t="s">
        <v>1</v>
      </c>
      <c r="X28" s="6" t="s">
        <v>614</v>
      </c>
      <c r="Y28" s="8"/>
    </row>
    <row r="29" spans="1:25" x14ac:dyDescent="0.25">
      <c r="A29" t="s">
        <v>33</v>
      </c>
      <c r="C29" s="117" t="s">
        <v>34</v>
      </c>
      <c r="D29" s="7">
        <v>0</v>
      </c>
      <c r="E29" s="36"/>
      <c r="F29" s="7">
        <v>0</v>
      </c>
      <c r="G29" s="7"/>
      <c r="H29" s="7"/>
      <c r="I29" s="9"/>
      <c r="J29" s="9"/>
      <c r="K29" s="9"/>
      <c r="L29" s="11"/>
      <c r="M29" s="7"/>
      <c r="N29" s="11"/>
      <c r="O29" s="7"/>
      <c r="P29" s="7"/>
      <c r="Q29" s="7"/>
      <c r="R29" s="11"/>
      <c r="S29" s="11"/>
      <c r="T29" s="11"/>
      <c r="U29" s="7"/>
      <c r="W29" s="7">
        <f t="shared" si="0"/>
        <v>0</v>
      </c>
      <c r="X29" s="6" t="s">
        <v>642</v>
      </c>
      <c r="Y29" s="8"/>
    </row>
    <row r="30" spans="1:25" x14ac:dyDescent="0.25">
      <c r="C30" s="117"/>
      <c r="D30" s="7" t="s">
        <v>1</v>
      </c>
      <c r="E30" s="36"/>
      <c r="F30" s="7"/>
      <c r="G30" s="7"/>
      <c r="H30" s="7"/>
      <c r="I30" s="33"/>
      <c r="J30" s="9"/>
      <c r="K30" s="33"/>
      <c r="L30" s="7"/>
      <c r="M30" s="52"/>
      <c r="N30" t="s">
        <v>1</v>
      </c>
      <c r="O30" s="40" t="s">
        <v>645</v>
      </c>
      <c r="P30" s="9"/>
      <c r="Q30" s="33"/>
      <c r="R30" s="7"/>
      <c r="S30" s="33" t="s">
        <v>618</v>
      </c>
      <c r="T30" s="7"/>
      <c r="U30" s="12"/>
      <c r="W30" s="7" t="s">
        <v>1</v>
      </c>
      <c r="X30" s="6" t="s">
        <v>1</v>
      </c>
      <c r="Y30" s="8"/>
    </row>
    <row r="31" spans="1:25" x14ac:dyDescent="0.25">
      <c r="A31" t="s">
        <v>35</v>
      </c>
      <c r="C31" s="117" t="s">
        <v>36</v>
      </c>
      <c r="D31" s="7">
        <v>21556</v>
      </c>
      <c r="E31" s="54"/>
      <c r="F31" s="7">
        <v>21556</v>
      </c>
      <c r="G31" s="7"/>
      <c r="H31" s="11"/>
      <c r="I31" s="11"/>
      <c r="J31" s="11"/>
      <c r="K31" s="15"/>
      <c r="L31" s="11"/>
      <c r="M31" s="7"/>
      <c r="N31" s="7" t="s">
        <v>443</v>
      </c>
      <c r="O31" s="7">
        <v>125498.71</v>
      </c>
      <c r="P31" s="11"/>
      <c r="Q31" s="7"/>
      <c r="R31" s="11" t="s">
        <v>363</v>
      </c>
      <c r="S31" s="11">
        <v>-21556</v>
      </c>
      <c r="T31" s="11"/>
      <c r="U31" s="7"/>
      <c r="W31" s="7">
        <f t="shared" si="0"/>
        <v>125498.71000000002</v>
      </c>
      <c r="X31" s="27" t="s">
        <v>646</v>
      </c>
      <c r="Y31" s="8">
        <f>(SUM(D31:D31))-W31</f>
        <v>-103942.71000000002</v>
      </c>
    </row>
    <row r="32" spans="1:25" x14ac:dyDescent="0.25">
      <c r="C32" s="117"/>
      <c r="D32" s="7" t="s">
        <v>1</v>
      </c>
      <c r="E32" s="3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W32" s="7" t="s">
        <v>1</v>
      </c>
      <c r="X32" s="6"/>
      <c r="Y32" s="8"/>
    </row>
    <row r="33" spans="1:25" x14ac:dyDescent="0.25">
      <c r="C33" s="117"/>
      <c r="D33" s="7" t="s">
        <v>1</v>
      </c>
      <c r="E33" s="36"/>
      <c r="F33" s="7"/>
      <c r="G33" s="7"/>
      <c r="H33" s="7"/>
      <c r="I33" s="7"/>
      <c r="J33" s="7"/>
      <c r="K33" s="7"/>
      <c r="L33" s="7"/>
      <c r="M33" s="9"/>
      <c r="N33" s="7"/>
      <c r="O33" s="33"/>
      <c r="P33" s="7"/>
      <c r="Q33" s="33" t="s">
        <v>643</v>
      </c>
      <c r="R33" s="7"/>
      <c r="S33" s="9"/>
      <c r="T33" s="7"/>
      <c r="U33" s="33"/>
      <c r="W33" s="7" t="s">
        <v>1</v>
      </c>
      <c r="X33" s="6"/>
      <c r="Y33" s="8"/>
    </row>
    <row r="34" spans="1:25" x14ac:dyDescent="0.25">
      <c r="A34" t="s">
        <v>37</v>
      </c>
      <c r="C34" s="117" t="s">
        <v>38</v>
      </c>
      <c r="D34" s="7">
        <v>-317859.47000000003</v>
      </c>
      <c r="E34" s="54"/>
      <c r="F34" s="7"/>
      <c r="G34" s="7">
        <v>-317859.46999999997</v>
      </c>
      <c r="H34" s="7"/>
      <c r="I34" s="7"/>
      <c r="J34" s="7"/>
      <c r="K34" s="7"/>
      <c r="L34" s="11"/>
      <c r="M34" s="7"/>
      <c r="N34" s="7"/>
      <c r="O34" s="7"/>
      <c r="P34" s="11" t="s">
        <v>444</v>
      </c>
      <c r="Q34" s="7">
        <v>-14900.38</v>
      </c>
      <c r="R34" s="11"/>
      <c r="S34" s="7"/>
      <c r="T34" s="7"/>
      <c r="U34" s="7"/>
      <c r="W34" s="7">
        <f t="shared" si="0"/>
        <v>-332759.84999999998</v>
      </c>
      <c r="X34" s="27" t="s">
        <v>398</v>
      </c>
      <c r="Y34" s="8" t="e">
        <f>(SUM(#REF!))-W34</f>
        <v>#REF!</v>
      </c>
    </row>
    <row r="35" spans="1:25" x14ac:dyDescent="0.25">
      <c r="C35" s="117"/>
      <c r="D35" s="7" t="s">
        <v>1</v>
      </c>
      <c r="E35" s="36"/>
      <c r="F35" s="7"/>
      <c r="G35" s="7"/>
      <c r="H35" s="7"/>
      <c r="I35" s="9"/>
      <c r="J35" s="9"/>
      <c r="K35" s="9"/>
      <c r="L35" s="7"/>
      <c r="M35" s="33" t="s">
        <v>595</v>
      </c>
      <c r="N35" s="33"/>
      <c r="O35" s="33" t="s">
        <v>598</v>
      </c>
      <c r="P35" s="33"/>
      <c r="Q35" s="33"/>
      <c r="R35" s="7"/>
      <c r="S35" s="33" t="s">
        <v>596</v>
      </c>
      <c r="T35" s="7"/>
      <c r="U35" s="29" t="s">
        <v>597</v>
      </c>
      <c r="W35" s="7" t="s">
        <v>1</v>
      </c>
      <c r="X35" s="6"/>
      <c r="Y35" s="8"/>
    </row>
    <row r="36" spans="1:25" x14ac:dyDescent="0.25">
      <c r="A36" t="s">
        <v>39</v>
      </c>
      <c r="C36" s="117" t="s">
        <v>40</v>
      </c>
      <c r="D36" s="7">
        <v>203.39000000000001</v>
      </c>
      <c r="E36" s="54"/>
      <c r="F36" s="7">
        <v>203.39</v>
      </c>
      <c r="G36" s="7"/>
      <c r="H36" s="7"/>
      <c r="I36" s="7"/>
      <c r="J36" s="11"/>
      <c r="K36" s="7"/>
      <c r="L36" s="7" t="s">
        <v>380</v>
      </c>
      <c r="M36" s="7">
        <v>2389.5</v>
      </c>
      <c r="N36" s="11" t="s">
        <v>380</v>
      </c>
      <c r="O36" s="7">
        <v>-106.43</v>
      </c>
      <c r="P36" s="7"/>
      <c r="Q36" s="7"/>
      <c r="R36" s="11" t="s">
        <v>380</v>
      </c>
      <c r="S36" s="11">
        <v>2176.9499999999998</v>
      </c>
      <c r="T36" s="7" t="s">
        <v>380</v>
      </c>
      <c r="U36" s="7">
        <v>-96.96</v>
      </c>
      <c r="W36" s="7">
        <f t="shared" si="0"/>
        <v>4566.45</v>
      </c>
      <c r="X36" s="27" t="s">
        <v>434</v>
      </c>
      <c r="Y36" s="8">
        <f>(SUM(D36:D36))-W36</f>
        <v>-4363.0599999999995</v>
      </c>
    </row>
    <row r="37" spans="1:25" x14ac:dyDescent="0.25">
      <c r="C37" s="117"/>
      <c r="D37" s="7" t="s">
        <v>1</v>
      </c>
      <c r="E37" s="36"/>
      <c r="F37" s="7"/>
      <c r="G37" s="7"/>
      <c r="H37" s="7"/>
      <c r="I37" s="7"/>
      <c r="J37" s="7"/>
      <c r="K37" s="9"/>
      <c r="L37" s="7"/>
      <c r="M37" s="9"/>
      <c r="N37" s="7"/>
      <c r="O37" s="33"/>
      <c r="P37" s="9"/>
      <c r="Q37" s="33" t="s">
        <v>619</v>
      </c>
      <c r="R37" s="7"/>
      <c r="S37" s="7"/>
      <c r="T37" s="7"/>
      <c r="U37" s="9"/>
      <c r="W37" s="7" t="s">
        <v>1</v>
      </c>
      <c r="X37" s="6"/>
      <c r="Y37" s="8"/>
    </row>
    <row r="38" spans="1:25" x14ac:dyDescent="0.25">
      <c r="A38" t="s">
        <v>41</v>
      </c>
      <c r="C38" s="117" t="s">
        <v>42</v>
      </c>
      <c r="D38" s="7">
        <v>178522.74</v>
      </c>
      <c r="E38" s="54"/>
      <c r="F38" s="7">
        <v>178522.74</v>
      </c>
      <c r="G38" s="7"/>
      <c r="H38" s="7"/>
      <c r="I38" s="7"/>
      <c r="J38" s="11"/>
      <c r="K38" s="7"/>
      <c r="L38" s="11"/>
      <c r="M38" s="7"/>
      <c r="N38" s="7"/>
      <c r="O38" s="7"/>
      <c r="P38" s="7" t="s">
        <v>366</v>
      </c>
      <c r="Q38" s="7">
        <v>31780.07</v>
      </c>
      <c r="R38" s="11"/>
      <c r="S38" s="11"/>
      <c r="T38" s="11"/>
      <c r="U38" s="7"/>
      <c r="W38" s="7">
        <f t="shared" si="0"/>
        <v>210302.81</v>
      </c>
      <c r="X38" s="27" t="s">
        <v>375</v>
      </c>
      <c r="Y38" s="8">
        <f>(SUM(D38:D38))-W38</f>
        <v>-31780.070000000007</v>
      </c>
    </row>
    <row r="39" spans="1:25" x14ac:dyDescent="0.25">
      <c r="C39" s="117"/>
      <c r="D39" s="7" t="s">
        <v>1</v>
      </c>
      <c r="E39" s="3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W39" s="7" t="s">
        <v>1</v>
      </c>
      <c r="X39" s="6"/>
      <c r="Y39" s="8"/>
    </row>
    <row r="40" spans="1:25" x14ac:dyDescent="0.25">
      <c r="A40" t="s">
        <v>43</v>
      </c>
      <c r="C40" s="117" t="s">
        <v>44</v>
      </c>
      <c r="D40" s="7">
        <v>0</v>
      </c>
      <c r="E40" s="36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W40" s="7">
        <f t="shared" si="0"/>
        <v>0</v>
      </c>
      <c r="X40" s="6"/>
      <c r="Y40" s="8">
        <f>(SUM(D40:D40))-W40</f>
        <v>0</v>
      </c>
    </row>
    <row r="41" spans="1:25" x14ac:dyDescent="0.25">
      <c r="C41" s="117"/>
      <c r="D41" s="7" t="s">
        <v>1</v>
      </c>
      <c r="E41" s="36"/>
      <c r="F41" s="7"/>
      <c r="G41" s="7"/>
      <c r="H41" s="7"/>
      <c r="I41" s="9"/>
      <c r="J41" s="9"/>
      <c r="K41" s="9"/>
      <c r="L41" s="7"/>
      <c r="M41" s="33"/>
      <c r="O41" s="33" t="s">
        <v>378</v>
      </c>
      <c r="P41" s="9"/>
      <c r="Q41" s="33"/>
      <c r="R41" s="7"/>
      <c r="S41" s="29"/>
      <c r="T41" s="7"/>
      <c r="U41" s="9"/>
      <c r="W41" s="7" t="s">
        <v>1</v>
      </c>
      <c r="X41" s="6"/>
      <c r="Y41" s="8"/>
    </row>
    <row r="42" spans="1:25" x14ac:dyDescent="0.25">
      <c r="A42" t="s">
        <v>45</v>
      </c>
      <c r="C42" s="117" t="s">
        <v>46</v>
      </c>
      <c r="D42" s="7">
        <v>19179.650000000001</v>
      </c>
      <c r="E42" s="54"/>
      <c r="F42" s="13">
        <v>13235.06</v>
      </c>
      <c r="G42" s="11"/>
      <c r="H42" s="7"/>
      <c r="I42" s="7"/>
      <c r="J42" s="7"/>
      <c r="K42" s="7"/>
      <c r="L42" s="11"/>
      <c r="M42" s="7"/>
      <c r="N42" s="1" t="s">
        <v>355</v>
      </c>
      <c r="O42" s="13">
        <v>7131.1</v>
      </c>
      <c r="P42" s="7"/>
      <c r="Q42" s="7"/>
      <c r="R42" s="11"/>
      <c r="S42" s="37"/>
      <c r="T42" s="11"/>
      <c r="U42" s="11"/>
      <c r="W42" s="7">
        <f t="shared" si="0"/>
        <v>20366.16</v>
      </c>
      <c r="X42" s="30" t="s">
        <v>379</v>
      </c>
      <c r="Y42" s="8">
        <f>(SUM(D42:D42))-W42</f>
        <v>-1186.5099999999984</v>
      </c>
    </row>
    <row r="43" spans="1:25" x14ac:dyDescent="0.25">
      <c r="C43" s="117"/>
      <c r="D43" s="7" t="s">
        <v>1</v>
      </c>
      <c r="E43" s="36"/>
      <c r="F43" s="7"/>
      <c r="G43" s="7"/>
      <c r="H43" s="7"/>
      <c r="I43" s="9"/>
      <c r="J43" s="7"/>
      <c r="K43" s="33"/>
      <c r="L43" s="7"/>
      <c r="M43" s="33"/>
      <c r="N43" s="7"/>
      <c r="O43" s="33"/>
      <c r="P43" s="9"/>
      <c r="Q43" s="33"/>
      <c r="R43" s="7"/>
      <c r="S43" s="29" t="s">
        <v>620</v>
      </c>
      <c r="T43" s="7"/>
      <c r="U43" s="9"/>
      <c r="W43" s="7" t="s">
        <v>1</v>
      </c>
      <c r="X43" s="6"/>
      <c r="Y43" s="8"/>
    </row>
    <row r="44" spans="1:25" x14ac:dyDescent="0.25">
      <c r="A44" t="s">
        <v>47</v>
      </c>
      <c r="C44" s="117" t="s">
        <v>48</v>
      </c>
      <c r="D44" s="7">
        <v>20948.39</v>
      </c>
      <c r="E44" s="54"/>
      <c r="F44" s="7">
        <v>19748.39</v>
      </c>
      <c r="G44" s="7"/>
      <c r="H44" s="7"/>
      <c r="I44" s="7"/>
      <c r="J44" s="11"/>
      <c r="K44" s="7"/>
      <c r="L44" s="7"/>
      <c r="M44" s="7"/>
      <c r="N44" s="7"/>
      <c r="O44" s="7"/>
      <c r="P44" s="11"/>
      <c r="Q44" s="7"/>
      <c r="R44" s="11" t="s">
        <v>364</v>
      </c>
      <c r="S44" s="11">
        <v>4242.24</v>
      </c>
      <c r="T44" s="11"/>
      <c r="U44" s="7"/>
      <c r="W44" s="7">
        <f t="shared" si="0"/>
        <v>23990.629999999997</v>
      </c>
      <c r="X44" s="30" t="s">
        <v>379</v>
      </c>
      <c r="Y44" s="8">
        <f>(SUM(D44:D44))-W44</f>
        <v>-3042.239999999998</v>
      </c>
    </row>
    <row r="45" spans="1:25" x14ac:dyDescent="0.25">
      <c r="C45" s="117"/>
      <c r="D45" s="7" t="s">
        <v>1</v>
      </c>
      <c r="E45" s="36"/>
      <c r="F45" s="7"/>
      <c r="G45" s="7"/>
      <c r="H45" s="7"/>
      <c r="I45" s="7"/>
      <c r="J45" s="7"/>
      <c r="K45" s="7"/>
      <c r="L45" s="7"/>
      <c r="M45" s="9"/>
      <c r="N45" s="7"/>
      <c r="O45" s="9"/>
      <c r="P45" s="9"/>
      <c r="Q45" s="9"/>
      <c r="R45" s="7"/>
      <c r="S45" s="7"/>
      <c r="T45" s="7"/>
      <c r="U45" s="7"/>
      <c r="W45" s="7" t="s">
        <v>1</v>
      </c>
      <c r="X45" s="9"/>
      <c r="Y45" s="8"/>
    </row>
    <row r="46" spans="1:25" x14ac:dyDescent="0.25">
      <c r="A46" t="s">
        <v>49</v>
      </c>
      <c r="C46" s="117" t="s">
        <v>50</v>
      </c>
      <c r="D46" s="7">
        <v>3</v>
      </c>
      <c r="E46" s="54"/>
      <c r="F46" s="7">
        <v>3</v>
      </c>
      <c r="G46" s="7"/>
      <c r="H46" s="7"/>
      <c r="I46" s="7"/>
      <c r="J46" s="7"/>
      <c r="K46" s="7"/>
      <c r="L46" s="7"/>
      <c r="M46" s="7"/>
      <c r="N46" s="11"/>
      <c r="O46" s="7"/>
      <c r="P46" s="7"/>
      <c r="Q46" s="7"/>
      <c r="R46" s="7"/>
      <c r="S46" s="7"/>
      <c r="T46" s="7"/>
      <c r="U46" s="7"/>
      <c r="W46" s="7">
        <f t="shared" si="0"/>
        <v>3</v>
      </c>
      <c r="X46" s="9"/>
      <c r="Y46" s="8">
        <f>(SUM(D46:D46))-W46</f>
        <v>0</v>
      </c>
    </row>
    <row r="47" spans="1:25" x14ac:dyDescent="0.25">
      <c r="C47" s="117"/>
      <c r="D47" s="7" t="s">
        <v>1</v>
      </c>
      <c r="E47" s="36"/>
      <c r="F47" s="7"/>
      <c r="G47" s="7"/>
      <c r="H47" s="7"/>
      <c r="I47" s="33" t="s">
        <v>622</v>
      </c>
      <c r="J47" s="9"/>
      <c r="K47" s="33"/>
      <c r="L47" s="7"/>
      <c r="M47" s="52" t="s">
        <v>617</v>
      </c>
      <c r="N47" s="7"/>
      <c r="O47" s="33"/>
      <c r="P47" s="7"/>
      <c r="Q47" s="52" t="s">
        <v>617</v>
      </c>
      <c r="R47" s="7"/>
      <c r="S47" s="33" t="s">
        <v>618</v>
      </c>
      <c r="T47" s="7"/>
      <c r="U47" s="9"/>
      <c r="W47" s="7" t="s">
        <v>1</v>
      </c>
      <c r="X47" s="9" t="s">
        <v>1</v>
      </c>
      <c r="Y47" s="8"/>
    </row>
    <row r="48" spans="1:25" x14ac:dyDescent="0.25">
      <c r="A48" s="1" t="s">
        <v>510</v>
      </c>
      <c r="C48" s="117" t="s">
        <v>459</v>
      </c>
      <c r="D48" s="7">
        <v>0</v>
      </c>
      <c r="E48" s="54"/>
      <c r="F48" s="7">
        <v>20374.71</v>
      </c>
      <c r="G48" s="7"/>
      <c r="H48" s="7" t="s">
        <v>370</v>
      </c>
      <c r="I48" s="15">
        <v>3524.15</v>
      </c>
      <c r="J48" s="11"/>
      <c r="K48" s="15"/>
      <c r="L48" s="11" t="s">
        <v>435</v>
      </c>
      <c r="M48" s="7">
        <v>-21556</v>
      </c>
      <c r="N48" s="11"/>
      <c r="O48" s="7"/>
      <c r="P48" s="11" t="s">
        <v>435</v>
      </c>
      <c r="Q48" s="7">
        <v>-23898.86</v>
      </c>
      <c r="R48" s="7" t="s">
        <v>363</v>
      </c>
      <c r="S48" s="7">
        <v>21556</v>
      </c>
      <c r="T48" s="7"/>
      <c r="U48" s="9"/>
      <c r="W48" s="7">
        <f t="shared" si="0"/>
        <v>0</v>
      </c>
      <c r="X48" s="9" t="s">
        <v>1</v>
      </c>
      <c r="Y48" s="8"/>
    </row>
    <row r="49" spans="1:25" x14ac:dyDescent="0.25">
      <c r="C49" s="117"/>
      <c r="D49" s="7" t="s">
        <v>1</v>
      </c>
      <c r="E49" s="36"/>
      <c r="F49" s="7"/>
      <c r="G49" s="7"/>
      <c r="H49" s="7"/>
      <c r="I49" s="33" t="s">
        <v>622</v>
      </c>
      <c r="J49" s="9"/>
      <c r="K49" s="9"/>
      <c r="L49" s="7"/>
      <c r="M49" s="9"/>
      <c r="O49" s="9"/>
      <c r="P49" s="9"/>
      <c r="Q49" s="9"/>
      <c r="R49" s="7"/>
      <c r="S49" s="33"/>
      <c r="T49" s="7"/>
      <c r="U49" s="9"/>
      <c r="W49" s="7" t="s">
        <v>1</v>
      </c>
      <c r="X49" s="9"/>
      <c r="Y49" s="8"/>
    </row>
    <row r="50" spans="1:25" x14ac:dyDescent="0.25">
      <c r="A50" t="s">
        <v>555</v>
      </c>
      <c r="C50" s="117" t="s">
        <v>556</v>
      </c>
      <c r="D50" s="7">
        <v>0</v>
      </c>
      <c r="E50" s="23"/>
      <c r="F50" s="7">
        <v>3524.15</v>
      </c>
      <c r="G50" s="7"/>
      <c r="H50" s="7" t="s">
        <v>370</v>
      </c>
      <c r="I50" s="15">
        <v>-3524.15</v>
      </c>
      <c r="J50" s="9"/>
      <c r="K50" s="9"/>
      <c r="L50" s="11"/>
      <c r="M50" s="7"/>
      <c r="N50" s="1"/>
      <c r="O50" s="18"/>
      <c r="P50" s="19"/>
      <c r="Q50" s="18"/>
      <c r="R50" s="7"/>
      <c r="S50" s="7"/>
      <c r="T50" s="7"/>
      <c r="U50" s="15"/>
      <c r="W50" s="28">
        <f t="shared" si="0"/>
        <v>0</v>
      </c>
      <c r="X50" s="9" t="s">
        <v>1</v>
      </c>
      <c r="Y50" s="8"/>
    </row>
    <row r="51" spans="1:25" x14ac:dyDescent="0.25">
      <c r="C51" s="117"/>
      <c r="D51" s="7"/>
      <c r="E51" s="36"/>
      <c r="F51" s="7"/>
      <c r="G51" s="7"/>
      <c r="H51" s="11"/>
      <c r="I51" s="11"/>
      <c r="J51" s="9"/>
      <c r="K51" s="9"/>
      <c r="L51" s="11"/>
      <c r="M51" s="7"/>
      <c r="N51" s="1"/>
      <c r="O51" s="18"/>
      <c r="P51" s="19"/>
      <c r="Q51" s="18"/>
      <c r="R51" s="7"/>
      <c r="S51" s="7"/>
      <c r="T51" s="7"/>
      <c r="U51" s="33"/>
      <c r="W51" s="7"/>
      <c r="X51" s="9"/>
      <c r="Y51" s="8"/>
    </row>
    <row r="52" spans="1:25" x14ac:dyDescent="0.25">
      <c r="A52" t="s">
        <v>416</v>
      </c>
      <c r="C52" s="117" t="s">
        <v>417</v>
      </c>
      <c r="D52" s="7">
        <v>0</v>
      </c>
      <c r="E52" s="23"/>
      <c r="F52" s="7">
        <v>0</v>
      </c>
      <c r="G52" s="7"/>
      <c r="H52" s="11"/>
      <c r="I52" s="11"/>
      <c r="J52" s="9"/>
      <c r="K52" s="9"/>
      <c r="L52" s="11"/>
      <c r="M52" s="7"/>
      <c r="N52" s="1"/>
      <c r="O52" s="18"/>
      <c r="P52" s="19"/>
      <c r="Q52" s="18"/>
      <c r="R52" s="7"/>
      <c r="S52" s="7"/>
      <c r="T52" s="7"/>
      <c r="U52" s="15"/>
      <c r="W52" s="28">
        <f t="shared" si="0"/>
        <v>0</v>
      </c>
      <c r="X52" s="9"/>
      <c r="Y52" s="8"/>
    </row>
    <row r="53" spans="1:25" x14ac:dyDescent="0.25">
      <c r="C53" s="117"/>
      <c r="D53" s="7" t="s">
        <v>1</v>
      </c>
      <c r="E53" s="36"/>
      <c r="F53" s="7"/>
      <c r="G53" s="7"/>
      <c r="H53" s="7"/>
      <c r="I53" s="9"/>
      <c r="J53" s="9"/>
      <c r="K53" s="9"/>
      <c r="L53" s="7"/>
      <c r="M53" s="9"/>
      <c r="N53" s="7"/>
      <c r="O53" s="29" t="s">
        <v>607</v>
      </c>
      <c r="Q53" s="38"/>
      <c r="R53" s="7"/>
      <c r="S53" s="9"/>
      <c r="T53" s="7"/>
      <c r="U53" s="9"/>
      <c r="W53" s="7" t="s">
        <v>1</v>
      </c>
      <c r="X53" s="9"/>
      <c r="Y53" s="8"/>
    </row>
    <row r="54" spans="1:25" x14ac:dyDescent="0.25">
      <c r="A54" t="s">
        <v>53</v>
      </c>
      <c r="C54" s="117" t="s">
        <v>54</v>
      </c>
      <c r="D54" s="7">
        <v>0</v>
      </c>
      <c r="E54" s="54"/>
      <c r="F54" s="7">
        <v>1808.5</v>
      </c>
      <c r="G54" s="7"/>
      <c r="H54" s="7"/>
      <c r="I54" s="7"/>
      <c r="J54" s="11"/>
      <c r="K54" s="7"/>
      <c r="L54" s="11"/>
      <c r="M54" s="7"/>
      <c r="N54" s="7" t="s">
        <v>358</v>
      </c>
      <c r="O54" s="72">
        <v>-1808.5</v>
      </c>
      <c r="P54" s="7"/>
      <c r="Q54" s="7"/>
      <c r="R54" s="11"/>
      <c r="S54" s="7"/>
      <c r="T54" s="7"/>
      <c r="U54" s="7"/>
      <c r="W54" s="28">
        <f t="shared" si="0"/>
        <v>0</v>
      </c>
      <c r="X54" s="9" t="s">
        <v>55</v>
      </c>
      <c r="Y54" s="8"/>
    </row>
    <row r="55" spans="1:25" x14ac:dyDescent="0.25">
      <c r="C55" s="117"/>
      <c r="D55" s="7" t="s">
        <v>1</v>
      </c>
      <c r="E55" s="36"/>
      <c r="F55" s="7"/>
      <c r="G55" s="7"/>
      <c r="H55" s="7"/>
      <c r="I55" s="7"/>
      <c r="J55" s="7"/>
      <c r="K55" s="9"/>
      <c r="L55" s="9"/>
      <c r="M55" s="33"/>
      <c r="O55" s="7"/>
      <c r="P55" s="7"/>
      <c r="Q55" s="7"/>
      <c r="R55" s="7"/>
      <c r="S55" s="7"/>
      <c r="T55" s="7"/>
      <c r="U55" s="7"/>
      <c r="W55" s="7" t="s">
        <v>1</v>
      </c>
      <c r="X55" s="9"/>
      <c r="Y55" s="8"/>
    </row>
    <row r="56" spans="1:25" x14ac:dyDescent="0.25">
      <c r="A56" t="s">
        <v>56</v>
      </c>
      <c r="C56" s="117" t="s">
        <v>57</v>
      </c>
      <c r="D56" s="7">
        <v>311459.96000000002</v>
      </c>
      <c r="E56" s="54"/>
      <c r="F56" s="7">
        <v>311459.96000000002</v>
      </c>
      <c r="G56" s="29" t="s">
        <v>1</v>
      </c>
      <c r="H56" s="7"/>
      <c r="I56" s="7"/>
      <c r="J56" s="7"/>
      <c r="K56" s="7"/>
      <c r="L56" s="11"/>
      <c r="M56" s="7"/>
      <c r="O56" s="7"/>
      <c r="P56" s="7"/>
      <c r="Q56" s="7"/>
      <c r="R56" s="7"/>
      <c r="S56" s="7"/>
      <c r="T56" s="7"/>
      <c r="U56" s="7"/>
      <c r="W56" s="7">
        <f t="shared" si="0"/>
        <v>311459.96000000002</v>
      </c>
      <c r="X56" s="30" t="s">
        <v>58</v>
      </c>
      <c r="Y56" s="8">
        <f>(SUM(D56:D56))-W56</f>
        <v>0</v>
      </c>
    </row>
    <row r="57" spans="1:25" x14ac:dyDescent="0.25">
      <c r="C57" s="117"/>
      <c r="D57" s="7" t="s">
        <v>1</v>
      </c>
      <c r="E57" s="36"/>
      <c r="F57" s="7"/>
      <c r="G57" s="7"/>
      <c r="H57" s="7"/>
      <c r="I57" s="9"/>
      <c r="J57" s="9"/>
      <c r="K57" s="33"/>
      <c r="L57" s="7"/>
      <c r="M57" s="9"/>
      <c r="N57" s="9"/>
      <c r="O57" s="9"/>
      <c r="P57" s="9"/>
      <c r="Q57" s="9"/>
      <c r="R57" s="9"/>
      <c r="S57" s="9"/>
      <c r="T57" s="9"/>
      <c r="U57" s="7"/>
      <c r="W57" s="7" t="s">
        <v>1</v>
      </c>
      <c r="X57" s="9"/>
      <c r="Y57" s="8"/>
    </row>
    <row r="58" spans="1:25" x14ac:dyDescent="0.25">
      <c r="A58" t="s">
        <v>59</v>
      </c>
      <c r="C58" s="117" t="s">
        <v>60</v>
      </c>
      <c r="D58" s="7">
        <v>325926.64</v>
      </c>
      <c r="E58" s="54"/>
      <c r="F58" s="7">
        <v>325926.64</v>
      </c>
      <c r="G58" s="7"/>
      <c r="H58" s="11"/>
      <c r="I58" s="7"/>
      <c r="J58" s="7"/>
      <c r="K58" s="7"/>
      <c r="L58" s="11"/>
      <c r="M58" s="7"/>
      <c r="N58" s="7"/>
      <c r="O58" s="7"/>
      <c r="P58" s="7"/>
      <c r="Q58" s="7"/>
      <c r="R58" s="7"/>
      <c r="S58" s="7"/>
      <c r="T58" s="7"/>
      <c r="U58" s="7"/>
      <c r="W58" s="7">
        <f t="shared" ref="W58:W155" si="1">SUM(F58:V58)</f>
        <v>325926.64</v>
      </c>
      <c r="X58" s="30" t="s">
        <v>58</v>
      </c>
      <c r="Y58" s="8">
        <f>(SUM(D58:D58))-W58</f>
        <v>0</v>
      </c>
    </row>
    <row r="59" spans="1:25" x14ac:dyDescent="0.25">
      <c r="C59" s="117"/>
      <c r="D59" s="7" t="s">
        <v>1</v>
      </c>
      <c r="E59" s="36"/>
      <c r="F59" s="7"/>
      <c r="G59" s="7"/>
      <c r="H59" s="7"/>
      <c r="I59" s="29" t="s">
        <v>628</v>
      </c>
      <c r="J59" s="9"/>
      <c r="K59" s="33"/>
      <c r="L59" s="7"/>
      <c r="M59" s="33"/>
      <c r="N59" s="7"/>
      <c r="O59" s="29"/>
      <c r="P59" s="7"/>
      <c r="Q59" s="7"/>
      <c r="W59" s="7" t="s">
        <v>1</v>
      </c>
      <c r="X59" s="9"/>
      <c r="Y59" s="8"/>
    </row>
    <row r="60" spans="1:25" x14ac:dyDescent="0.25">
      <c r="A60" t="s">
        <v>62</v>
      </c>
      <c r="C60" s="117" t="s">
        <v>63</v>
      </c>
      <c r="D60" s="7">
        <v>525978.21</v>
      </c>
      <c r="E60" s="54"/>
      <c r="F60" s="7">
        <v>545272.21</v>
      </c>
      <c r="G60" s="7"/>
      <c r="H60" s="7" t="s">
        <v>374</v>
      </c>
      <c r="I60" s="7">
        <v>-5360</v>
      </c>
      <c r="J60" s="11"/>
      <c r="K60" s="7"/>
      <c r="L60" s="11"/>
      <c r="M60" s="7"/>
      <c r="N60" s="11"/>
      <c r="O60" s="7"/>
      <c r="P60" s="7"/>
      <c r="Q60" s="7"/>
      <c r="W60" s="7">
        <f t="shared" si="1"/>
        <v>539912.21</v>
      </c>
      <c r="X60" s="30" t="s">
        <v>58</v>
      </c>
      <c r="Y60" s="8">
        <f>(SUM(D60:D60))-W60</f>
        <v>-13934</v>
      </c>
    </row>
    <row r="61" spans="1:25" x14ac:dyDescent="0.25">
      <c r="C61" s="117"/>
      <c r="D61" s="7" t="s">
        <v>1</v>
      </c>
      <c r="E61" s="36"/>
      <c r="F61" s="7"/>
      <c r="G61" s="7"/>
      <c r="H61" s="7"/>
      <c r="I61" s="9"/>
      <c r="J61" s="9"/>
      <c r="K61" s="9"/>
      <c r="M61" s="38"/>
      <c r="N61" s="33"/>
      <c r="P61" s="9"/>
      <c r="Q61" s="33"/>
      <c r="R61" s="7"/>
      <c r="S61" s="33"/>
      <c r="T61" s="7"/>
      <c r="U61" s="9"/>
      <c r="W61" s="7" t="s">
        <v>1</v>
      </c>
      <c r="X61" s="9"/>
      <c r="Y61" s="8"/>
    </row>
    <row r="62" spans="1:25" x14ac:dyDescent="0.25">
      <c r="A62" t="s">
        <v>64</v>
      </c>
      <c r="C62" s="117" t="s">
        <v>65</v>
      </c>
      <c r="D62" s="7">
        <v>1145627.53</v>
      </c>
      <c r="E62" s="54"/>
      <c r="F62" s="7">
        <v>1145627.53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15"/>
      <c r="T62" s="7"/>
      <c r="U62" s="7"/>
      <c r="W62" s="7">
        <f t="shared" si="1"/>
        <v>1145627.53</v>
      </c>
      <c r="X62" s="30" t="s">
        <v>58</v>
      </c>
      <c r="Y62" s="8">
        <f>(SUM(D62:D62))-W62</f>
        <v>0</v>
      </c>
    </row>
    <row r="63" spans="1:25" x14ac:dyDescent="0.25">
      <c r="C63" s="117"/>
      <c r="D63" s="7" t="s">
        <v>1</v>
      </c>
      <c r="E63" s="36"/>
      <c r="F63" s="7"/>
      <c r="G63" s="7"/>
      <c r="H63" s="9"/>
      <c r="I63" s="9"/>
      <c r="J63" s="7"/>
      <c r="K63" s="7"/>
      <c r="L63" s="7"/>
      <c r="M63" s="9"/>
      <c r="N63" s="9"/>
      <c r="O63" s="9"/>
      <c r="P63" s="9"/>
      <c r="Q63" s="9"/>
      <c r="R63" s="7"/>
      <c r="S63" s="7"/>
      <c r="T63" s="7"/>
      <c r="U63" s="7"/>
      <c r="W63" s="7" t="s">
        <v>1</v>
      </c>
      <c r="X63" s="9" t="s">
        <v>1</v>
      </c>
      <c r="Y63" s="8"/>
    </row>
    <row r="64" spans="1:25" x14ac:dyDescent="0.25">
      <c r="A64" t="s">
        <v>66</v>
      </c>
      <c r="C64" s="117" t="s">
        <v>67</v>
      </c>
      <c r="D64" s="7">
        <v>690271.38</v>
      </c>
      <c r="E64" s="54"/>
      <c r="F64" s="7">
        <v>690271.38</v>
      </c>
      <c r="G64" s="7"/>
      <c r="H64" s="11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W64" s="7">
        <f t="shared" si="1"/>
        <v>690271.38</v>
      </c>
      <c r="X64" s="30" t="s">
        <v>58</v>
      </c>
      <c r="Y64" s="8">
        <f>(SUM(D64:D64))-W64</f>
        <v>0</v>
      </c>
    </row>
    <row r="65" spans="1:25" x14ac:dyDescent="0.25">
      <c r="C65" s="117"/>
      <c r="D65" s="7" t="s">
        <v>1</v>
      </c>
      <c r="E65" s="36"/>
      <c r="F65" s="7"/>
      <c r="G65" s="7"/>
      <c r="H65" s="7"/>
      <c r="I65" s="33"/>
      <c r="J65" s="7"/>
      <c r="K65" s="33"/>
      <c r="M65" s="38"/>
      <c r="N65" s="9"/>
      <c r="O65" s="7"/>
      <c r="R65" s="7"/>
      <c r="S65" s="7"/>
      <c r="T65" s="7"/>
      <c r="U65" s="7"/>
      <c r="W65" s="7" t="s">
        <v>1</v>
      </c>
      <c r="X65" s="9"/>
      <c r="Y65" s="8"/>
    </row>
    <row r="66" spans="1:25" x14ac:dyDescent="0.25">
      <c r="A66" t="s">
        <v>68</v>
      </c>
      <c r="C66" s="117" t="s">
        <v>69</v>
      </c>
      <c r="D66" s="7">
        <v>2576262.4300000002</v>
      </c>
      <c r="E66" s="54"/>
      <c r="F66" s="7">
        <v>2576262.4300000002</v>
      </c>
      <c r="G66" s="7"/>
      <c r="H66" s="7"/>
      <c r="I66" s="7"/>
      <c r="J66" s="7"/>
      <c r="K66" s="7"/>
      <c r="L66" s="7"/>
      <c r="M66" s="7"/>
      <c r="N66" s="7"/>
      <c r="O66" s="7"/>
      <c r="R66" s="7"/>
      <c r="S66" s="7"/>
      <c r="T66" s="7"/>
      <c r="U66" s="7"/>
      <c r="W66" s="7">
        <f t="shared" si="1"/>
        <v>2576262.4300000002</v>
      </c>
      <c r="X66" s="30" t="s">
        <v>58</v>
      </c>
      <c r="Y66" s="8">
        <f>(SUM(D66:D66))-W66</f>
        <v>0</v>
      </c>
    </row>
    <row r="67" spans="1:25" x14ac:dyDescent="0.25">
      <c r="C67" s="117"/>
      <c r="D67" s="7" t="s">
        <v>1</v>
      </c>
      <c r="E67" s="3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W67" s="7" t="s">
        <v>1</v>
      </c>
      <c r="X67" s="9"/>
      <c r="Y67" s="8"/>
    </row>
    <row r="68" spans="1:25" ht="15.75" thickBot="1" x14ac:dyDescent="0.3">
      <c r="C68" s="117"/>
      <c r="D68" s="7" t="s">
        <v>1</v>
      </c>
      <c r="E68" s="36"/>
      <c r="F68" s="7"/>
      <c r="G68" s="7"/>
      <c r="H68" s="9"/>
      <c r="I68" s="9"/>
      <c r="J68" s="7"/>
      <c r="K68" s="33"/>
      <c r="L68" s="7"/>
      <c r="M68" s="33" t="s">
        <v>633</v>
      </c>
      <c r="N68" s="9"/>
      <c r="O68" s="33"/>
      <c r="P68" s="9"/>
      <c r="Q68" s="9"/>
      <c r="R68" s="9"/>
      <c r="S68" s="33"/>
      <c r="T68" s="9"/>
      <c r="U68" s="38"/>
      <c r="W68" s="7" t="s">
        <v>1</v>
      </c>
      <c r="X68" s="9"/>
      <c r="Y68" s="8"/>
    </row>
    <row r="69" spans="1:25" ht="15.75" thickBot="1" x14ac:dyDescent="0.3">
      <c r="A69" t="s">
        <v>70</v>
      </c>
      <c r="C69" s="117" t="s">
        <v>71</v>
      </c>
      <c r="D69" s="7">
        <v>9286426.3100000005</v>
      </c>
      <c r="E69" s="54"/>
      <c r="F69" s="7">
        <v>9286426.3100000005</v>
      </c>
      <c r="G69" s="7"/>
      <c r="H69" s="11"/>
      <c r="I69" s="7"/>
      <c r="J69" s="7"/>
      <c r="K69" s="7"/>
      <c r="L69" s="7" t="s">
        <v>387</v>
      </c>
      <c r="M69" s="7">
        <v>7049.27</v>
      </c>
      <c r="N69" s="7"/>
      <c r="O69" s="7"/>
      <c r="P69" s="7"/>
      <c r="Q69" s="7"/>
      <c r="R69" s="7"/>
      <c r="S69" s="7"/>
      <c r="T69" s="7"/>
      <c r="U69" s="48"/>
      <c r="W69" s="42">
        <f t="shared" si="1"/>
        <v>9293475.5800000001</v>
      </c>
      <c r="X69" s="30" t="s">
        <v>58</v>
      </c>
      <c r="Y69" s="8">
        <f>(SUM(D69:D69))-W69</f>
        <v>-7049.269999999553</v>
      </c>
    </row>
    <row r="70" spans="1:25" x14ac:dyDescent="0.25">
      <c r="C70" s="117"/>
      <c r="D70" s="7" t="s">
        <v>1</v>
      </c>
      <c r="E70" s="36"/>
      <c r="F70" s="7"/>
      <c r="G70" s="7"/>
      <c r="N70" s="7"/>
      <c r="O70" s="7"/>
      <c r="P70" s="7"/>
      <c r="Q70" s="7"/>
      <c r="R70" s="7"/>
      <c r="S70" s="7"/>
      <c r="T70" s="7"/>
      <c r="U70" s="7"/>
      <c r="W70" s="7" t="s">
        <v>1</v>
      </c>
      <c r="X70" s="9"/>
      <c r="Y70" s="8"/>
    </row>
    <row r="71" spans="1:25" x14ac:dyDescent="0.25">
      <c r="C71" s="117"/>
      <c r="D71" s="7" t="s">
        <v>1</v>
      </c>
      <c r="E71" s="36"/>
      <c r="F71" s="7"/>
      <c r="G71" s="7"/>
      <c r="H71" s="7"/>
      <c r="I71" s="9"/>
      <c r="J71" s="9"/>
      <c r="K71" s="33" t="s">
        <v>627</v>
      </c>
      <c r="L71" s="9"/>
      <c r="M71" s="6"/>
      <c r="N71" s="12"/>
      <c r="O71" s="33" t="s">
        <v>632</v>
      </c>
      <c r="Q71" s="6" t="s">
        <v>630</v>
      </c>
      <c r="R71" s="7"/>
      <c r="S71" s="33"/>
      <c r="T71" s="7"/>
      <c r="U71" s="33"/>
      <c r="W71" s="7" t="s">
        <v>1</v>
      </c>
      <c r="X71" s="9"/>
      <c r="Y71" s="8"/>
    </row>
    <row r="72" spans="1:25" x14ac:dyDescent="0.25">
      <c r="A72" t="s">
        <v>72</v>
      </c>
      <c r="C72" s="117" t="s">
        <v>73</v>
      </c>
      <c r="D72" s="7">
        <v>385108.10000000003</v>
      </c>
      <c r="E72" s="54"/>
      <c r="F72" s="7">
        <v>390897.74</v>
      </c>
      <c r="G72" s="7"/>
      <c r="H72" s="7"/>
      <c r="I72" s="7"/>
      <c r="J72" s="7" t="s">
        <v>373</v>
      </c>
      <c r="K72" s="7">
        <v>887.62</v>
      </c>
      <c r="L72" s="11"/>
      <c r="M72" s="7"/>
      <c r="N72" s="11" t="s">
        <v>384</v>
      </c>
      <c r="O72" s="7">
        <v>-395.2</v>
      </c>
      <c r="P72" s="1" t="s">
        <v>376</v>
      </c>
      <c r="Q72" s="16">
        <v>967.47</v>
      </c>
      <c r="R72" s="11"/>
      <c r="S72" s="11"/>
      <c r="T72" s="11"/>
      <c r="U72" s="11"/>
      <c r="W72" s="7">
        <f t="shared" si="1"/>
        <v>392357.62999999995</v>
      </c>
      <c r="X72" s="30" t="s">
        <v>58</v>
      </c>
      <c r="Y72" s="8">
        <f>(SUM(D72:D72))-W72</f>
        <v>-7249.5299999999115</v>
      </c>
    </row>
    <row r="73" spans="1:25" x14ac:dyDescent="0.25">
      <c r="C73" s="117"/>
      <c r="D73" s="7" t="s">
        <v>1</v>
      </c>
      <c r="E73" s="36"/>
      <c r="F73" s="7"/>
      <c r="G73" s="7"/>
      <c r="H73" s="7"/>
      <c r="I73" s="29"/>
      <c r="J73" s="7"/>
      <c r="K73" s="29"/>
      <c r="L73" s="7"/>
      <c r="M73" s="9"/>
      <c r="N73" s="7"/>
      <c r="O73" s="7"/>
      <c r="P73" s="7"/>
      <c r="Q73" s="7"/>
      <c r="R73" s="7"/>
      <c r="S73" s="7"/>
      <c r="T73" s="7"/>
      <c r="U73" s="7"/>
      <c r="W73" s="7" t="s">
        <v>1</v>
      </c>
      <c r="X73" s="9"/>
      <c r="Y73" s="8"/>
    </row>
    <row r="74" spans="1:25" ht="15.75" thickBot="1" x14ac:dyDescent="0.3">
      <c r="C74" s="117"/>
      <c r="D74" s="7" t="s">
        <v>1</v>
      </c>
      <c r="E74" s="36"/>
      <c r="F74" s="7"/>
      <c r="G74" s="9"/>
      <c r="J74" s="9"/>
      <c r="K74" s="33" t="s">
        <v>627</v>
      </c>
      <c r="L74" s="9"/>
      <c r="M74" s="6"/>
      <c r="N74" s="9"/>
      <c r="O74" s="33" t="s">
        <v>627</v>
      </c>
      <c r="Q74" s="6" t="s">
        <v>630</v>
      </c>
      <c r="S74" s="6" t="s">
        <v>630</v>
      </c>
      <c r="T74" s="12"/>
      <c r="U74" s="33" t="s">
        <v>632</v>
      </c>
      <c r="W74" s="7" t="s">
        <v>1</v>
      </c>
      <c r="X74" s="9"/>
      <c r="Y74" s="8" t="s">
        <v>1</v>
      </c>
    </row>
    <row r="75" spans="1:25" ht="15.75" thickBot="1" x14ac:dyDescent="0.3">
      <c r="A75" t="s">
        <v>74</v>
      </c>
      <c r="C75" s="117" t="s">
        <v>75</v>
      </c>
      <c r="D75" s="7">
        <v>931848.67999999993</v>
      </c>
      <c r="E75" s="54"/>
      <c r="F75" s="7">
        <v>954848.68</v>
      </c>
      <c r="G75" s="7"/>
      <c r="J75" s="7" t="s">
        <v>373</v>
      </c>
      <c r="K75" s="7">
        <v>15390.74</v>
      </c>
      <c r="L75" s="11"/>
      <c r="M75" s="7"/>
      <c r="N75" s="7" t="s">
        <v>373</v>
      </c>
      <c r="O75" s="7">
        <v>2340.1</v>
      </c>
      <c r="P75" s="1" t="s">
        <v>376</v>
      </c>
      <c r="Q75" s="16">
        <v>15323.34</v>
      </c>
      <c r="R75" s="1" t="s">
        <v>376</v>
      </c>
      <c r="S75" s="16">
        <v>2615.77</v>
      </c>
      <c r="T75" s="11" t="s">
        <v>384</v>
      </c>
      <c r="U75" s="7">
        <v>-1684.8</v>
      </c>
      <c r="W75" s="42">
        <f t="shared" si="1"/>
        <v>988833.83</v>
      </c>
      <c r="X75" s="30" t="s">
        <v>58</v>
      </c>
      <c r="Y75" s="8">
        <f>(SUM(D75:D75))-W75</f>
        <v>-56985.150000000023</v>
      </c>
    </row>
    <row r="76" spans="1:25" x14ac:dyDescent="0.25">
      <c r="C76" s="117"/>
      <c r="D76" s="7" t="s">
        <v>1</v>
      </c>
      <c r="E76" s="36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9"/>
      <c r="R76" s="7"/>
      <c r="S76" s="7"/>
      <c r="T76" s="7"/>
      <c r="U76" s="7"/>
      <c r="W76" s="7" t="s">
        <v>1</v>
      </c>
      <c r="X76" s="9"/>
      <c r="Y76" s="8"/>
    </row>
    <row r="77" spans="1:25" x14ac:dyDescent="0.25">
      <c r="A77" t="s">
        <v>76</v>
      </c>
      <c r="C77" s="117" t="s">
        <v>77</v>
      </c>
      <c r="D77" s="7">
        <v>19654.09</v>
      </c>
      <c r="E77" s="54"/>
      <c r="F77" s="7">
        <v>19654.09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W77" s="7">
        <f t="shared" si="1"/>
        <v>19654.09</v>
      </c>
      <c r="X77" s="30" t="s">
        <v>58</v>
      </c>
      <c r="Y77" s="8">
        <f>(SUM(D77:D77))-W77</f>
        <v>0</v>
      </c>
    </row>
    <row r="78" spans="1:25" x14ac:dyDescent="0.25">
      <c r="C78" s="117"/>
      <c r="D78" s="7" t="s">
        <v>1</v>
      </c>
      <c r="E78" s="36"/>
      <c r="F78" s="7"/>
      <c r="G78" s="7"/>
      <c r="H78" s="7"/>
      <c r="I78" s="6"/>
      <c r="J78" s="9"/>
      <c r="K78" s="33" t="s">
        <v>637</v>
      </c>
      <c r="L78" s="9"/>
      <c r="M78" s="9"/>
      <c r="N78" s="9"/>
      <c r="O78" s="9"/>
      <c r="P78" s="9"/>
      <c r="Q78" s="33" t="s">
        <v>621</v>
      </c>
      <c r="R78" s="7"/>
      <c r="S78" s="9"/>
      <c r="T78" s="9"/>
      <c r="U78" s="9"/>
      <c r="W78" s="7" t="s">
        <v>1</v>
      </c>
      <c r="X78" s="9"/>
      <c r="Y78" s="8"/>
    </row>
    <row r="79" spans="1:25" x14ac:dyDescent="0.25">
      <c r="A79" t="s">
        <v>372</v>
      </c>
      <c r="C79" s="117" t="s">
        <v>78</v>
      </c>
      <c r="D79" s="7">
        <v>84842.25</v>
      </c>
      <c r="E79" s="54"/>
      <c r="F79" s="7">
        <v>84842.25</v>
      </c>
      <c r="G79" s="7"/>
      <c r="H79" s="11"/>
      <c r="I79" s="7"/>
      <c r="J79" s="7" t="s">
        <v>371</v>
      </c>
      <c r="K79" s="7">
        <v>-33137</v>
      </c>
      <c r="L79" s="7"/>
      <c r="M79" s="7"/>
      <c r="N79" s="7"/>
      <c r="O79" s="7"/>
      <c r="P79" s="11" t="s">
        <v>367</v>
      </c>
      <c r="Q79" s="7">
        <v>14125</v>
      </c>
      <c r="R79" s="11"/>
      <c r="S79" s="7"/>
      <c r="T79" s="7"/>
      <c r="U79" s="7"/>
      <c r="W79" s="7">
        <f t="shared" si="1"/>
        <v>65830.25</v>
      </c>
      <c r="X79" s="30" t="s">
        <v>58</v>
      </c>
      <c r="Y79" s="8">
        <f>(SUM(D79:D79))-W79</f>
        <v>19012</v>
      </c>
    </row>
    <row r="80" spans="1:25" x14ac:dyDescent="0.25">
      <c r="C80" s="117"/>
      <c r="D80" s="7" t="s">
        <v>1</v>
      </c>
      <c r="E80" s="36"/>
      <c r="F80" s="7"/>
      <c r="G80" s="7"/>
      <c r="H80" s="7"/>
      <c r="I80" s="9"/>
      <c r="J80" s="9"/>
      <c r="K80" s="33"/>
      <c r="L80" s="9"/>
      <c r="M80" s="9"/>
      <c r="N80" s="9"/>
      <c r="O80" s="9"/>
      <c r="P80" s="9"/>
      <c r="Q80" s="9"/>
      <c r="R80" s="9"/>
      <c r="S80" s="9"/>
      <c r="T80" s="9"/>
      <c r="U80" s="9"/>
      <c r="W80" s="7" t="s">
        <v>1</v>
      </c>
      <c r="X80" s="9"/>
      <c r="Y80" s="8"/>
    </row>
    <row r="81" spans="1:25" x14ac:dyDescent="0.25">
      <c r="A81" t="s">
        <v>79</v>
      </c>
      <c r="C81" s="117" t="s">
        <v>80</v>
      </c>
      <c r="D81" s="7">
        <v>231142.02000000002</v>
      </c>
      <c r="E81" s="54"/>
      <c r="F81" s="7">
        <v>288439.02</v>
      </c>
      <c r="G81" s="7"/>
      <c r="H81" s="7"/>
      <c r="I81" s="7"/>
      <c r="J81" s="11"/>
      <c r="K81" s="7"/>
      <c r="L81" s="7"/>
      <c r="M81" s="7"/>
      <c r="N81" s="11"/>
      <c r="O81" s="7"/>
      <c r="P81" s="7"/>
      <c r="Q81" s="7"/>
      <c r="R81" s="11"/>
      <c r="S81" s="7"/>
      <c r="T81" s="7"/>
      <c r="U81" s="7"/>
      <c r="W81" s="7">
        <f t="shared" si="1"/>
        <v>288439.02</v>
      </c>
      <c r="X81" s="30" t="s">
        <v>58</v>
      </c>
      <c r="Y81" s="8">
        <f>(SUM(D81:D81))-W81</f>
        <v>-57297</v>
      </c>
    </row>
    <row r="82" spans="1:25" x14ac:dyDescent="0.25">
      <c r="C82" s="117"/>
      <c r="D82" s="7" t="s">
        <v>1</v>
      </c>
      <c r="E82" s="36"/>
      <c r="F82" s="7"/>
      <c r="G82" s="7"/>
      <c r="H82" s="7"/>
      <c r="I82" s="7"/>
      <c r="J82" s="7"/>
      <c r="K82" s="7"/>
      <c r="L82" s="7"/>
      <c r="M82" s="9"/>
      <c r="N82" s="7"/>
      <c r="O82" s="33" t="s">
        <v>638</v>
      </c>
      <c r="P82" s="7"/>
      <c r="Q82" s="29"/>
      <c r="R82" s="7"/>
      <c r="S82" s="7"/>
      <c r="T82" s="7"/>
      <c r="U82" s="7"/>
      <c r="W82" s="7" t="s">
        <v>1</v>
      </c>
      <c r="X82" s="9"/>
      <c r="Y82" s="8"/>
    </row>
    <row r="83" spans="1:25" x14ac:dyDescent="0.25">
      <c r="A83" t="s">
        <v>81</v>
      </c>
      <c r="C83" s="117" t="s">
        <v>82</v>
      </c>
      <c r="D83" s="7">
        <v>0</v>
      </c>
      <c r="E83" s="23"/>
      <c r="F83" s="7">
        <v>730.09</v>
      </c>
      <c r="G83" s="7"/>
      <c r="H83" s="7"/>
      <c r="I83" s="7"/>
      <c r="J83" s="7"/>
      <c r="K83" s="7"/>
      <c r="L83" s="11"/>
      <c r="M83" s="7"/>
      <c r="N83" s="7" t="s">
        <v>396</v>
      </c>
      <c r="O83" s="7">
        <v>-730.09</v>
      </c>
      <c r="P83" s="7"/>
      <c r="Q83" s="7"/>
      <c r="R83" s="7"/>
      <c r="S83" s="7"/>
      <c r="T83" s="7"/>
      <c r="U83" s="7"/>
      <c r="W83" s="7">
        <f t="shared" si="1"/>
        <v>0</v>
      </c>
      <c r="X83" s="9"/>
      <c r="Y83" s="8"/>
    </row>
    <row r="84" spans="1:25" x14ac:dyDescent="0.25">
      <c r="C84" s="117"/>
      <c r="D84" s="7" t="s">
        <v>1</v>
      </c>
      <c r="E84" s="36"/>
      <c r="F84" s="7"/>
      <c r="G84" s="7"/>
      <c r="H84" s="7"/>
      <c r="I84" s="7"/>
      <c r="K84" s="29"/>
      <c r="L84" s="9"/>
      <c r="M84" s="33"/>
      <c r="N84" s="9"/>
      <c r="O84" s="7"/>
      <c r="P84" s="7"/>
      <c r="Q84" s="7"/>
      <c r="R84" s="7"/>
      <c r="S84" s="7"/>
      <c r="T84" s="7"/>
      <c r="U84" s="7"/>
      <c r="W84" s="7" t="s">
        <v>1</v>
      </c>
      <c r="X84" s="20"/>
      <c r="Y84" s="8"/>
    </row>
    <row r="85" spans="1:25" x14ac:dyDescent="0.25">
      <c r="A85" t="s">
        <v>83</v>
      </c>
      <c r="C85" s="117" t="s">
        <v>84</v>
      </c>
      <c r="D85" s="7">
        <v>185539.6</v>
      </c>
      <c r="E85" s="54"/>
      <c r="F85" s="7">
        <v>185539.6</v>
      </c>
      <c r="G85" s="7"/>
      <c r="H85" s="7"/>
      <c r="I85" s="7"/>
      <c r="J85" s="11"/>
      <c r="K85" s="7"/>
      <c r="L85" s="11"/>
      <c r="M85" s="7"/>
      <c r="N85" s="7"/>
      <c r="O85" s="7"/>
      <c r="P85" s="7"/>
      <c r="Q85" s="7"/>
      <c r="T85" s="7"/>
      <c r="U85" s="7"/>
      <c r="W85" s="7">
        <f t="shared" si="1"/>
        <v>185539.6</v>
      </c>
      <c r="X85" s="30" t="s">
        <v>58</v>
      </c>
      <c r="Y85" s="8">
        <f>(SUM(D85:D85))-W85</f>
        <v>0</v>
      </c>
    </row>
    <row r="86" spans="1:25" x14ac:dyDescent="0.25">
      <c r="C86" s="117"/>
      <c r="D86" s="7" t="s">
        <v>1</v>
      </c>
      <c r="E86" s="36"/>
      <c r="F86" s="7"/>
      <c r="G86" s="7"/>
      <c r="I86" s="9"/>
      <c r="K86" s="6"/>
      <c r="L86" s="7"/>
      <c r="M86" s="9"/>
      <c r="N86" s="9"/>
      <c r="O86" s="9"/>
      <c r="P86" s="9"/>
      <c r="Q86" s="9"/>
      <c r="R86" s="7"/>
      <c r="S86" s="9"/>
      <c r="U86" s="12"/>
      <c r="W86" s="7" t="s">
        <v>1</v>
      </c>
      <c r="X86" s="9"/>
      <c r="Y86" s="8"/>
    </row>
    <row r="87" spans="1:25" x14ac:dyDescent="0.25">
      <c r="A87" t="s">
        <v>85</v>
      </c>
      <c r="C87" s="117" t="s">
        <v>86</v>
      </c>
      <c r="D87" s="7">
        <v>301286.96999999997</v>
      </c>
      <c r="E87" s="23"/>
      <c r="F87" s="7">
        <v>301286.96999999997</v>
      </c>
      <c r="G87" s="7"/>
      <c r="H87" s="1"/>
      <c r="I87" s="7"/>
      <c r="J87" s="1"/>
      <c r="K87" s="13"/>
      <c r="L87" s="7"/>
      <c r="M87" s="7"/>
      <c r="N87" s="11"/>
      <c r="O87" s="7"/>
      <c r="P87" s="11"/>
      <c r="Q87" s="7"/>
      <c r="R87" s="1"/>
      <c r="S87" s="16"/>
      <c r="T87" s="1"/>
      <c r="U87" s="13"/>
      <c r="W87" s="7">
        <f t="shared" si="1"/>
        <v>301286.96999999997</v>
      </c>
      <c r="X87" s="30" t="s">
        <v>58</v>
      </c>
      <c r="Y87" s="8">
        <f>(SUM(D87:D87))-W87</f>
        <v>0</v>
      </c>
    </row>
    <row r="88" spans="1:25" x14ac:dyDescent="0.25">
      <c r="C88" s="117"/>
      <c r="D88" s="7" t="s">
        <v>1</v>
      </c>
      <c r="E88" s="36"/>
      <c r="F88" s="7"/>
      <c r="G88" s="7"/>
      <c r="H88" s="7"/>
      <c r="I88" s="9"/>
      <c r="J88" s="9"/>
      <c r="K88" s="33" t="s">
        <v>637</v>
      </c>
      <c r="L88" s="9"/>
      <c r="M88" s="33"/>
      <c r="O88" s="9"/>
      <c r="P88" s="9"/>
      <c r="Q88" s="9"/>
      <c r="S88" s="38" t="s">
        <v>639</v>
      </c>
      <c r="T88" s="9"/>
      <c r="U88" s="9"/>
      <c r="W88" s="7" t="s">
        <v>1</v>
      </c>
      <c r="X88" s="9"/>
      <c r="Y88" s="8"/>
    </row>
    <row r="89" spans="1:25" x14ac:dyDescent="0.25">
      <c r="A89" t="s">
        <v>87</v>
      </c>
      <c r="C89" s="117" t="s">
        <v>88</v>
      </c>
      <c r="D89" s="7">
        <v>-7307690</v>
      </c>
      <c r="E89" s="54"/>
      <c r="G89" s="7">
        <v>-7788086</v>
      </c>
      <c r="H89" s="7"/>
      <c r="I89" s="7"/>
      <c r="J89" s="7" t="s">
        <v>371</v>
      </c>
      <c r="K89" s="7">
        <v>33137</v>
      </c>
      <c r="L89" s="11"/>
      <c r="M89" s="7"/>
      <c r="N89" s="7"/>
      <c r="O89" s="11"/>
      <c r="P89" s="11"/>
      <c r="Q89" s="7"/>
      <c r="R89" s="7" t="s">
        <v>397</v>
      </c>
      <c r="S89" s="7">
        <v>35724</v>
      </c>
      <c r="T89" s="7"/>
      <c r="U89" s="7"/>
      <c r="W89" s="7">
        <f t="shared" si="1"/>
        <v>-7719225</v>
      </c>
      <c r="X89" s="30" t="s">
        <v>58</v>
      </c>
      <c r="Y89" s="8">
        <f>W89-D89</f>
        <v>-411535</v>
      </c>
    </row>
    <row r="90" spans="1:25" x14ac:dyDescent="0.25">
      <c r="C90" s="117"/>
      <c r="D90" s="7" t="s">
        <v>1</v>
      </c>
      <c r="E90" s="36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W90" s="7" t="s">
        <v>1</v>
      </c>
      <c r="X90" s="9"/>
      <c r="Y90" s="8"/>
    </row>
    <row r="91" spans="1:25" x14ac:dyDescent="0.25">
      <c r="A91" t="s">
        <v>89</v>
      </c>
      <c r="C91" s="117" t="s">
        <v>90</v>
      </c>
      <c r="D91" s="7">
        <v>100</v>
      </c>
      <c r="E91" s="54"/>
      <c r="F91" s="7">
        <v>100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W91" s="7">
        <f t="shared" si="1"/>
        <v>100</v>
      </c>
      <c r="X91" s="30" t="s">
        <v>91</v>
      </c>
      <c r="Y91" s="8">
        <f>(SUM(D91:D91))-W91</f>
        <v>0</v>
      </c>
    </row>
    <row r="92" spans="1:25" x14ac:dyDescent="0.25">
      <c r="C92" s="117"/>
      <c r="D92" s="7" t="s">
        <v>1</v>
      </c>
      <c r="E92" s="36"/>
      <c r="F92" s="7"/>
      <c r="G92" s="7"/>
      <c r="H92" s="7"/>
      <c r="I92" s="14"/>
      <c r="J92" s="7"/>
      <c r="K92" s="29" t="s">
        <v>608</v>
      </c>
      <c r="L92" s="7"/>
      <c r="M92" s="9"/>
      <c r="N92" s="7"/>
      <c r="O92" s="33"/>
      <c r="P92" s="9"/>
      <c r="Q92" s="9"/>
      <c r="R92" s="9"/>
      <c r="S92" s="9"/>
      <c r="T92" s="9"/>
      <c r="W92" s="7" t="s">
        <v>1</v>
      </c>
      <c r="X92" s="9">
        <f>SUM(W48:W87)</f>
        <v>17124877.120000001</v>
      </c>
      <c r="Y92" s="8"/>
    </row>
    <row r="93" spans="1:25" x14ac:dyDescent="0.25">
      <c r="A93" t="s">
        <v>92</v>
      </c>
      <c r="C93" s="117" t="s">
        <v>93</v>
      </c>
      <c r="D93" s="7">
        <v>0</v>
      </c>
      <c r="E93" s="54"/>
      <c r="G93" s="7">
        <v>-7752</v>
      </c>
      <c r="H93" s="11"/>
      <c r="I93" s="7"/>
      <c r="J93" s="7" t="s">
        <v>359</v>
      </c>
      <c r="K93" s="7">
        <v>7752</v>
      </c>
      <c r="L93" s="11"/>
      <c r="M93" s="7"/>
      <c r="N93" s="11"/>
      <c r="O93" s="7"/>
      <c r="P93" s="11"/>
      <c r="Q93" s="7"/>
      <c r="R93" s="7"/>
      <c r="S93" s="7"/>
      <c r="T93" s="7"/>
      <c r="U93" s="7"/>
      <c r="W93" s="7">
        <f t="shared" si="1"/>
        <v>0</v>
      </c>
      <c r="X93" s="9" t="s">
        <v>1</v>
      </c>
      <c r="Y93" s="8">
        <f t="shared" ref="Y93:Y189" si="2">W93-D93</f>
        <v>0</v>
      </c>
    </row>
    <row r="94" spans="1:25" x14ac:dyDescent="0.25">
      <c r="C94" s="117"/>
      <c r="D94" s="7"/>
      <c r="E94" s="36"/>
      <c r="G94" s="7"/>
      <c r="H94" s="11"/>
      <c r="I94" s="7"/>
      <c r="J94" s="7"/>
      <c r="K94" s="7"/>
      <c r="L94" s="11"/>
      <c r="M94" s="7"/>
      <c r="N94" s="11"/>
      <c r="O94" s="7"/>
      <c r="P94" s="11"/>
      <c r="Q94" s="7"/>
      <c r="R94" s="7"/>
      <c r="S94" s="7"/>
      <c r="T94" s="7"/>
      <c r="U94" s="7"/>
      <c r="W94" s="7"/>
      <c r="X94" s="9"/>
      <c r="Y94" s="8"/>
    </row>
    <row r="95" spans="1:25" x14ac:dyDescent="0.25">
      <c r="A95" s="71" t="s">
        <v>599</v>
      </c>
      <c r="C95" s="117"/>
      <c r="D95" s="7"/>
      <c r="E95" s="23"/>
      <c r="G95" s="7"/>
      <c r="H95" s="11"/>
      <c r="I95" s="29"/>
      <c r="J95" s="7"/>
      <c r="K95" s="29"/>
      <c r="N95" s="11"/>
      <c r="O95" s="7"/>
      <c r="P95" s="11"/>
      <c r="Q95" s="7"/>
      <c r="R95" s="7"/>
      <c r="S95" s="7"/>
      <c r="T95" s="7"/>
      <c r="U95" s="29"/>
      <c r="W95" s="7"/>
      <c r="X95" s="9"/>
      <c r="Y95" s="8"/>
    </row>
    <row r="96" spans="1:25" x14ac:dyDescent="0.25">
      <c r="A96" s="44" t="s">
        <v>1</v>
      </c>
      <c r="C96" s="117"/>
      <c r="D96" s="7" t="s">
        <v>1</v>
      </c>
      <c r="E96" s="54"/>
      <c r="F96" s="13" t="s">
        <v>1</v>
      </c>
      <c r="G96" s="7"/>
      <c r="J96" s="11"/>
      <c r="K96" s="29" t="s">
        <v>656</v>
      </c>
      <c r="L96" s="29"/>
      <c r="M96" s="9"/>
      <c r="N96" s="11"/>
      <c r="O96" s="33" t="s">
        <v>682</v>
      </c>
      <c r="P96" s="11"/>
      <c r="Q96" s="7"/>
      <c r="R96" s="29"/>
      <c r="S96" s="33" t="s">
        <v>681</v>
      </c>
      <c r="T96" s="7"/>
      <c r="U96" s="7"/>
      <c r="W96" s="7">
        <f t="shared" si="1"/>
        <v>0</v>
      </c>
      <c r="X96" s="33" t="s">
        <v>414</v>
      </c>
      <c r="Y96" s="8"/>
    </row>
    <row r="97" spans="1:25" x14ac:dyDescent="0.25">
      <c r="A97" s="44" t="s">
        <v>545</v>
      </c>
      <c r="C97" s="117" t="s">
        <v>739</v>
      </c>
      <c r="D97" s="7">
        <v>32385</v>
      </c>
      <c r="E97" s="23"/>
      <c r="F97" s="13">
        <v>32385</v>
      </c>
      <c r="G97" s="7"/>
      <c r="J97" s="11" t="s">
        <v>655</v>
      </c>
      <c r="K97" s="7">
        <v>-10981</v>
      </c>
      <c r="L97" s="7"/>
      <c r="M97" s="7"/>
      <c r="N97" s="29" t="s">
        <v>680</v>
      </c>
      <c r="O97" s="7">
        <v>-21404</v>
      </c>
      <c r="P97" s="11"/>
      <c r="Q97" s="7"/>
      <c r="R97" s="29" t="s">
        <v>680</v>
      </c>
      <c r="S97" s="7">
        <v>36972</v>
      </c>
      <c r="T97" s="7"/>
      <c r="U97" s="7"/>
      <c r="W97" s="7">
        <f t="shared" si="1"/>
        <v>36972</v>
      </c>
      <c r="X97" s="57" t="s">
        <v>414</v>
      </c>
      <c r="Y97" s="8">
        <f t="shared" si="2"/>
        <v>4587</v>
      </c>
    </row>
    <row r="98" spans="1:25" x14ac:dyDescent="0.25">
      <c r="A98" s="44"/>
      <c r="C98" s="117"/>
      <c r="D98" s="7"/>
      <c r="E98" s="23"/>
      <c r="F98" s="13"/>
      <c r="G98" s="7"/>
      <c r="H98" s="11"/>
      <c r="I98" s="7"/>
      <c r="J98" s="7"/>
      <c r="K98" s="7"/>
      <c r="L98" s="7"/>
      <c r="M98" s="7"/>
      <c r="N98" s="11"/>
      <c r="O98" s="7"/>
      <c r="P98" s="11"/>
      <c r="Q98" s="7"/>
      <c r="R98" s="7"/>
      <c r="S98" s="7"/>
      <c r="T98" s="7"/>
      <c r="U98" s="7"/>
      <c r="W98" s="7"/>
      <c r="X98" s="33"/>
      <c r="Y98" s="8"/>
    </row>
    <row r="99" spans="1:25" x14ac:dyDescent="0.25">
      <c r="A99" s="44" t="s">
        <v>400</v>
      </c>
      <c r="C99" s="117"/>
      <c r="D99" s="7" t="s">
        <v>1</v>
      </c>
      <c r="E99" s="36"/>
      <c r="G99" s="7"/>
      <c r="H99" s="11"/>
      <c r="I99" s="74" t="s">
        <v>685</v>
      </c>
      <c r="J99" s="7"/>
      <c r="K99" s="7"/>
      <c r="L99" s="11"/>
      <c r="M99" s="29" t="s">
        <v>687</v>
      </c>
      <c r="N99" s="11"/>
      <c r="O99" s="29" t="s">
        <v>688</v>
      </c>
      <c r="P99" s="11"/>
      <c r="Q99" s="29"/>
      <c r="R99" s="7"/>
      <c r="S99" s="7"/>
      <c r="T99" s="7"/>
      <c r="U99" s="29"/>
      <c r="W99" s="7" t="s">
        <v>1</v>
      </c>
      <c r="X99" s="33"/>
      <c r="Y99" s="8"/>
    </row>
    <row r="100" spans="1:25" x14ac:dyDescent="0.25">
      <c r="A100" s="44" t="s">
        <v>410</v>
      </c>
      <c r="C100" s="117" t="s">
        <v>738</v>
      </c>
      <c r="D100" s="7">
        <v>0</v>
      </c>
      <c r="E100" s="54"/>
      <c r="F100" s="13">
        <v>0</v>
      </c>
      <c r="G100" s="7"/>
      <c r="H100" s="11"/>
      <c r="I100" s="16">
        <v>1211</v>
      </c>
      <c r="J100" s="7"/>
      <c r="K100" s="7"/>
      <c r="L100" s="29" t="s">
        <v>686</v>
      </c>
      <c r="M100" s="13">
        <v>50215</v>
      </c>
      <c r="N100" s="29" t="s">
        <v>686</v>
      </c>
      <c r="O100" s="32">
        <v>-15725</v>
      </c>
      <c r="P100" s="11"/>
      <c r="Q100" s="7"/>
      <c r="R100" s="7"/>
      <c r="S100" s="7"/>
      <c r="T100" s="7"/>
      <c r="U100" s="7"/>
      <c r="W100" s="7">
        <f t="shared" si="1"/>
        <v>35701</v>
      </c>
      <c r="X100" s="57" t="s">
        <v>415</v>
      </c>
      <c r="Y100" s="8">
        <f t="shared" si="2"/>
        <v>35701</v>
      </c>
    </row>
    <row r="101" spans="1:25" x14ac:dyDescent="0.25">
      <c r="A101" s="44"/>
      <c r="C101" s="117"/>
      <c r="D101" s="7"/>
      <c r="E101" s="54"/>
      <c r="F101" s="13"/>
      <c r="G101" s="7"/>
      <c r="H101" s="11"/>
      <c r="I101" s="7"/>
      <c r="J101" s="7"/>
      <c r="K101" s="7"/>
      <c r="L101" s="11"/>
      <c r="M101" s="13"/>
      <c r="N101" s="7" t="s">
        <v>1</v>
      </c>
      <c r="O101" s="33" t="s">
        <v>684</v>
      </c>
      <c r="P101" s="7"/>
      <c r="Q101" s="33" t="s">
        <v>1</v>
      </c>
      <c r="R101" s="7"/>
      <c r="S101" s="29"/>
      <c r="T101" s="7"/>
      <c r="U101" s="7"/>
      <c r="W101" s="7"/>
      <c r="X101" s="33"/>
      <c r="Y101" s="8"/>
    </row>
    <row r="102" spans="1:25" x14ac:dyDescent="0.25">
      <c r="A102" s="44" t="s">
        <v>409</v>
      </c>
      <c r="C102" s="117" t="s">
        <v>557</v>
      </c>
      <c r="D102" s="7">
        <v>180192</v>
      </c>
      <c r="E102" s="54"/>
      <c r="F102" s="13">
        <v>180192</v>
      </c>
      <c r="G102" s="7"/>
      <c r="H102" s="11"/>
      <c r="I102" s="7"/>
      <c r="J102" s="7"/>
      <c r="K102" s="7"/>
      <c r="L102" s="11"/>
      <c r="M102" s="7"/>
      <c r="N102" s="29" t="s">
        <v>683</v>
      </c>
      <c r="O102" s="7">
        <v>-73223</v>
      </c>
      <c r="P102" s="33" t="s">
        <v>1</v>
      </c>
      <c r="Q102" s="7" t="s">
        <v>1</v>
      </c>
      <c r="R102" s="7"/>
      <c r="S102" s="7"/>
      <c r="T102" s="7"/>
      <c r="U102" s="7"/>
      <c r="W102" s="7">
        <f t="shared" si="1"/>
        <v>106969</v>
      </c>
      <c r="X102" s="57" t="s">
        <v>415</v>
      </c>
      <c r="Y102" s="8">
        <f t="shared" si="2"/>
        <v>-73223</v>
      </c>
    </row>
    <row r="103" spans="1:25" x14ac:dyDescent="0.25">
      <c r="A103" s="44" t="s">
        <v>1</v>
      </c>
      <c r="C103" s="117"/>
      <c r="D103" s="7"/>
      <c r="E103" s="54"/>
      <c r="F103" s="13"/>
      <c r="G103" s="7"/>
      <c r="H103" s="11"/>
      <c r="I103" s="7"/>
      <c r="J103" s="7"/>
      <c r="K103" s="7"/>
      <c r="L103" s="11"/>
      <c r="M103" s="7"/>
      <c r="N103" s="11"/>
      <c r="O103" s="7"/>
      <c r="P103" s="11"/>
      <c r="Q103" s="7"/>
      <c r="R103" s="7"/>
      <c r="S103" s="7"/>
      <c r="T103" s="7"/>
      <c r="U103" s="7"/>
      <c r="W103" s="7"/>
      <c r="X103" s="33"/>
      <c r="Y103" s="8"/>
    </row>
    <row r="104" spans="1:25" x14ac:dyDescent="0.25">
      <c r="A104" s="44" t="s">
        <v>401</v>
      </c>
      <c r="C104" s="117"/>
      <c r="D104" s="7" t="s">
        <v>1</v>
      </c>
      <c r="E104" s="36"/>
      <c r="G104" s="7"/>
      <c r="H104" s="11"/>
      <c r="I104" s="7"/>
      <c r="J104" s="7"/>
      <c r="K104" s="7"/>
      <c r="L104" s="11"/>
      <c r="M104" s="7"/>
      <c r="N104" s="11"/>
      <c r="O104" s="7"/>
      <c r="P104" s="11"/>
      <c r="Q104" s="7"/>
      <c r="R104" s="7"/>
      <c r="S104" s="7"/>
      <c r="T104" s="7"/>
      <c r="U104" s="7"/>
      <c r="W104" s="7" t="s">
        <v>1</v>
      </c>
      <c r="X104" s="33"/>
      <c r="Y104" s="8"/>
    </row>
    <row r="105" spans="1:25" x14ac:dyDescent="0.25">
      <c r="A105" s="44" t="s">
        <v>402</v>
      </c>
      <c r="C105" s="117"/>
      <c r="D105" s="7" t="s">
        <v>1</v>
      </c>
      <c r="E105" s="36"/>
      <c r="G105" s="7"/>
      <c r="H105" s="11"/>
      <c r="I105" s="7"/>
      <c r="J105" s="7"/>
      <c r="K105" s="7"/>
      <c r="L105" s="11"/>
      <c r="M105" s="7"/>
      <c r="N105" s="11"/>
      <c r="O105" s="29"/>
      <c r="P105" s="11"/>
      <c r="Q105" s="29" t="s">
        <v>692</v>
      </c>
      <c r="R105" s="7"/>
      <c r="S105" s="29"/>
      <c r="T105" s="11"/>
      <c r="U105" s="29" t="s">
        <v>694</v>
      </c>
      <c r="W105" s="7" t="s">
        <v>1</v>
      </c>
      <c r="X105" s="33"/>
      <c r="Y105" s="8"/>
    </row>
    <row r="106" spans="1:25" x14ac:dyDescent="0.25">
      <c r="A106" s="44" t="s">
        <v>407</v>
      </c>
      <c r="C106" s="117" t="s">
        <v>558</v>
      </c>
      <c r="D106" s="7">
        <v>8223</v>
      </c>
      <c r="E106" s="54"/>
      <c r="F106" s="13">
        <v>8223</v>
      </c>
      <c r="G106" s="7"/>
      <c r="H106" s="11"/>
      <c r="I106" s="7"/>
      <c r="J106" s="7"/>
      <c r="K106" s="7"/>
      <c r="L106" s="11"/>
      <c r="M106" s="7"/>
      <c r="N106" s="11"/>
      <c r="O106" s="7"/>
      <c r="P106" s="29" t="s">
        <v>693</v>
      </c>
      <c r="Q106" s="48">
        <v>62574</v>
      </c>
      <c r="R106" s="7"/>
      <c r="S106" s="7"/>
      <c r="T106" s="29" t="s">
        <v>693</v>
      </c>
      <c r="U106" s="32">
        <v>-21864</v>
      </c>
      <c r="W106" s="7">
        <f t="shared" si="1"/>
        <v>48933</v>
      </c>
      <c r="X106" s="57" t="s">
        <v>415</v>
      </c>
      <c r="Y106" s="8">
        <f t="shared" si="2"/>
        <v>40710</v>
      </c>
    </row>
    <row r="107" spans="1:25" x14ac:dyDescent="0.25">
      <c r="A107" s="44"/>
      <c r="C107" s="117"/>
      <c r="D107" s="7"/>
      <c r="E107" s="54"/>
      <c r="F107" s="13"/>
      <c r="G107" s="7"/>
      <c r="H107" s="11"/>
      <c r="I107" s="7"/>
      <c r="J107" s="7"/>
      <c r="K107" s="7"/>
      <c r="L107" s="11"/>
      <c r="M107" s="7"/>
      <c r="N107" s="11"/>
      <c r="O107" s="7"/>
      <c r="P107" s="11"/>
      <c r="Q107" s="7"/>
      <c r="R107" s="7"/>
      <c r="S107" s="7"/>
      <c r="T107" s="7"/>
      <c r="U107" s="7"/>
      <c r="W107" s="7"/>
      <c r="X107" s="33"/>
      <c r="Y107" s="8"/>
    </row>
    <row r="108" spans="1:25" x14ac:dyDescent="0.25">
      <c r="A108" s="44" t="s">
        <v>403</v>
      </c>
      <c r="C108" s="117"/>
      <c r="D108" s="7" t="s">
        <v>1</v>
      </c>
      <c r="E108" s="36"/>
      <c r="G108" s="7"/>
      <c r="H108" s="11"/>
      <c r="I108" s="7"/>
      <c r="J108" s="7"/>
      <c r="K108" s="7"/>
      <c r="L108" s="11"/>
      <c r="M108" s="7"/>
      <c r="N108" s="11"/>
      <c r="O108" s="7"/>
      <c r="P108" s="11"/>
      <c r="Q108" s="7"/>
      <c r="R108" s="7"/>
      <c r="S108" s="7"/>
      <c r="T108" s="7"/>
      <c r="U108" s="7"/>
      <c r="W108" s="7" t="s">
        <v>1</v>
      </c>
      <c r="X108" s="33"/>
      <c r="Y108" s="8"/>
    </row>
    <row r="109" spans="1:25" x14ac:dyDescent="0.25">
      <c r="A109" s="44" t="s">
        <v>404</v>
      </c>
      <c r="C109" s="117"/>
      <c r="D109" s="7" t="s">
        <v>1</v>
      </c>
      <c r="E109" s="36"/>
      <c r="G109" s="7"/>
      <c r="H109" s="11"/>
      <c r="I109" s="7"/>
      <c r="J109" s="7"/>
      <c r="K109" s="7"/>
      <c r="L109" s="11"/>
      <c r="M109" s="29"/>
      <c r="N109" s="11"/>
      <c r="O109" s="7"/>
      <c r="P109" s="11"/>
      <c r="Q109" s="29" t="s">
        <v>689</v>
      </c>
      <c r="R109" s="7"/>
      <c r="S109" s="7"/>
      <c r="T109" s="7"/>
      <c r="U109" s="29" t="s">
        <v>690</v>
      </c>
      <c r="W109" s="7" t="s">
        <v>1</v>
      </c>
      <c r="X109" s="33"/>
      <c r="Y109" s="8"/>
    </row>
    <row r="110" spans="1:25" ht="15.75" thickBot="1" x14ac:dyDescent="0.3">
      <c r="A110" s="44" t="s">
        <v>408</v>
      </c>
      <c r="C110" s="117" t="s">
        <v>559</v>
      </c>
      <c r="D110" s="7">
        <v>12078</v>
      </c>
      <c r="E110" s="54"/>
      <c r="F110" s="13">
        <v>12078</v>
      </c>
      <c r="G110" s="7"/>
      <c r="H110" s="11"/>
      <c r="I110" s="7"/>
      <c r="J110" s="7"/>
      <c r="K110" s="7"/>
      <c r="L110" s="29"/>
      <c r="M110" s="13"/>
      <c r="N110" s="11"/>
      <c r="O110" s="7"/>
      <c r="P110" s="29" t="s">
        <v>686</v>
      </c>
      <c r="Q110" s="32">
        <v>-25623</v>
      </c>
      <c r="R110" s="7"/>
      <c r="S110" s="7"/>
      <c r="T110" s="7"/>
      <c r="U110" s="7">
        <v>64442</v>
      </c>
      <c r="W110" s="7">
        <f t="shared" si="1"/>
        <v>50897</v>
      </c>
      <c r="X110" s="57" t="s">
        <v>415</v>
      </c>
      <c r="Y110" s="8">
        <f t="shared" si="2"/>
        <v>38819</v>
      </c>
    </row>
    <row r="111" spans="1:25" ht="15.75" thickBot="1" x14ac:dyDescent="0.3">
      <c r="A111" s="44"/>
      <c r="C111" s="117"/>
      <c r="D111" s="7"/>
      <c r="E111" s="36"/>
      <c r="G111" s="7"/>
      <c r="H111" s="11"/>
      <c r="I111" s="7"/>
      <c r="J111" s="7"/>
      <c r="K111" s="7"/>
      <c r="L111" s="11"/>
      <c r="M111" s="7"/>
      <c r="N111" s="11"/>
      <c r="O111" s="7"/>
      <c r="P111" s="11"/>
      <c r="Q111" s="7"/>
      <c r="R111" s="7"/>
      <c r="S111" s="7"/>
      <c r="T111" s="7"/>
      <c r="U111" s="7"/>
      <c r="W111" s="7"/>
      <c r="X111" s="70">
        <f>SUM(W9:W111)</f>
        <v>13158477.749999996</v>
      </c>
      <c r="Y111" s="8"/>
    </row>
    <row r="112" spans="1:25" x14ac:dyDescent="0.25">
      <c r="A112" s="44"/>
      <c r="C112" s="117"/>
      <c r="D112" s="7"/>
      <c r="E112" s="36"/>
      <c r="G112" s="7"/>
      <c r="H112" s="11"/>
      <c r="I112" s="7"/>
      <c r="J112" s="7"/>
      <c r="K112" s="7"/>
      <c r="L112" s="11"/>
      <c r="M112" s="7"/>
      <c r="N112" s="11"/>
      <c r="O112" s="7"/>
      <c r="P112" s="11"/>
      <c r="Q112" s="7"/>
      <c r="R112" s="7"/>
      <c r="S112" s="7"/>
      <c r="T112" s="7"/>
      <c r="U112" s="7"/>
      <c r="W112" s="7"/>
      <c r="X112" s="33"/>
      <c r="Y112" s="8"/>
    </row>
    <row r="113" spans="1:25" x14ac:dyDescent="0.25">
      <c r="A113" s="71" t="s">
        <v>600</v>
      </c>
      <c r="C113" s="117"/>
      <c r="D113" s="7"/>
      <c r="E113" s="36"/>
      <c r="G113" s="7"/>
      <c r="H113" s="11"/>
      <c r="I113" s="7"/>
      <c r="J113" s="7"/>
      <c r="K113" s="7"/>
      <c r="L113" s="11"/>
      <c r="M113" s="7"/>
      <c r="N113" s="11"/>
      <c r="O113" s="7"/>
      <c r="P113" s="11"/>
      <c r="Q113" s="7"/>
      <c r="R113" s="7"/>
      <c r="S113" s="7"/>
      <c r="T113" s="7"/>
      <c r="U113" s="7"/>
      <c r="W113" s="7"/>
      <c r="X113" s="33"/>
      <c r="Y113" s="8"/>
    </row>
    <row r="114" spans="1:25" x14ac:dyDescent="0.25">
      <c r="A114" s="44" t="s">
        <v>1</v>
      </c>
      <c r="C114" s="117"/>
      <c r="D114" s="7"/>
      <c r="E114" s="36"/>
      <c r="G114" s="7"/>
      <c r="H114" s="11"/>
      <c r="I114" s="29" t="s">
        <v>656</v>
      </c>
      <c r="J114" s="7"/>
      <c r="K114" s="7"/>
      <c r="L114" s="11"/>
      <c r="M114" s="7"/>
      <c r="N114" s="7"/>
      <c r="O114" s="33" t="s">
        <v>661</v>
      </c>
      <c r="P114" s="11"/>
      <c r="Q114" s="7"/>
      <c r="R114" s="7"/>
      <c r="S114" s="33" t="s">
        <v>662</v>
      </c>
      <c r="T114" s="7"/>
      <c r="U114" s="7"/>
      <c r="W114" s="7"/>
      <c r="X114" s="33"/>
      <c r="Y114" s="8"/>
    </row>
    <row r="115" spans="1:25" x14ac:dyDescent="0.25">
      <c r="A115" s="44" t="s">
        <v>648</v>
      </c>
      <c r="C115" s="117" t="s">
        <v>740</v>
      </c>
      <c r="D115" s="7"/>
      <c r="E115" s="36"/>
      <c r="G115" s="7"/>
      <c r="H115" s="11" t="s">
        <v>655</v>
      </c>
      <c r="I115" s="7">
        <v>10981</v>
      </c>
      <c r="J115" s="7"/>
      <c r="K115" s="7"/>
      <c r="L115" s="11"/>
      <c r="M115" s="7"/>
      <c r="N115" s="33" t="s">
        <v>660</v>
      </c>
      <c r="O115" s="7">
        <v>12000</v>
      </c>
      <c r="P115" s="11"/>
      <c r="Q115" s="7"/>
      <c r="R115" s="33" t="s">
        <v>660</v>
      </c>
      <c r="S115" s="7">
        <v>-10981</v>
      </c>
      <c r="T115" s="7"/>
      <c r="U115" s="7"/>
      <c r="W115" s="7">
        <f t="shared" si="1"/>
        <v>12000</v>
      </c>
      <c r="X115" s="57"/>
      <c r="Y115" s="8"/>
    </row>
    <row r="116" spans="1:25" x14ac:dyDescent="0.25">
      <c r="A116" s="44"/>
      <c r="C116" s="117"/>
      <c r="D116" s="7"/>
      <c r="E116" s="36"/>
      <c r="G116" s="7"/>
      <c r="H116" s="11"/>
      <c r="I116" s="7"/>
      <c r="J116" s="7"/>
      <c r="K116" s="7"/>
      <c r="L116" s="11"/>
      <c r="M116" s="7"/>
      <c r="N116" s="11"/>
      <c r="O116" s="7"/>
      <c r="P116" s="11"/>
      <c r="Q116" s="7"/>
      <c r="R116" s="7"/>
      <c r="S116" s="7"/>
      <c r="T116" s="7"/>
      <c r="U116" s="7"/>
      <c r="W116" s="7"/>
      <c r="X116" s="33"/>
      <c r="Y116" s="8"/>
    </row>
    <row r="117" spans="1:25" x14ac:dyDescent="0.25">
      <c r="A117" s="44" t="s">
        <v>400</v>
      </c>
      <c r="C117" s="117"/>
      <c r="D117" s="7"/>
      <c r="E117" s="36"/>
      <c r="G117" s="7"/>
      <c r="H117" s="11"/>
      <c r="I117" s="7"/>
      <c r="J117" s="7"/>
      <c r="K117" s="7"/>
      <c r="L117" s="11"/>
      <c r="M117" s="7"/>
      <c r="N117" s="11"/>
      <c r="O117" s="7"/>
      <c r="P117" s="11"/>
      <c r="Q117" s="7"/>
      <c r="R117" s="7"/>
      <c r="S117" s="7"/>
      <c r="T117" s="7"/>
      <c r="U117" s="7"/>
      <c r="W117" s="7"/>
      <c r="X117" s="33"/>
      <c r="Y117" s="8"/>
    </row>
    <row r="118" spans="1:25" x14ac:dyDescent="0.25">
      <c r="A118" s="44" t="s">
        <v>649</v>
      </c>
      <c r="C118" s="117"/>
      <c r="D118" s="7"/>
      <c r="E118" s="36"/>
      <c r="G118" s="7"/>
      <c r="H118" s="11"/>
      <c r="I118" s="7"/>
      <c r="J118" s="7"/>
      <c r="K118" s="7"/>
      <c r="L118" s="11"/>
      <c r="M118" s="7"/>
      <c r="N118" s="11"/>
      <c r="O118" s="7"/>
      <c r="P118" s="11"/>
      <c r="Q118" s="7"/>
      <c r="R118" s="7"/>
      <c r="S118" s="7"/>
      <c r="T118" s="7"/>
      <c r="U118" s="7"/>
      <c r="W118" s="7">
        <f t="shared" si="1"/>
        <v>0</v>
      </c>
      <c r="X118" s="33"/>
      <c r="Y118" s="8"/>
    </row>
    <row r="119" spans="1:25" x14ac:dyDescent="0.25">
      <c r="A119" s="44"/>
      <c r="C119" s="117"/>
      <c r="D119" s="7"/>
      <c r="E119" s="36"/>
      <c r="G119" s="7"/>
      <c r="H119" s="11"/>
      <c r="I119" s="29" t="s">
        <v>656</v>
      </c>
      <c r="J119" s="7"/>
      <c r="K119" s="7"/>
      <c r="L119" s="7"/>
      <c r="M119" s="33" t="s">
        <v>667</v>
      </c>
      <c r="N119" s="7"/>
      <c r="O119" s="33" t="s">
        <v>667</v>
      </c>
      <c r="P119" s="11"/>
      <c r="Q119" s="7"/>
      <c r="R119" s="7"/>
      <c r="S119" s="7"/>
      <c r="T119" s="7"/>
      <c r="U119" s="7"/>
      <c r="W119" s="7"/>
      <c r="X119" s="33"/>
      <c r="Y119" s="8"/>
    </row>
    <row r="120" spans="1:25" x14ac:dyDescent="0.25">
      <c r="A120" s="44" t="s">
        <v>650</v>
      </c>
      <c r="C120" s="117" t="s">
        <v>741</v>
      </c>
      <c r="D120" s="7"/>
      <c r="E120" s="36"/>
      <c r="G120" s="7"/>
      <c r="H120" s="11" t="s">
        <v>655</v>
      </c>
      <c r="I120" s="7">
        <v>72978</v>
      </c>
      <c r="J120" s="7"/>
      <c r="K120" s="7"/>
      <c r="L120" s="33" t="s">
        <v>666</v>
      </c>
      <c r="M120" s="7">
        <v>4571</v>
      </c>
      <c r="N120" s="33" t="s">
        <v>666</v>
      </c>
      <c r="O120" s="7">
        <v>-13822</v>
      </c>
      <c r="P120" s="11"/>
      <c r="Q120" s="7"/>
      <c r="R120" s="7"/>
      <c r="S120" s="7"/>
      <c r="T120" s="7"/>
      <c r="U120" s="7"/>
      <c r="W120" s="7">
        <f t="shared" si="1"/>
        <v>63727</v>
      </c>
      <c r="X120" s="57" t="s">
        <v>415</v>
      </c>
      <c r="Y120" s="8"/>
    </row>
    <row r="121" spans="1:25" x14ac:dyDescent="0.25">
      <c r="A121" s="44" t="s">
        <v>1</v>
      </c>
      <c r="C121" s="117"/>
      <c r="D121" s="7"/>
      <c r="E121" s="36"/>
      <c r="G121" s="7"/>
      <c r="H121" s="11"/>
      <c r="I121" s="7"/>
      <c r="J121" s="7"/>
      <c r="K121" s="7"/>
      <c r="L121" s="11"/>
      <c r="M121" s="29" t="s">
        <v>668</v>
      </c>
      <c r="N121" s="11"/>
      <c r="O121" s="7"/>
      <c r="P121" s="11"/>
      <c r="Q121" s="7"/>
      <c r="R121" s="7"/>
      <c r="S121" s="7"/>
      <c r="T121" s="7"/>
      <c r="U121" s="7"/>
      <c r="W121" s="7"/>
      <c r="X121" s="33"/>
      <c r="Y121" s="8"/>
    </row>
    <row r="122" spans="1:25" x14ac:dyDescent="0.25">
      <c r="A122" s="44" t="s">
        <v>401</v>
      </c>
      <c r="C122" s="117"/>
      <c r="D122" s="7"/>
      <c r="E122" s="36"/>
      <c r="G122" s="7"/>
      <c r="H122" s="11"/>
      <c r="I122" s="7"/>
      <c r="J122" s="7"/>
      <c r="K122" s="7"/>
      <c r="L122" s="11"/>
      <c r="M122" s="7"/>
      <c r="N122" s="11"/>
      <c r="O122" s="7"/>
      <c r="P122" s="11"/>
      <c r="Q122" s="7"/>
      <c r="R122" s="7"/>
      <c r="S122" s="7"/>
      <c r="T122" s="7"/>
      <c r="U122" s="7"/>
      <c r="W122" s="7"/>
      <c r="X122" s="33"/>
      <c r="Y122" s="8"/>
    </row>
    <row r="123" spans="1:25" x14ac:dyDescent="0.25">
      <c r="A123" s="44" t="s">
        <v>402</v>
      </c>
      <c r="C123" s="117"/>
      <c r="D123" s="7"/>
      <c r="E123" s="36"/>
      <c r="G123" s="7"/>
      <c r="H123" s="11"/>
      <c r="I123" s="7"/>
      <c r="J123" s="7"/>
      <c r="K123" s="33" t="s">
        <v>665</v>
      </c>
      <c r="L123" s="7"/>
      <c r="M123" s="33" t="s">
        <v>665</v>
      </c>
      <c r="N123" s="11"/>
      <c r="O123" s="7"/>
      <c r="P123" s="11"/>
      <c r="Q123" s="7"/>
      <c r="R123" s="7"/>
      <c r="S123" s="7"/>
      <c r="T123" s="7"/>
      <c r="U123" s="7"/>
      <c r="W123" s="7"/>
      <c r="X123" s="33"/>
      <c r="Y123" s="8"/>
    </row>
    <row r="124" spans="1:25" x14ac:dyDescent="0.25">
      <c r="A124" s="44" t="s">
        <v>651</v>
      </c>
      <c r="C124" s="117" t="s">
        <v>749</v>
      </c>
      <c r="D124" s="7"/>
      <c r="E124" s="36"/>
      <c r="G124" s="7"/>
      <c r="H124" s="11"/>
      <c r="I124" s="7"/>
      <c r="J124" s="33" t="s">
        <v>666</v>
      </c>
      <c r="K124" s="7">
        <v>-3192</v>
      </c>
      <c r="L124" s="33" t="s">
        <v>666</v>
      </c>
      <c r="M124" s="7">
        <v>20110</v>
      </c>
      <c r="N124" s="11"/>
      <c r="O124" s="7"/>
      <c r="P124" s="11"/>
      <c r="Q124" s="7"/>
      <c r="R124" s="7"/>
      <c r="S124" s="7"/>
      <c r="T124" s="7"/>
      <c r="U124" s="7"/>
      <c r="W124" s="7">
        <f t="shared" si="1"/>
        <v>16918</v>
      </c>
      <c r="X124" s="57" t="s">
        <v>415</v>
      </c>
      <c r="Y124" s="8"/>
    </row>
    <row r="125" spans="1:25" x14ac:dyDescent="0.25">
      <c r="A125" s="44"/>
      <c r="C125" s="117"/>
      <c r="D125" s="7"/>
      <c r="E125" s="36"/>
      <c r="G125" s="7"/>
      <c r="H125" s="11"/>
      <c r="I125" s="7"/>
      <c r="N125" s="11"/>
      <c r="O125" s="7"/>
      <c r="P125" s="11"/>
      <c r="Q125" s="7"/>
      <c r="R125" s="7"/>
      <c r="S125" s="7"/>
      <c r="T125" s="7"/>
      <c r="U125" s="7"/>
      <c r="W125" s="7"/>
      <c r="X125" s="33"/>
      <c r="Y125" s="8"/>
    </row>
    <row r="126" spans="1:25" x14ac:dyDescent="0.25">
      <c r="A126" s="44" t="s">
        <v>403</v>
      </c>
      <c r="C126" s="117"/>
      <c r="D126" s="7"/>
      <c r="E126" s="36"/>
      <c r="G126" s="7"/>
      <c r="H126" s="11"/>
      <c r="I126" s="7"/>
      <c r="J126" s="7"/>
      <c r="K126" s="7"/>
      <c r="L126" s="11"/>
      <c r="M126" s="7"/>
      <c r="N126" s="11"/>
      <c r="O126" s="7"/>
      <c r="P126" s="11"/>
      <c r="Q126" s="7"/>
      <c r="R126" s="7"/>
      <c r="S126" s="7"/>
      <c r="T126" s="7"/>
      <c r="U126" s="7"/>
      <c r="W126" s="7"/>
      <c r="X126" s="33"/>
      <c r="Y126" s="8"/>
    </row>
    <row r="127" spans="1:25" x14ac:dyDescent="0.25">
      <c r="A127" s="44" t="s">
        <v>404</v>
      </c>
      <c r="C127" s="117"/>
      <c r="D127" s="7"/>
      <c r="E127" s="36"/>
      <c r="G127" s="7"/>
      <c r="H127" s="11"/>
      <c r="I127" s="7"/>
      <c r="J127" s="7"/>
      <c r="K127" s="7"/>
      <c r="L127" s="11"/>
      <c r="M127" s="7"/>
      <c r="N127" s="11"/>
      <c r="O127" s="7"/>
      <c r="P127" s="11"/>
      <c r="Q127" s="7"/>
      <c r="R127" s="7"/>
      <c r="S127" s="7"/>
      <c r="T127" s="7"/>
      <c r="U127" s="7"/>
      <c r="W127" s="7"/>
      <c r="X127" s="33"/>
      <c r="Y127" s="8"/>
    </row>
    <row r="128" spans="1:25" x14ac:dyDescent="0.25">
      <c r="A128" s="44" t="s">
        <v>652</v>
      </c>
      <c r="C128" s="117"/>
      <c r="D128" s="7"/>
      <c r="E128" s="36"/>
      <c r="G128" s="7"/>
      <c r="H128" s="11"/>
      <c r="I128" s="7"/>
      <c r="J128" s="7"/>
      <c r="K128" s="7"/>
      <c r="L128" s="11"/>
      <c r="M128" s="7"/>
      <c r="N128" s="11"/>
      <c r="O128" s="7"/>
      <c r="P128" s="11"/>
      <c r="Q128" s="7"/>
      <c r="R128" s="7"/>
      <c r="S128" s="7"/>
      <c r="T128" s="7"/>
      <c r="U128" s="7"/>
      <c r="W128" s="7">
        <f t="shared" si="1"/>
        <v>0</v>
      </c>
      <c r="X128" s="33"/>
      <c r="Y128" s="8"/>
    </row>
    <row r="129" spans="1:25" x14ac:dyDescent="0.25">
      <c r="A129" s="44"/>
      <c r="C129" s="117"/>
      <c r="D129" s="7"/>
      <c r="E129" s="36"/>
      <c r="G129" s="7"/>
      <c r="H129" s="11"/>
      <c r="I129" s="7"/>
      <c r="J129" s="7"/>
      <c r="K129" s="7"/>
      <c r="L129" s="11"/>
      <c r="M129" s="7"/>
      <c r="N129" s="11"/>
      <c r="O129" s="7"/>
      <c r="P129" s="11"/>
      <c r="Q129" s="7"/>
      <c r="R129" s="7"/>
      <c r="S129" s="7"/>
      <c r="T129" s="7"/>
      <c r="U129" s="7"/>
      <c r="W129" s="7"/>
      <c r="X129" s="33"/>
      <c r="Y129" s="8"/>
    </row>
    <row r="130" spans="1:25" x14ac:dyDescent="0.25">
      <c r="C130" s="117"/>
      <c r="D130" s="7" t="s">
        <v>1</v>
      </c>
      <c r="E130" s="36"/>
      <c r="G130" s="7"/>
      <c r="H130" s="11"/>
      <c r="I130" s="7"/>
      <c r="J130" s="7"/>
      <c r="K130" s="33" t="s">
        <v>590</v>
      </c>
      <c r="L130" s="9"/>
      <c r="M130" s="33" t="s">
        <v>610</v>
      </c>
      <c r="N130" s="7"/>
      <c r="O130" s="29"/>
      <c r="P130" s="29"/>
      <c r="Q130" s="29"/>
      <c r="R130" s="7"/>
      <c r="S130" s="33" t="s">
        <v>609</v>
      </c>
      <c r="T130" s="7"/>
      <c r="U130" s="29"/>
      <c r="W130" s="7" t="s">
        <v>1</v>
      </c>
      <c r="X130" s="33" t="s">
        <v>1</v>
      </c>
      <c r="Y130" s="8" t="s">
        <v>1</v>
      </c>
    </row>
    <row r="131" spans="1:25" x14ac:dyDescent="0.25">
      <c r="A131" t="s">
        <v>94</v>
      </c>
      <c r="C131" s="117" t="s">
        <v>95</v>
      </c>
      <c r="D131" s="7">
        <v>-34820.32</v>
      </c>
      <c r="E131" s="53"/>
      <c r="G131" s="7">
        <v>-34825.78</v>
      </c>
      <c r="H131" s="7"/>
      <c r="I131" s="7"/>
      <c r="J131" s="11" t="s">
        <v>354</v>
      </c>
      <c r="K131" s="37">
        <v>34820.32</v>
      </c>
      <c r="L131" s="11" t="s">
        <v>354</v>
      </c>
      <c r="M131" s="7">
        <v>5.46</v>
      </c>
      <c r="N131" s="11"/>
      <c r="O131" s="7"/>
      <c r="P131" s="11"/>
      <c r="Q131" s="7"/>
      <c r="R131" s="11" t="s">
        <v>361</v>
      </c>
      <c r="S131" s="32">
        <v>-30729.43</v>
      </c>
      <c r="T131" s="11"/>
      <c r="U131" s="7"/>
      <c r="W131" s="7">
        <f t="shared" si="1"/>
        <v>-30729.43</v>
      </c>
      <c r="X131" s="57" t="s">
        <v>96</v>
      </c>
      <c r="Y131" s="8">
        <f t="shared" si="2"/>
        <v>4090.8899999999994</v>
      </c>
    </row>
    <row r="132" spans="1:25" x14ac:dyDescent="0.25">
      <c r="C132" s="117"/>
      <c r="D132" s="7" t="s">
        <v>1</v>
      </c>
      <c r="E132" s="36"/>
      <c r="G132" s="7"/>
      <c r="H132" s="7"/>
      <c r="I132" s="29"/>
      <c r="K132" s="38"/>
      <c r="L132" s="7"/>
      <c r="M132" s="52" t="s">
        <v>617</v>
      </c>
      <c r="N132" s="7"/>
      <c r="O132" s="33"/>
      <c r="P132" s="7"/>
      <c r="Q132" s="52" t="s">
        <v>617</v>
      </c>
      <c r="R132" s="11"/>
      <c r="S132" s="9"/>
      <c r="T132" s="11"/>
      <c r="U132" s="7"/>
      <c r="W132" s="7" t="s">
        <v>1</v>
      </c>
      <c r="X132" s="33"/>
      <c r="Y132" s="8" t="s">
        <v>1</v>
      </c>
    </row>
    <row r="133" spans="1:25" x14ac:dyDescent="0.25">
      <c r="A133" s="1" t="s">
        <v>97</v>
      </c>
      <c r="C133" s="117" t="s">
        <v>98</v>
      </c>
      <c r="D133" s="7">
        <v>-45454.86</v>
      </c>
      <c r="E133" s="23"/>
      <c r="G133" s="7">
        <v>-45454.86</v>
      </c>
      <c r="H133" s="11"/>
      <c r="I133" s="7"/>
      <c r="K133" s="32"/>
      <c r="L133" s="11" t="s">
        <v>435</v>
      </c>
      <c r="M133" s="7">
        <v>21556</v>
      </c>
      <c r="N133" s="11"/>
      <c r="O133" s="7"/>
      <c r="P133" s="11" t="s">
        <v>435</v>
      </c>
      <c r="Q133" s="7">
        <v>23898.86</v>
      </c>
      <c r="R133" s="11"/>
      <c r="S133" s="11"/>
      <c r="T133" s="11"/>
      <c r="U133" s="7"/>
      <c r="W133" s="7">
        <f t="shared" si="1"/>
        <v>0</v>
      </c>
      <c r="X133" s="33" t="s">
        <v>523</v>
      </c>
      <c r="Y133" s="8">
        <f t="shared" si="2"/>
        <v>45454.86</v>
      </c>
    </row>
    <row r="134" spans="1:25" x14ac:dyDescent="0.25">
      <c r="A134" s="1"/>
      <c r="C134" s="117"/>
      <c r="D134" s="7"/>
      <c r="E134" s="23"/>
      <c r="G134" s="7"/>
      <c r="H134" s="11"/>
      <c r="I134" s="7"/>
      <c r="K134" s="32"/>
      <c r="L134" s="11"/>
      <c r="M134" s="7"/>
      <c r="N134" s="11"/>
      <c r="O134" s="7"/>
      <c r="P134" s="11"/>
      <c r="Q134" s="7"/>
      <c r="R134" s="7"/>
      <c r="S134" s="9"/>
      <c r="T134" s="11"/>
      <c r="U134" s="7"/>
      <c r="W134" s="7"/>
      <c r="X134" s="33"/>
      <c r="Y134" s="8"/>
    </row>
    <row r="135" spans="1:25" x14ac:dyDescent="0.25">
      <c r="A135" s="1" t="s">
        <v>543</v>
      </c>
      <c r="C135" s="117"/>
      <c r="D135" s="7">
        <v>-25092.53</v>
      </c>
      <c r="E135" s="23"/>
      <c r="G135" s="7"/>
      <c r="H135" s="11"/>
      <c r="I135" s="7"/>
      <c r="K135" s="32"/>
      <c r="L135" s="11"/>
      <c r="M135" s="7"/>
      <c r="N135" s="11"/>
      <c r="O135" s="7"/>
      <c r="P135" s="11"/>
      <c r="Q135" s="7"/>
      <c r="R135" s="7"/>
      <c r="S135" s="9"/>
      <c r="T135" s="11"/>
      <c r="U135" s="7"/>
      <c r="W135" s="7">
        <f t="shared" si="1"/>
        <v>0</v>
      </c>
      <c r="X135" s="33" t="s">
        <v>544</v>
      </c>
      <c r="Y135" s="8"/>
    </row>
    <row r="136" spans="1:25" x14ac:dyDescent="0.25">
      <c r="C136" s="117"/>
      <c r="D136" s="7" t="s">
        <v>1</v>
      </c>
      <c r="E136" s="36"/>
      <c r="F136" s="7"/>
      <c r="G136" s="7"/>
      <c r="H136" s="7"/>
      <c r="I136" s="9"/>
      <c r="J136" s="9"/>
      <c r="K136" s="9"/>
      <c r="L136" s="7"/>
      <c r="M136" s="9"/>
      <c r="N136" s="7"/>
      <c r="O136" s="33" t="s">
        <v>605</v>
      </c>
      <c r="P136" s="9">
        <v>0</v>
      </c>
      <c r="Q136" s="9"/>
      <c r="R136" s="9"/>
      <c r="S136" s="9"/>
      <c r="T136" s="9"/>
      <c r="U136" s="9"/>
      <c r="W136" s="7" t="s">
        <v>1</v>
      </c>
      <c r="X136" s="33"/>
      <c r="Y136" s="8" t="s">
        <v>1</v>
      </c>
    </row>
    <row r="137" spans="1:25" x14ac:dyDescent="0.25">
      <c r="A137" t="s">
        <v>99</v>
      </c>
      <c r="C137" s="117" t="s">
        <v>100</v>
      </c>
      <c r="D137" s="7">
        <v>0</v>
      </c>
      <c r="E137" s="53"/>
      <c r="F137" s="7">
        <v>1583.8</v>
      </c>
      <c r="G137" s="7" t="s">
        <v>1</v>
      </c>
      <c r="H137" s="7"/>
      <c r="I137" s="7"/>
      <c r="J137" s="11"/>
      <c r="K137" s="7"/>
      <c r="L137" s="7"/>
      <c r="M137" s="7"/>
      <c r="N137" s="11" t="s">
        <v>377</v>
      </c>
      <c r="O137" s="7">
        <v>-1583.8</v>
      </c>
      <c r="P137" s="7"/>
      <c r="Q137" s="7"/>
      <c r="R137" s="7"/>
      <c r="S137" s="7"/>
      <c r="T137" s="7"/>
      <c r="U137" s="7"/>
      <c r="W137" s="7">
        <f t="shared" si="1"/>
        <v>0</v>
      </c>
      <c r="X137" s="57" t="s">
        <v>604</v>
      </c>
      <c r="Y137" s="8">
        <f t="shared" si="2"/>
        <v>0</v>
      </c>
    </row>
    <row r="138" spans="1:25" x14ac:dyDescent="0.25">
      <c r="C138" s="117"/>
      <c r="D138" s="7" t="s">
        <v>1</v>
      </c>
      <c r="E138" s="36"/>
      <c r="F138" s="7"/>
      <c r="G138" s="7"/>
      <c r="H138" s="7"/>
      <c r="I138" s="7"/>
      <c r="J138" s="7"/>
      <c r="K138" s="9"/>
      <c r="L138" s="7"/>
      <c r="M138" s="9"/>
      <c r="N138" s="7"/>
      <c r="O138" s="9"/>
      <c r="P138" s="9"/>
      <c r="Q138" s="9"/>
      <c r="R138" s="9"/>
      <c r="S138" s="9"/>
      <c r="T138" s="9"/>
      <c r="U138" s="9"/>
      <c r="W138" s="7" t="s">
        <v>1</v>
      </c>
      <c r="X138" s="33"/>
      <c r="Y138" s="8" t="s">
        <v>1</v>
      </c>
    </row>
    <row r="139" spans="1:25" x14ac:dyDescent="0.25">
      <c r="A139" t="s">
        <v>101</v>
      </c>
      <c r="C139" s="117" t="s">
        <v>102</v>
      </c>
      <c r="D139" s="7">
        <v>0</v>
      </c>
      <c r="E139" s="53"/>
      <c r="F139" s="7" t="s">
        <v>1</v>
      </c>
      <c r="G139" s="7">
        <v>0</v>
      </c>
      <c r="H139" s="7"/>
      <c r="I139" s="7"/>
      <c r="J139" s="11"/>
      <c r="K139" s="7"/>
      <c r="L139" s="7"/>
      <c r="M139" s="7"/>
      <c r="N139" s="11"/>
      <c r="O139" s="7"/>
      <c r="P139" s="7"/>
      <c r="Q139" s="7"/>
      <c r="R139" s="7"/>
      <c r="S139" s="7"/>
      <c r="T139" s="7"/>
      <c r="U139" s="7"/>
      <c r="W139" s="7">
        <f t="shared" si="1"/>
        <v>0</v>
      </c>
      <c r="X139" s="57" t="s">
        <v>604</v>
      </c>
      <c r="Y139" s="8">
        <f t="shared" si="2"/>
        <v>0</v>
      </c>
    </row>
    <row r="140" spans="1:25" x14ac:dyDescent="0.25">
      <c r="C140" s="117"/>
      <c r="D140" s="7" t="s">
        <v>1</v>
      </c>
      <c r="E140" s="36"/>
      <c r="F140" s="7"/>
      <c r="G140" s="7"/>
      <c r="H140" s="7"/>
      <c r="I140" s="7"/>
      <c r="J140" s="7"/>
      <c r="L140" s="7"/>
      <c r="M140" s="9"/>
      <c r="N140" s="7"/>
      <c r="O140" s="9"/>
      <c r="P140" s="9"/>
      <c r="Q140" s="9"/>
      <c r="R140" s="9"/>
      <c r="S140" s="9"/>
      <c r="T140" s="9"/>
      <c r="U140" s="9"/>
      <c r="W140" s="7" t="s">
        <v>1</v>
      </c>
      <c r="X140" s="33"/>
      <c r="Y140" s="8" t="s">
        <v>1</v>
      </c>
    </row>
    <row r="141" spans="1:25" x14ac:dyDescent="0.25">
      <c r="A141" t="s">
        <v>103</v>
      </c>
      <c r="C141" s="117" t="s">
        <v>104</v>
      </c>
      <c r="D141" s="7">
        <v>-2182.67</v>
      </c>
      <c r="E141" s="53" t="s">
        <v>1</v>
      </c>
      <c r="G141" s="7">
        <v>-1798.11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W141" s="7">
        <f t="shared" si="1"/>
        <v>-1798.11</v>
      </c>
      <c r="X141" s="57" t="s">
        <v>604</v>
      </c>
      <c r="Y141" s="8">
        <f t="shared" si="2"/>
        <v>384.56000000000017</v>
      </c>
    </row>
    <row r="142" spans="1:25" x14ac:dyDescent="0.25">
      <c r="C142" s="117"/>
      <c r="D142" s="7" t="s">
        <v>1</v>
      </c>
      <c r="E142" s="36"/>
      <c r="G142" s="7"/>
      <c r="H142" s="7"/>
      <c r="I142" s="7"/>
      <c r="J142" s="7"/>
      <c r="K142" s="29"/>
      <c r="L142" s="7"/>
      <c r="M142" s="9"/>
      <c r="N142" s="7"/>
      <c r="O142" s="9"/>
      <c r="P142" s="9"/>
      <c r="Q142" s="9"/>
      <c r="R142" s="9"/>
      <c r="S142" s="9"/>
      <c r="T142" s="9"/>
      <c r="U142" s="9"/>
      <c r="W142" s="7" t="s">
        <v>1</v>
      </c>
      <c r="X142" s="33"/>
      <c r="Y142" s="8" t="s">
        <v>1</v>
      </c>
    </row>
    <row r="143" spans="1:25" x14ac:dyDescent="0.25">
      <c r="A143" t="s">
        <v>105</v>
      </c>
      <c r="C143" s="117" t="s">
        <v>106</v>
      </c>
      <c r="D143" s="7">
        <v>-1193.22</v>
      </c>
      <c r="E143" s="53"/>
      <c r="G143" s="7">
        <v>-1202.1600000000001</v>
      </c>
      <c r="H143" s="7"/>
      <c r="I143" s="7"/>
      <c r="J143" s="11"/>
      <c r="K143" s="7"/>
      <c r="L143" s="7"/>
      <c r="M143" s="7"/>
      <c r="N143" s="11"/>
      <c r="O143" s="7"/>
      <c r="P143" s="7"/>
      <c r="Q143" s="7"/>
      <c r="R143" s="7"/>
      <c r="S143" s="7"/>
      <c r="T143" s="7"/>
      <c r="U143" s="7"/>
      <c r="W143" s="7">
        <f t="shared" si="1"/>
        <v>-1202.1600000000001</v>
      </c>
      <c r="X143" s="57" t="s">
        <v>604</v>
      </c>
      <c r="Y143" s="8">
        <f t="shared" si="2"/>
        <v>-8.9400000000000546</v>
      </c>
    </row>
    <row r="144" spans="1:25" x14ac:dyDescent="0.25">
      <c r="C144" s="117"/>
      <c r="D144" s="7" t="s">
        <v>1</v>
      </c>
      <c r="E144" s="36"/>
      <c r="G144" s="7"/>
      <c r="H144" s="7"/>
      <c r="I144" s="7"/>
      <c r="J144" s="7"/>
      <c r="K144" s="7"/>
      <c r="L144" s="7"/>
      <c r="M144" s="7"/>
      <c r="N144" s="7"/>
      <c r="O144" s="33" t="s">
        <v>605</v>
      </c>
      <c r="P144" s="7"/>
      <c r="Q144" s="7"/>
      <c r="R144" s="7"/>
      <c r="S144" s="7"/>
      <c r="T144" s="7"/>
      <c r="U144" s="7"/>
      <c r="W144" s="7" t="s">
        <v>1</v>
      </c>
      <c r="X144" s="33"/>
      <c r="Y144" s="8" t="s">
        <v>1</v>
      </c>
    </row>
    <row r="145" spans="1:25" x14ac:dyDescent="0.25">
      <c r="A145" t="s">
        <v>107</v>
      </c>
      <c r="C145" s="117" t="s">
        <v>108</v>
      </c>
      <c r="D145" s="7">
        <v>-1560.43</v>
      </c>
      <c r="E145" s="36"/>
      <c r="G145" s="7">
        <v>-1560.43</v>
      </c>
      <c r="H145" s="7"/>
      <c r="I145" s="7"/>
      <c r="J145" s="7"/>
      <c r="K145" s="7"/>
      <c r="L145" s="7"/>
      <c r="M145" s="7"/>
      <c r="N145" s="11" t="s">
        <v>377</v>
      </c>
      <c r="O145" s="7">
        <v>1560.43</v>
      </c>
      <c r="P145" s="7"/>
      <c r="Q145" s="7"/>
      <c r="R145" s="7"/>
      <c r="S145" s="7"/>
      <c r="T145" s="7"/>
      <c r="U145" s="7"/>
      <c r="W145" s="7">
        <f t="shared" si="1"/>
        <v>0</v>
      </c>
      <c r="X145" s="57" t="s">
        <v>604</v>
      </c>
      <c r="Y145" s="8">
        <f t="shared" si="2"/>
        <v>1560.43</v>
      </c>
    </row>
    <row r="146" spans="1:25" x14ac:dyDescent="0.25">
      <c r="C146" s="117"/>
      <c r="D146" s="7" t="s">
        <v>1</v>
      </c>
      <c r="E146" s="36"/>
      <c r="G146" s="7"/>
      <c r="H146" s="7"/>
      <c r="I146" s="7"/>
      <c r="J146" s="7"/>
      <c r="K146" s="7"/>
      <c r="L146" s="7"/>
      <c r="M146" s="7"/>
      <c r="N146" s="9"/>
      <c r="O146" s="9"/>
      <c r="P146" s="9"/>
      <c r="Q146" s="9"/>
      <c r="R146" s="9"/>
      <c r="S146" s="9"/>
      <c r="T146" s="9"/>
      <c r="U146" s="9"/>
      <c r="W146" s="7" t="s">
        <v>1</v>
      </c>
      <c r="X146" s="33"/>
      <c r="Y146" s="8" t="s">
        <v>1</v>
      </c>
    </row>
    <row r="147" spans="1:25" x14ac:dyDescent="0.25">
      <c r="A147" t="s">
        <v>109</v>
      </c>
      <c r="C147" s="117" t="s">
        <v>110</v>
      </c>
      <c r="D147" s="7">
        <v>-2636.81</v>
      </c>
      <c r="E147" s="53"/>
      <c r="G147" s="7">
        <v>-2879.26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W147" s="7">
        <f t="shared" si="1"/>
        <v>-2879.26</v>
      </c>
      <c r="X147" s="57" t="s">
        <v>484</v>
      </c>
      <c r="Y147" s="8">
        <f t="shared" si="2"/>
        <v>-242.45000000000027</v>
      </c>
    </row>
    <row r="148" spans="1:25" x14ac:dyDescent="0.25">
      <c r="C148" s="117"/>
      <c r="D148" s="7" t="s">
        <v>1</v>
      </c>
      <c r="E148" s="36"/>
      <c r="G148" s="7"/>
      <c r="H148" s="7"/>
      <c r="I148" s="7"/>
      <c r="J148" s="7"/>
      <c r="K148" s="7"/>
      <c r="L148" s="7"/>
      <c r="M148" s="7"/>
      <c r="N148" s="9"/>
      <c r="O148" s="9"/>
      <c r="P148" s="9"/>
      <c r="Q148" s="9"/>
      <c r="R148" s="9"/>
      <c r="S148" s="9"/>
      <c r="T148" s="9"/>
      <c r="U148" s="9"/>
      <c r="W148" s="7" t="s">
        <v>1</v>
      </c>
      <c r="X148" s="33"/>
      <c r="Y148" s="8" t="s">
        <v>1</v>
      </c>
    </row>
    <row r="149" spans="1:25" x14ac:dyDescent="0.25">
      <c r="A149" t="s">
        <v>111</v>
      </c>
      <c r="C149" s="117" t="s">
        <v>112</v>
      </c>
      <c r="D149" s="7">
        <v>-3865.17</v>
      </c>
      <c r="E149" s="53"/>
      <c r="G149" s="7">
        <v>-3869.86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W149" s="7">
        <f t="shared" si="1"/>
        <v>-3869.86</v>
      </c>
      <c r="X149" s="57" t="s">
        <v>485</v>
      </c>
      <c r="Y149" s="8">
        <f t="shared" si="2"/>
        <v>-4.6900000000000546</v>
      </c>
    </row>
    <row r="150" spans="1:25" x14ac:dyDescent="0.25">
      <c r="C150" s="117"/>
      <c r="D150" s="7" t="s">
        <v>1</v>
      </c>
      <c r="E150" s="36"/>
      <c r="G150" s="9"/>
      <c r="H150" s="9"/>
      <c r="I150" s="9"/>
      <c r="J150" s="9"/>
      <c r="K150" s="9"/>
      <c r="L150" s="9"/>
      <c r="M150" s="33" t="s">
        <v>589</v>
      </c>
      <c r="N150" s="33"/>
      <c r="O150" s="33"/>
      <c r="P150" s="9"/>
      <c r="Q150" s="33" t="s">
        <v>601</v>
      </c>
      <c r="U150" s="33"/>
      <c r="W150" s="7" t="s">
        <v>1</v>
      </c>
      <c r="X150" s="33"/>
      <c r="Y150" s="8" t="s">
        <v>1</v>
      </c>
    </row>
    <row r="151" spans="1:25" x14ac:dyDescent="0.25">
      <c r="A151" t="s">
        <v>113</v>
      </c>
      <c r="C151" s="117" t="s">
        <v>114</v>
      </c>
      <c r="D151" s="7">
        <v>-38024.07</v>
      </c>
      <c r="E151" s="53"/>
      <c r="G151" s="7">
        <v>-38024.07</v>
      </c>
      <c r="H151" s="11"/>
      <c r="I151" s="7"/>
      <c r="J151" s="11"/>
      <c r="K151" s="7"/>
      <c r="L151" s="7" t="s">
        <v>351</v>
      </c>
      <c r="M151" s="7">
        <v>38024.07</v>
      </c>
      <c r="N151" s="7"/>
      <c r="O151" s="7"/>
      <c r="P151" s="7" t="s">
        <v>351</v>
      </c>
      <c r="Q151" s="7">
        <v>-39906.06</v>
      </c>
      <c r="R151" s="7"/>
      <c r="S151" s="7"/>
      <c r="T151" s="7"/>
      <c r="U151" s="7"/>
      <c r="W151" s="7">
        <f t="shared" si="1"/>
        <v>-39906.06</v>
      </c>
      <c r="X151" s="57" t="s">
        <v>491</v>
      </c>
      <c r="Y151" s="8">
        <f t="shared" si="2"/>
        <v>-1881.989999999998</v>
      </c>
    </row>
    <row r="152" spans="1:25" x14ac:dyDescent="0.25">
      <c r="C152" s="117"/>
      <c r="D152" s="7" t="s">
        <v>1</v>
      </c>
      <c r="E152" s="36"/>
      <c r="G152" s="7"/>
      <c r="H152" s="7"/>
      <c r="I152" s="9"/>
      <c r="J152" s="9"/>
      <c r="K152" s="33" t="s">
        <v>588</v>
      </c>
      <c r="L152" s="9"/>
      <c r="M152" s="38"/>
      <c r="N152" s="9"/>
      <c r="O152" s="33" t="s">
        <v>602</v>
      </c>
      <c r="P152" s="9"/>
      <c r="Q152" s="33"/>
      <c r="R152" s="7"/>
      <c r="S152" s="7"/>
      <c r="T152" s="7"/>
      <c r="U152" s="7"/>
      <c r="W152" s="7" t="s">
        <v>1</v>
      </c>
      <c r="X152" s="33"/>
      <c r="Y152" s="8" t="s">
        <v>1</v>
      </c>
    </row>
    <row r="153" spans="1:25" x14ac:dyDescent="0.25">
      <c r="A153" t="s">
        <v>115</v>
      </c>
      <c r="C153" s="117" t="s">
        <v>116</v>
      </c>
      <c r="D153" s="7">
        <v>-2396.3200000000002</v>
      </c>
      <c r="E153" s="53"/>
      <c r="G153" s="7">
        <v>-2396.3200000000002</v>
      </c>
      <c r="H153" s="11"/>
      <c r="I153" s="7"/>
      <c r="J153" s="7" t="s">
        <v>352</v>
      </c>
      <c r="K153" s="7">
        <v>2396.3200000000002</v>
      </c>
      <c r="L153" s="7"/>
      <c r="M153" s="7"/>
      <c r="N153" s="9" t="s">
        <v>352</v>
      </c>
      <c r="O153" s="11">
        <v>-4586.2299999999996</v>
      </c>
      <c r="P153" s="11"/>
      <c r="Q153" s="7"/>
      <c r="R153" s="7"/>
      <c r="S153" s="7"/>
      <c r="T153" s="7"/>
      <c r="U153" s="7"/>
      <c r="W153" s="7">
        <f t="shared" si="1"/>
        <v>-4586.2299999999996</v>
      </c>
      <c r="X153" s="57" t="s">
        <v>603</v>
      </c>
      <c r="Y153" s="8">
        <f t="shared" si="2"/>
        <v>-2189.9099999999994</v>
      </c>
    </row>
    <row r="154" spans="1:25" x14ac:dyDescent="0.25">
      <c r="C154" s="117"/>
      <c r="D154" s="7" t="s">
        <v>1</v>
      </c>
      <c r="E154" s="36"/>
      <c r="G154" s="7"/>
      <c r="J154" s="7"/>
      <c r="K154" s="7"/>
      <c r="L154" s="7"/>
      <c r="M154" s="33"/>
      <c r="N154" s="7"/>
      <c r="O154" s="7"/>
      <c r="P154" s="7"/>
      <c r="Q154" s="7"/>
      <c r="R154" s="7"/>
      <c r="S154" s="7"/>
      <c r="T154" s="7"/>
      <c r="U154" s="7"/>
      <c r="W154" s="7" t="s">
        <v>1</v>
      </c>
      <c r="X154" s="33"/>
      <c r="Y154" s="8" t="s">
        <v>1</v>
      </c>
    </row>
    <row r="155" spans="1:25" x14ac:dyDescent="0.25">
      <c r="A155" t="s">
        <v>117</v>
      </c>
      <c r="C155" s="117" t="s">
        <v>118</v>
      </c>
      <c r="D155" s="7">
        <v>0</v>
      </c>
      <c r="E155" s="36"/>
      <c r="G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W155" s="7">
        <f t="shared" si="1"/>
        <v>0</v>
      </c>
      <c r="X155" s="33"/>
      <c r="Y155" s="8">
        <f t="shared" si="2"/>
        <v>0</v>
      </c>
    </row>
    <row r="156" spans="1:25" x14ac:dyDescent="0.25">
      <c r="C156" s="117"/>
      <c r="D156" s="7" t="s">
        <v>1</v>
      </c>
      <c r="E156" s="36"/>
      <c r="G156" s="7"/>
      <c r="H156" s="7"/>
      <c r="I156" s="6"/>
      <c r="J156" s="9"/>
      <c r="K156" s="33" t="s">
        <v>592</v>
      </c>
      <c r="L156" s="9"/>
      <c r="M156" s="33"/>
      <c r="N156" s="9"/>
      <c r="O156" s="33"/>
      <c r="P156" s="9"/>
      <c r="Q156" s="9"/>
      <c r="R156" s="9"/>
      <c r="S156" s="9"/>
      <c r="T156" s="9"/>
      <c r="U156" s="9"/>
      <c r="W156" s="7" t="s">
        <v>1</v>
      </c>
      <c r="X156" s="33"/>
      <c r="Y156" s="8" t="s">
        <v>1</v>
      </c>
    </row>
    <row r="157" spans="1:25" x14ac:dyDescent="0.25">
      <c r="A157" t="s">
        <v>119</v>
      </c>
      <c r="C157" s="117" t="s">
        <v>120</v>
      </c>
      <c r="D157" s="7">
        <v>-70372.909999999989</v>
      </c>
      <c r="E157" s="53"/>
      <c r="G157" s="7">
        <v>-152348.94</v>
      </c>
      <c r="H157" s="11"/>
      <c r="I157" s="7"/>
      <c r="J157" s="11" t="s">
        <v>357</v>
      </c>
      <c r="K157" s="7">
        <v>82654.570000000007</v>
      </c>
      <c r="L157" s="11"/>
      <c r="M157" s="7"/>
      <c r="N157" s="11"/>
      <c r="O157" s="7"/>
      <c r="P157" s="11"/>
      <c r="Q157" s="7"/>
      <c r="R157" s="11"/>
      <c r="S157" s="11"/>
      <c r="T157" s="11"/>
      <c r="U157" s="7"/>
      <c r="W157" s="7">
        <f t="shared" ref="W157:W251" si="3">SUM(F157:V157)</f>
        <v>-69694.37</v>
      </c>
      <c r="X157" s="57" t="s">
        <v>469</v>
      </c>
      <c r="Y157" s="8">
        <f t="shared" si="2"/>
        <v>678.5399999999936</v>
      </c>
    </row>
    <row r="158" spans="1:25" x14ac:dyDescent="0.25">
      <c r="C158" s="117"/>
      <c r="D158" s="7" t="s">
        <v>1</v>
      </c>
      <c r="E158" s="36"/>
      <c r="G158" s="7"/>
      <c r="H158" s="9"/>
      <c r="I158" s="9"/>
      <c r="J158" s="9"/>
      <c r="K158" s="9"/>
      <c r="L158" s="9"/>
      <c r="M158" s="9"/>
      <c r="N158" s="9"/>
      <c r="O158" s="7"/>
      <c r="P158" s="7"/>
      <c r="Q158" s="7"/>
      <c r="R158" s="7"/>
      <c r="S158" s="7"/>
      <c r="T158" s="7"/>
      <c r="U158" s="7"/>
      <c r="W158" s="7" t="s">
        <v>1</v>
      </c>
      <c r="X158" s="33"/>
      <c r="Y158" s="8" t="s">
        <v>1</v>
      </c>
    </row>
    <row r="159" spans="1:25" x14ac:dyDescent="0.25">
      <c r="A159" t="s">
        <v>121</v>
      </c>
      <c r="C159" s="117" t="s">
        <v>122</v>
      </c>
      <c r="D159" s="7">
        <v>0</v>
      </c>
      <c r="E159" s="36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W159" s="7">
        <f t="shared" si="3"/>
        <v>0</v>
      </c>
      <c r="X159" s="33"/>
      <c r="Y159" s="8">
        <f t="shared" si="2"/>
        <v>0</v>
      </c>
    </row>
    <row r="160" spans="1:25" x14ac:dyDescent="0.25">
      <c r="C160" s="117"/>
      <c r="D160" s="7" t="s">
        <v>1</v>
      </c>
      <c r="E160" s="36"/>
      <c r="G160" s="7"/>
      <c r="H160" s="7"/>
      <c r="I160" s="9"/>
      <c r="J160" s="7"/>
      <c r="K160" s="7"/>
      <c r="L160" s="7"/>
      <c r="M160" s="7"/>
      <c r="N160" s="7"/>
      <c r="O160" s="9"/>
      <c r="P160" s="9"/>
      <c r="Q160" s="9"/>
      <c r="R160" s="9"/>
      <c r="S160" s="9"/>
      <c r="T160" s="9"/>
      <c r="U160" s="9"/>
      <c r="W160" s="7" t="s">
        <v>1</v>
      </c>
      <c r="X160" s="33"/>
      <c r="Y160" s="8" t="s">
        <v>1</v>
      </c>
    </row>
    <row r="161" spans="1:25" x14ac:dyDescent="0.25">
      <c r="A161" t="s">
        <v>347</v>
      </c>
      <c r="C161" s="117" t="s">
        <v>348</v>
      </c>
      <c r="D161" s="7">
        <v>0</v>
      </c>
      <c r="E161" s="36"/>
      <c r="G161" s="7" t="s">
        <v>1</v>
      </c>
      <c r="H161" s="7"/>
      <c r="I161" s="9"/>
      <c r="J161" s="7"/>
      <c r="K161" s="7"/>
      <c r="L161" s="7"/>
      <c r="M161" s="7"/>
      <c r="N161" s="7"/>
      <c r="O161" s="9"/>
      <c r="P161" s="37"/>
      <c r="Q161" s="37"/>
      <c r="R161" s="9"/>
      <c r="S161" s="9"/>
      <c r="T161" s="9"/>
      <c r="U161" s="9"/>
      <c r="W161" s="7">
        <f t="shared" si="3"/>
        <v>0</v>
      </c>
      <c r="X161" s="33"/>
      <c r="Y161" s="8">
        <f t="shared" si="2"/>
        <v>0</v>
      </c>
    </row>
    <row r="162" spans="1:25" x14ac:dyDescent="0.25">
      <c r="C162" s="117"/>
      <c r="D162" s="7"/>
      <c r="E162" s="36"/>
      <c r="G162" s="7"/>
      <c r="H162" s="29"/>
      <c r="I162" s="33" t="s">
        <v>591</v>
      </c>
      <c r="J162" s="7"/>
      <c r="K162" s="7"/>
      <c r="L162" s="7"/>
      <c r="M162" s="29"/>
      <c r="N162" s="7"/>
      <c r="O162" s="33"/>
      <c r="P162" s="9"/>
      <c r="Q162" s="9"/>
      <c r="R162" s="9"/>
      <c r="S162" s="9"/>
      <c r="T162" s="9"/>
      <c r="U162" s="9"/>
      <c r="W162" s="7"/>
      <c r="X162" s="33"/>
      <c r="Y162" s="8" t="s">
        <v>1</v>
      </c>
    </row>
    <row r="163" spans="1:25" x14ac:dyDescent="0.25">
      <c r="A163" t="s">
        <v>123</v>
      </c>
      <c r="C163" s="117" t="s">
        <v>124</v>
      </c>
      <c r="D163" s="7">
        <v>-11735.710000000001</v>
      </c>
      <c r="E163" s="53"/>
      <c r="F163" s="13" t="s">
        <v>1</v>
      </c>
      <c r="G163" s="7">
        <v>-3192.17</v>
      </c>
      <c r="H163" s="7" t="s">
        <v>356</v>
      </c>
      <c r="I163" s="7">
        <v>-7556.09</v>
      </c>
      <c r="J163" s="7"/>
      <c r="K163" s="7"/>
      <c r="L163" s="7"/>
      <c r="M163" s="7"/>
      <c r="N163" s="11"/>
      <c r="O163" s="7"/>
      <c r="P163" s="7"/>
      <c r="Q163" s="7"/>
      <c r="R163" s="7"/>
      <c r="S163" s="7"/>
      <c r="T163" s="7"/>
      <c r="U163" s="7"/>
      <c r="W163" s="7">
        <f t="shared" si="3"/>
        <v>-10748.26</v>
      </c>
      <c r="X163" s="57" t="s">
        <v>440</v>
      </c>
      <c r="Y163" s="8">
        <f t="shared" si="2"/>
        <v>987.45000000000073</v>
      </c>
    </row>
    <row r="164" spans="1:25" x14ac:dyDescent="0.25">
      <c r="C164" s="117"/>
      <c r="D164" s="7" t="s">
        <v>1</v>
      </c>
      <c r="E164" s="36"/>
      <c r="G164" s="7"/>
      <c r="H164" s="7"/>
      <c r="I164" s="7" t="s">
        <v>1</v>
      </c>
      <c r="J164" s="7"/>
      <c r="K164" s="7"/>
      <c r="L164" s="7"/>
      <c r="M164" s="7"/>
      <c r="N164" s="7"/>
      <c r="O164" s="7"/>
      <c r="P164" s="7"/>
      <c r="Q164" s="7"/>
      <c r="R164" s="7"/>
      <c r="S164" s="9"/>
      <c r="T164" s="7"/>
      <c r="U164" s="7"/>
      <c r="W164" s="7" t="s">
        <v>1</v>
      </c>
      <c r="X164" s="33"/>
      <c r="Y164" s="8" t="s">
        <v>1</v>
      </c>
    </row>
    <row r="165" spans="1:25" x14ac:dyDescent="0.25">
      <c r="A165" t="s">
        <v>125</v>
      </c>
      <c r="C165" s="117" t="s">
        <v>126</v>
      </c>
      <c r="D165" s="7">
        <v>0</v>
      </c>
      <c r="E165" s="53"/>
      <c r="F165" t="s">
        <v>1</v>
      </c>
      <c r="G165" s="7">
        <v>0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1"/>
      <c r="S165" s="7"/>
      <c r="T165" s="7"/>
      <c r="U165" s="7"/>
      <c r="W165" s="7">
        <f t="shared" si="3"/>
        <v>0</v>
      </c>
      <c r="X165" s="33"/>
      <c r="Y165" s="8">
        <f t="shared" si="2"/>
        <v>0</v>
      </c>
    </row>
    <row r="166" spans="1:25" x14ac:dyDescent="0.25">
      <c r="C166" s="117"/>
      <c r="D166" s="7" t="s">
        <v>1</v>
      </c>
      <c r="E166" s="36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W166" s="7" t="s">
        <v>1</v>
      </c>
      <c r="X166" s="33"/>
      <c r="Y166" s="8" t="s">
        <v>1</v>
      </c>
    </row>
    <row r="167" spans="1:25" x14ac:dyDescent="0.25">
      <c r="A167" t="s">
        <v>127</v>
      </c>
      <c r="C167" s="117" t="s">
        <v>128</v>
      </c>
      <c r="D167" s="7">
        <v>0</v>
      </c>
      <c r="E167" s="23"/>
      <c r="F167" t="s">
        <v>1</v>
      </c>
      <c r="G167" s="7">
        <v>-0.05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W167" s="7">
        <f t="shared" si="3"/>
        <v>-0.05</v>
      </c>
      <c r="X167" s="33"/>
      <c r="Y167" s="8">
        <f t="shared" si="2"/>
        <v>-0.05</v>
      </c>
    </row>
    <row r="168" spans="1:25" x14ac:dyDescent="0.25">
      <c r="C168" s="117"/>
      <c r="D168" s="7" t="s">
        <v>1</v>
      </c>
      <c r="E168" s="36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W168" s="7" t="s">
        <v>1</v>
      </c>
      <c r="X168" s="33"/>
      <c r="Y168" s="8" t="s">
        <v>1</v>
      </c>
    </row>
    <row r="169" spans="1:25" x14ac:dyDescent="0.25">
      <c r="A169" s="1" t="s">
        <v>129</v>
      </c>
      <c r="C169" s="116" t="s">
        <v>130</v>
      </c>
      <c r="D169" s="7">
        <v>0</v>
      </c>
      <c r="E169" s="23"/>
      <c r="F169" t="s">
        <v>1</v>
      </c>
      <c r="G169" s="7">
        <v>0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W169" s="7">
        <f t="shared" si="3"/>
        <v>0</v>
      </c>
      <c r="X169" s="33"/>
      <c r="Y169" s="8">
        <f t="shared" si="2"/>
        <v>0</v>
      </c>
    </row>
    <row r="170" spans="1:25" x14ac:dyDescent="0.25">
      <c r="C170" s="117"/>
      <c r="D170" s="7" t="s">
        <v>1</v>
      </c>
      <c r="E170" s="36"/>
      <c r="G170" s="7"/>
      <c r="H170" s="7"/>
      <c r="I170" s="7"/>
      <c r="J170" s="7"/>
      <c r="K170" s="7"/>
      <c r="L170" s="7"/>
      <c r="M170" s="7"/>
      <c r="N170" s="7"/>
      <c r="O170" s="9"/>
      <c r="P170" s="9"/>
      <c r="Q170" s="9"/>
      <c r="R170" s="9"/>
      <c r="S170" s="9"/>
      <c r="T170" s="9"/>
      <c r="U170" s="9"/>
      <c r="W170" s="7" t="s">
        <v>1</v>
      </c>
      <c r="X170" s="33"/>
      <c r="Y170" s="8" t="s">
        <v>1</v>
      </c>
    </row>
    <row r="171" spans="1:25" x14ac:dyDescent="0.25">
      <c r="A171" t="s">
        <v>131</v>
      </c>
      <c r="C171" s="117" t="s">
        <v>132</v>
      </c>
      <c r="D171" s="7">
        <v>-29712.37</v>
      </c>
      <c r="E171" s="53"/>
      <c r="G171" s="7">
        <v>-30087.17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W171" s="7">
        <f t="shared" si="3"/>
        <v>-30087.17</v>
      </c>
      <c r="X171" s="33" t="s">
        <v>641</v>
      </c>
      <c r="Y171" s="8">
        <f t="shared" si="2"/>
        <v>-374.79999999999927</v>
      </c>
    </row>
    <row r="172" spans="1:25" x14ac:dyDescent="0.25">
      <c r="C172" s="117"/>
      <c r="D172" s="7" t="s">
        <v>1</v>
      </c>
      <c r="E172" s="36"/>
      <c r="G172" s="11"/>
      <c r="H172" s="7"/>
      <c r="I172" s="7"/>
      <c r="J172" s="7"/>
      <c r="K172" s="7"/>
      <c r="L172" s="7"/>
      <c r="M172" s="52"/>
      <c r="N172" s="9"/>
      <c r="O172" s="9"/>
      <c r="P172" s="9"/>
      <c r="Q172" s="9"/>
      <c r="R172" s="9"/>
      <c r="S172" s="9"/>
      <c r="T172" s="9"/>
      <c r="U172" s="9"/>
      <c r="W172" s="7" t="s">
        <v>1</v>
      </c>
      <c r="X172" s="33"/>
      <c r="Y172" s="8" t="s">
        <v>1</v>
      </c>
    </row>
    <row r="173" spans="1:25" x14ac:dyDescent="0.25">
      <c r="A173" t="s">
        <v>134</v>
      </c>
      <c r="C173" s="117" t="s">
        <v>135</v>
      </c>
      <c r="D173" s="7">
        <v>0</v>
      </c>
      <c r="E173" s="36"/>
      <c r="G173" s="7"/>
      <c r="H173" s="7"/>
      <c r="I173" s="7"/>
      <c r="J173" s="7"/>
      <c r="K173" s="7"/>
      <c r="L173" s="11"/>
      <c r="M173" s="7"/>
      <c r="N173" s="7"/>
      <c r="O173" s="7"/>
      <c r="P173" s="11"/>
      <c r="Q173" s="7"/>
      <c r="R173" s="7"/>
      <c r="S173" s="7"/>
      <c r="T173" s="7"/>
      <c r="U173" s="7"/>
      <c r="W173" s="7">
        <f t="shared" si="3"/>
        <v>0</v>
      </c>
      <c r="X173" s="33" t="s">
        <v>1</v>
      </c>
      <c r="Y173" s="8">
        <f t="shared" si="2"/>
        <v>0</v>
      </c>
    </row>
    <row r="174" spans="1:25" x14ac:dyDescent="0.25">
      <c r="C174" s="117"/>
      <c r="D174" s="7" t="s">
        <v>1</v>
      </c>
      <c r="E174" s="36"/>
      <c r="G174" s="7"/>
      <c r="H174" s="7"/>
      <c r="I174" s="9"/>
      <c r="J174" s="9"/>
      <c r="K174" s="9"/>
      <c r="L174" s="7"/>
      <c r="M174" s="29"/>
      <c r="N174" s="7"/>
      <c r="O174" s="7"/>
      <c r="P174" s="7"/>
      <c r="Q174" s="33"/>
      <c r="R174" s="7"/>
      <c r="S174" s="29" t="s">
        <v>640</v>
      </c>
      <c r="T174" s="7"/>
      <c r="U174" s="7"/>
      <c r="W174" s="7" t="s">
        <v>1</v>
      </c>
      <c r="X174" s="33">
        <f>SUM(W131:W174)</f>
        <v>-195500.95999999996</v>
      </c>
      <c r="Y174" s="8" t="s">
        <v>1</v>
      </c>
    </row>
    <row r="175" spans="1:25" x14ac:dyDescent="0.25">
      <c r="A175" s="1" t="s">
        <v>382</v>
      </c>
      <c r="C175" s="117" t="s">
        <v>136</v>
      </c>
      <c r="D175" s="7">
        <v>-2133.0300000000002</v>
      </c>
      <c r="E175" s="53"/>
      <c r="G175" s="7">
        <v>-2133.0300000000002</v>
      </c>
      <c r="H175" s="7"/>
      <c r="I175" s="7"/>
      <c r="J175" s="11"/>
      <c r="K175" s="7"/>
      <c r="L175" s="7"/>
      <c r="M175" s="7"/>
      <c r="N175" s="7"/>
      <c r="O175" s="7"/>
      <c r="P175" s="11"/>
      <c r="Q175" s="7"/>
      <c r="R175" s="11" t="s">
        <v>442</v>
      </c>
      <c r="S175" s="7">
        <v>102</v>
      </c>
      <c r="T175" s="7"/>
      <c r="U175" s="7"/>
      <c r="W175" s="7">
        <f t="shared" si="3"/>
        <v>-2031.0300000000002</v>
      </c>
      <c r="X175" s="57" t="s">
        <v>137</v>
      </c>
      <c r="Y175" s="8">
        <f t="shared" si="2"/>
        <v>102</v>
      </c>
    </row>
    <row r="176" spans="1:25" x14ac:dyDescent="0.25">
      <c r="C176" s="117"/>
      <c r="D176" s="7" t="s">
        <v>1</v>
      </c>
      <c r="E176" s="36"/>
      <c r="G176" s="7"/>
      <c r="H176" s="7"/>
      <c r="I176" s="7"/>
      <c r="J176" s="7"/>
      <c r="K176" s="7"/>
      <c r="L176" s="7"/>
      <c r="M176" s="9"/>
      <c r="N176" s="7"/>
      <c r="O176" s="7"/>
      <c r="P176" s="7"/>
      <c r="Q176" s="9"/>
      <c r="R176" s="7"/>
      <c r="S176" s="7"/>
      <c r="T176" s="7"/>
      <c r="U176" s="7"/>
      <c r="W176" s="7" t="s">
        <v>1</v>
      </c>
      <c r="X176" s="33"/>
      <c r="Y176" s="8" t="s">
        <v>1</v>
      </c>
    </row>
    <row r="177" spans="1:25" x14ac:dyDescent="0.25">
      <c r="A177" t="s">
        <v>138</v>
      </c>
      <c r="C177" s="117" t="s">
        <v>139</v>
      </c>
      <c r="D177" s="7">
        <v>-504000</v>
      </c>
      <c r="E177" s="53"/>
      <c r="G177" s="7">
        <v>-494000</v>
      </c>
      <c r="H177" s="7"/>
      <c r="I177" s="7"/>
      <c r="J177" s="7"/>
      <c r="K177" s="7"/>
      <c r="L177" s="7"/>
      <c r="M177" s="7"/>
      <c r="N177" s="11"/>
      <c r="O177" s="7"/>
      <c r="P177" s="7"/>
      <c r="Q177" s="7"/>
      <c r="R177" s="11"/>
      <c r="S177" s="11"/>
      <c r="T177" s="11"/>
      <c r="U177" s="7"/>
      <c r="W177" s="7">
        <f t="shared" si="3"/>
        <v>-494000</v>
      </c>
      <c r="X177" s="57" t="s">
        <v>430</v>
      </c>
      <c r="Y177" s="8">
        <f t="shared" si="2"/>
        <v>10000</v>
      </c>
    </row>
    <row r="178" spans="1:25" x14ac:dyDescent="0.25">
      <c r="C178" s="117"/>
      <c r="D178" s="7" t="s">
        <v>1</v>
      </c>
      <c r="E178" s="36"/>
      <c r="G178" s="7"/>
      <c r="H178" s="7"/>
      <c r="I178" s="9"/>
      <c r="J178" s="9"/>
      <c r="K178" s="9"/>
      <c r="L178" s="7"/>
      <c r="M178" s="33"/>
      <c r="N178" s="7"/>
      <c r="O178" s="7"/>
      <c r="P178" s="7"/>
      <c r="Q178" s="29"/>
      <c r="R178" s="7"/>
      <c r="S178" s="7"/>
      <c r="T178" s="7"/>
      <c r="U178" s="9"/>
      <c r="W178" s="7" t="s">
        <v>1</v>
      </c>
      <c r="X178" s="58"/>
      <c r="Y178" s="8" t="s">
        <v>1</v>
      </c>
    </row>
    <row r="179" spans="1:25" x14ac:dyDescent="0.25">
      <c r="A179" t="s">
        <v>141</v>
      </c>
      <c r="C179" s="117" t="s">
        <v>142</v>
      </c>
      <c r="D179" s="7">
        <v>-270000</v>
      </c>
      <c r="E179" s="53"/>
      <c r="G179" s="7">
        <v>-264500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1"/>
      <c r="S179" s="11"/>
      <c r="T179" s="11"/>
      <c r="U179" s="7"/>
      <c r="W179" s="7">
        <f t="shared" si="3"/>
        <v>-264500</v>
      </c>
      <c r="X179" s="57" t="s">
        <v>430</v>
      </c>
      <c r="Y179" s="8">
        <f t="shared" si="2"/>
        <v>5500</v>
      </c>
    </row>
    <row r="180" spans="1:25" x14ac:dyDescent="0.25">
      <c r="C180" s="117"/>
      <c r="D180" s="7" t="s">
        <v>1</v>
      </c>
      <c r="E180" s="36"/>
      <c r="G180" s="7"/>
      <c r="H180" s="7"/>
      <c r="I180" s="9"/>
      <c r="J180" s="9"/>
      <c r="K180" s="9"/>
      <c r="L180" s="7"/>
      <c r="M180" s="33"/>
      <c r="N180" s="7"/>
      <c r="O180" s="7"/>
      <c r="P180" s="7"/>
      <c r="Q180" s="29"/>
      <c r="R180" s="7"/>
      <c r="S180" s="7"/>
      <c r="T180" s="7"/>
      <c r="U180" s="9"/>
      <c r="W180" s="7" t="s">
        <v>1</v>
      </c>
      <c r="X180" s="58"/>
      <c r="Y180" s="8" t="s">
        <v>1</v>
      </c>
    </row>
    <row r="181" spans="1:25" x14ac:dyDescent="0.25">
      <c r="A181" t="s">
        <v>143</v>
      </c>
      <c r="C181" s="117" t="s">
        <v>144</v>
      </c>
      <c r="D181" s="7">
        <v>-1142000</v>
      </c>
      <c r="E181" s="53"/>
      <c r="G181" s="7">
        <v>-1122000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1"/>
      <c r="T181" s="11"/>
      <c r="U181" s="7"/>
      <c r="W181" s="7">
        <f t="shared" si="3"/>
        <v>-1122000</v>
      </c>
      <c r="X181" s="57" t="s">
        <v>430</v>
      </c>
      <c r="Y181" s="8">
        <f t="shared" si="2"/>
        <v>20000</v>
      </c>
    </row>
    <row r="182" spans="1:25" x14ac:dyDescent="0.25">
      <c r="C182" s="117"/>
      <c r="D182" s="7" t="s">
        <v>1</v>
      </c>
      <c r="E182" s="36"/>
      <c r="G182" s="7"/>
      <c r="H182" s="7"/>
      <c r="I182" s="7"/>
      <c r="J182" s="7"/>
      <c r="K182" s="9"/>
      <c r="L182" s="7"/>
      <c r="M182" s="7"/>
      <c r="N182" s="7"/>
      <c r="O182" s="7"/>
      <c r="P182" s="7"/>
      <c r="Q182" s="9"/>
      <c r="R182" s="7"/>
      <c r="S182" s="33"/>
      <c r="T182" s="7"/>
      <c r="U182" s="7"/>
      <c r="W182" s="7" t="s">
        <v>1</v>
      </c>
      <c r="X182" s="58"/>
      <c r="Y182" s="8" t="s">
        <v>1</v>
      </c>
    </row>
    <row r="183" spans="1:25" x14ac:dyDescent="0.25">
      <c r="A183" t="s">
        <v>395</v>
      </c>
      <c r="C183" s="117" t="s">
        <v>394</v>
      </c>
      <c r="D183" s="7">
        <v>0</v>
      </c>
      <c r="E183" s="23"/>
      <c r="G183" s="7" t="s">
        <v>1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W183" s="7">
        <f t="shared" si="3"/>
        <v>0</v>
      </c>
      <c r="X183" s="33" t="s">
        <v>140</v>
      </c>
      <c r="Y183" s="8">
        <f t="shared" si="2"/>
        <v>0</v>
      </c>
    </row>
    <row r="184" spans="1:25" x14ac:dyDescent="0.25">
      <c r="C184" s="117"/>
      <c r="D184" s="7" t="s">
        <v>1</v>
      </c>
      <c r="E184" s="36"/>
      <c r="G184" s="7"/>
      <c r="H184" s="7"/>
      <c r="I184" s="29"/>
      <c r="J184" s="9"/>
      <c r="K184" s="33" t="s">
        <v>593</v>
      </c>
      <c r="L184" s="7"/>
      <c r="M184" s="7"/>
      <c r="N184" s="7"/>
      <c r="O184" s="7"/>
      <c r="P184" s="7"/>
      <c r="Q184" s="29"/>
      <c r="R184" s="7"/>
      <c r="S184" s="7"/>
      <c r="T184" s="7"/>
      <c r="U184" s="7"/>
      <c r="W184" s="7" t="s">
        <v>1</v>
      </c>
      <c r="X184" s="33"/>
      <c r="Y184" s="8" t="s">
        <v>1</v>
      </c>
    </row>
    <row r="185" spans="1:25" x14ac:dyDescent="0.25">
      <c r="A185" t="s">
        <v>391</v>
      </c>
      <c r="C185" s="117" t="s">
        <v>472</v>
      </c>
      <c r="D185" s="7">
        <v>-212734.37000000002</v>
      </c>
      <c r="E185" s="53"/>
      <c r="G185" s="7">
        <v>-203760.77</v>
      </c>
      <c r="H185" s="7"/>
      <c r="I185" s="7"/>
      <c r="J185" s="11" t="s">
        <v>357</v>
      </c>
      <c r="K185" s="7">
        <v>-2114.7800000000002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W185" s="7">
        <f t="shared" si="3"/>
        <v>-205875.55</v>
      </c>
      <c r="X185" s="57" t="s">
        <v>390</v>
      </c>
      <c r="Y185" s="8">
        <f t="shared" si="2"/>
        <v>6858.8200000000361</v>
      </c>
    </row>
    <row r="186" spans="1:25" x14ac:dyDescent="0.25">
      <c r="C186" s="117"/>
      <c r="D186" s="7" t="s">
        <v>1</v>
      </c>
      <c r="E186" s="36"/>
      <c r="G186" s="7"/>
      <c r="H186" s="7"/>
      <c r="I186" s="6"/>
      <c r="J186" s="9"/>
      <c r="K186" s="33" t="s">
        <v>593</v>
      </c>
      <c r="L186" s="9"/>
      <c r="M186" s="9"/>
      <c r="N186" s="7"/>
      <c r="O186" s="33"/>
      <c r="P186" s="7"/>
      <c r="Q186" s="9"/>
      <c r="R186" s="7"/>
      <c r="S186" s="7"/>
      <c r="T186" s="7"/>
      <c r="U186" s="7"/>
      <c r="W186" s="7" t="s">
        <v>1</v>
      </c>
      <c r="X186" s="33"/>
      <c r="Y186" s="8" t="s">
        <v>1</v>
      </c>
    </row>
    <row r="187" spans="1:25" x14ac:dyDescent="0.25">
      <c r="A187" t="s">
        <v>145</v>
      </c>
      <c r="C187" s="117" t="s">
        <v>146</v>
      </c>
      <c r="D187" s="7">
        <v>-800280.77</v>
      </c>
      <c r="E187" s="53"/>
      <c r="G187" s="7">
        <v>-692074.61</v>
      </c>
      <c r="H187" s="7"/>
      <c r="I187" s="7"/>
      <c r="J187" s="11" t="s">
        <v>357</v>
      </c>
      <c r="K187" s="7">
        <v>-1409.33</v>
      </c>
      <c r="L187" s="1"/>
      <c r="M187" s="13"/>
      <c r="N187" s="7"/>
      <c r="O187" s="7"/>
      <c r="P187" s="11"/>
      <c r="Q187" s="7"/>
      <c r="R187" s="7"/>
      <c r="S187" s="7"/>
      <c r="T187" s="7"/>
      <c r="U187" s="7"/>
      <c r="W187" s="7">
        <f t="shared" si="3"/>
        <v>-693483.94</v>
      </c>
      <c r="X187" s="57" t="s">
        <v>475</v>
      </c>
      <c r="Y187" s="8">
        <f t="shared" si="2"/>
        <v>106796.83000000007</v>
      </c>
    </row>
    <row r="188" spans="1:25" x14ac:dyDescent="0.25">
      <c r="C188" s="117"/>
      <c r="D188" s="7" t="s">
        <v>1</v>
      </c>
      <c r="E188" s="36"/>
      <c r="F188" s="7"/>
      <c r="G188" s="7"/>
      <c r="K188" s="9"/>
      <c r="L188" s="7"/>
      <c r="M188" s="9"/>
      <c r="N188" s="7"/>
      <c r="O188" s="7"/>
      <c r="P188" s="7"/>
      <c r="Q188" s="7"/>
      <c r="R188" s="7"/>
      <c r="S188" s="7"/>
      <c r="T188" s="7"/>
      <c r="U188" s="7"/>
      <c r="W188" s="7" t="s">
        <v>1</v>
      </c>
      <c r="X188" s="33"/>
      <c r="Y188" s="8" t="s">
        <v>1</v>
      </c>
    </row>
    <row r="189" spans="1:25" x14ac:dyDescent="0.25">
      <c r="A189" t="s">
        <v>147</v>
      </c>
      <c r="C189" s="117" t="s">
        <v>148</v>
      </c>
      <c r="D189" s="7">
        <v>-3245000</v>
      </c>
      <c r="E189" s="53"/>
      <c r="F189" s="11"/>
      <c r="G189" s="7">
        <v>-3130000</v>
      </c>
      <c r="I189" s="1"/>
      <c r="K189" s="22"/>
      <c r="L189" s="11"/>
      <c r="M189" s="7"/>
      <c r="N189" s="7"/>
      <c r="O189" s="7"/>
      <c r="P189" s="7"/>
      <c r="Q189" s="7"/>
      <c r="R189" s="7"/>
      <c r="S189" s="7"/>
      <c r="T189" s="7"/>
      <c r="U189" s="7"/>
      <c r="W189" s="7">
        <f t="shared" si="3"/>
        <v>-3130000</v>
      </c>
      <c r="X189" s="57" t="s">
        <v>475</v>
      </c>
      <c r="Y189" s="8">
        <f t="shared" si="2"/>
        <v>115000</v>
      </c>
    </row>
    <row r="190" spans="1:25" x14ac:dyDescent="0.25">
      <c r="C190" s="117"/>
      <c r="D190" s="7"/>
      <c r="E190" s="36"/>
      <c r="F190" s="11"/>
      <c r="G190" s="7"/>
      <c r="H190" s="11"/>
      <c r="I190" s="29"/>
      <c r="K190" s="22"/>
      <c r="L190" s="11"/>
      <c r="M190" s="29"/>
      <c r="N190" s="11"/>
      <c r="O190" s="33" t="s">
        <v>682</v>
      </c>
      <c r="P190" s="7"/>
      <c r="Q190" s="29"/>
      <c r="R190" s="88"/>
      <c r="S190" s="90" t="s">
        <v>702</v>
      </c>
      <c r="T190" s="7"/>
      <c r="U190" s="29"/>
      <c r="W190" s="7"/>
      <c r="X190" s="33">
        <f>SUM(W177:W189)</f>
        <v>-5909859.4900000002</v>
      </c>
      <c r="Y190" s="8"/>
    </row>
    <row r="191" spans="1:25" x14ac:dyDescent="0.25">
      <c r="A191" t="s">
        <v>412</v>
      </c>
      <c r="C191" s="117" t="s">
        <v>747</v>
      </c>
      <c r="D191" s="7">
        <v>-976507</v>
      </c>
      <c r="E191" s="53"/>
      <c r="F191" s="37" t="s">
        <v>1</v>
      </c>
      <c r="G191" s="7">
        <v>-976507</v>
      </c>
      <c r="H191" s="11"/>
      <c r="I191" s="7"/>
      <c r="K191" s="22"/>
      <c r="L191" s="11"/>
      <c r="M191" s="7"/>
      <c r="N191" s="29" t="s">
        <v>680</v>
      </c>
      <c r="O191" s="7">
        <v>21404</v>
      </c>
      <c r="P191" s="7"/>
      <c r="Q191" s="7"/>
      <c r="R191" s="90" t="s">
        <v>703</v>
      </c>
      <c r="S191" s="88">
        <v>-139447</v>
      </c>
      <c r="T191" s="7"/>
      <c r="U191" s="7"/>
      <c r="W191" s="7">
        <f t="shared" si="3"/>
        <v>-1094550</v>
      </c>
      <c r="X191" s="57" t="s">
        <v>415</v>
      </c>
      <c r="Y191" s="8"/>
    </row>
    <row r="192" spans="1:25" x14ac:dyDescent="0.25">
      <c r="C192" s="117"/>
      <c r="D192" s="7"/>
      <c r="E192" s="53"/>
      <c r="F192" s="37"/>
      <c r="G192" s="7"/>
      <c r="H192" s="11"/>
      <c r="I192" s="7"/>
      <c r="K192" s="22"/>
      <c r="L192" s="11"/>
      <c r="M192" s="7"/>
      <c r="N192" s="7"/>
      <c r="O192" s="7"/>
      <c r="P192" s="7"/>
      <c r="Q192" s="7"/>
      <c r="R192" s="7"/>
      <c r="S192" s="7"/>
      <c r="T192" s="7"/>
      <c r="U192" s="7"/>
      <c r="W192" s="7"/>
      <c r="X192" s="33"/>
      <c r="Y192" s="8"/>
    </row>
    <row r="193" spans="1:25" x14ac:dyDescent="0.25">
      <c r="A193" s="71" t="s">
        <v>654</v>
      </c>
      <c r="C193" s="117"/>
      <c r="D193" s="7"/>
      <c r="E193" s="36"/>
      <c r="F193" s="11"/>
      <c r="G193" s="7"/>
      <c r="I193" s="1"/>
      <c r="K193" s="22"/>
      <c r="L193" s="11"/>
      <c r="M193" s="7"/>
      <c r="N193" s="7"/>
      <c r="O193" s="7"/>
      <c r="P193" s="7"/>
      <c r="Q193" s="7"/>
      <c r="R193" s="7"/>
      <c r="S193" s="7"/>
      <c r="T193" s="7"/>
      <c r="U193" s="7"/>
      <c r="W193" s="7"/>
      <c r="X193" s="33"/>
      <c r="Y193" s="8"/>
    </row>
    <row r="194" spans="1:25" x14ac:dyDescent="0.25">
      <c r="A194" t="s">
        <v>1</v>
      </c>
      <c r="C194" s="117"/>
      <c r="D194" s="7"/>
      <c r="E194" s="36"/>
      <c r="F194" s="11"/>
      <c r="G194" s="7"/>
      <c r="I194" s="1"/>
      <c r="K194" s="22"/>
      <c r="L194" s="11"/>
      <c r="M194" s="7"/>
      <c r="N194" s="7"/>
      <c r="O194" s="7"/>
      <c r="P194" s="7"/>
      <c r="Q194" s="7"/>
      <c r="R194" s="7"/>
      <c r="S194" s="7"/>
      <c r="T194" s="7"/>
      <c r="U194" s="7"/>
      <c r="W194" s="7"/>
      <c r="X194" s="33"/>
      <c r="Y194" s="8"/>
    </row>
    <row r="195" spans="1:25" x14ac:dyDescent="0.25">
      <c r="A195" s="44" t="s">
        <v>401</v>
      </c>
      <c r="C195" s="117"/>
      <c r="D195" s="7"/>
      <c r="E195" s="36"/>
      <c r="F195" s="11"/>
      <c r="G195" s="7"/>
      <c r="I195" s="1"/>
      <c r="K195" s="22"/>
      <c r="L195" s="11"/>
      <c r="M195" s="7"/>
      <c r="N195" s="7"/>
      <c r="O195" s="7"/>
      <c r="P195" s="7"/>
      <c r="Q195" s="7"/>
      <c r="R195" s="7"/>
      <c r="S195" s="7"/>
      <c r="T195" s="7"/>
      <c r="U195" s="7"/>
      <c r="W195" s="7"/>
      <c r="X195" s="33"/>
      <c r="Y195" s="8"/>
    </row>
    <row r="196" spans="1:25" x14ac:dyDescent="0.25">
      <c r="A196" s="44" t="s">
        <v>402</v>
      </c>
      <c r="C196" s="117"/>
      <c r="D196" s="7"/>
      <c r="E196" s="36"/>
      <c r="F196" s="11"/>
      <c r="G196" s="7"/>
      <c r="I196" s="1"/>
      <c r="K196" s="75" t="s">
        <v>696</v>
      </c>
      <c r="L196" s="11"/>
      <c r="M196" s="7"/>
      <c r="N196" s="7"/>
      <c r="O196" s="7"/>
      <c r="P196" s="7"/>
      <c r="Q196" s="29"/>
      <c r="R196" s="7"/>
      <c r="S196" s="7"/>
      <c r="T196" s="7"/>
      <c r="U196" s="29"/>
      <c r="W196" s="7"/>
      <c r="X196" s="33"/>
      <c r="Y196" s="8"/>
    </row>
    <row r="197" spans="1:25" x14ac:dyDescent="0.25">
      <c r="A197" s="44" t="s">
        <v>407</v>
      </c>
      <c r="C197" s="117" t="s">
        <v>420</v>
      </c>
      <c r="D197" s="7">
        <v>-490</v>
      </c>
      <c r="E197" s="23"/>
      <c r="F197" s="11"/>
      <c r="G197" s="7">
        <v>-490</v>
      </c>
      <c r="I197" s="1"/>
      <c r="J197" s="38" t="s">
        <v>695</v>
      </c>
      <c r="K197" s="22">
        <v>490</v>
      </c>
      <c r="L197" s="11"/>
      <c r="M197" s="7"/>
      <c r="N197" s="7"/>
      <c r="O197" s="7"/>
      <c r="P197" s="7"/>
      <c r="Q197" s="7"/>
      <c r="R197" s="7"/>
      <c r="S197" s="7"/>
      <c r="T197" s="7"/>
      <c r="U197" s="7"/>
      <c r="W197" s="7">
        <f t="shared" si="3"/>
        <v>0</v>
      </c>
      <c r="X197" s="57" t="s">
        <v>415</v>
      </c>
      <c r="Y197" s="8"/>
    </row>
    <row r="198" spans="1:25" x14ac:dyDescent="0.25">
      <c r="A198" s="44"/>
      <c r="C198" s="117"/>
      <c r="D198" s="7"/>
      <c r="E198" s="23"/>
      <c r="F198" s="11"/>
      <c r="G198" s="7"/>
      <c r="I198" s="1"/>
      <c r="K198" s="22"/>
      <c r="L198" s="11"/>
      <c r="M198" s="7"/>
      <c r="N198" s="7"/>
      <c r="O198" s="7"/>
      <c r="P198" s="7"/>
      <c r="Q198" s="7"/>
      <c r="R198" s="7"/>
      <c r="S198" s="7"/>
      <c r="T198" s="7"/>
      <c r="U198" s="7"/>
      <c r="W198" s="7"/>
      <c r="X198" s="33"/>
      <c r="Y198" s="8"/>
    </row>
    <row r="199" spans="1:25" x14ac:dyDescent="0.25">
      <c r="A199" s="44" t="s">
        <v>403</v>
      </c>
      <c r="C199" s="117"/>
      <c r="D199" s="7"/>
      <c r="E199" s="36"/>
      <c r="F199" s="11"/>
      <c r="G199" s="7"/>
      <c r="I199" s="1"/>
      <c r="K199" s="22"/>
      <c r="L199" s="11"/>
      <c r="M199" s="7"/>
      <c r="N199" s="7"/>
      <c r="O199" s="7"/>
      <c r="P199" s="7"/>
      <c r="Q199" s="7"/>
      <c r="R199" s="7"/>
      <c r="S199" s="7"/>
      <c r="T199" s="7"/>
      <c r="U199" s="7"/>
      <c r="W199" s="7"/>
      <c r="X199" s="33"/>
      <c r="Y199" s="8"/>
    </row>
    <row r="200" spans="1:25" x14ac:dyDescent="0.25">
      <c r="A200" s="44" t="s">
        <v>404</v>
      </c>
      <c r="C200" s="117"/>
      <c r="D200" s="7"/>
      <c r="E200" s="36"/>
      <c r="F200" s="11"/>
      <c r="G200" s="7"/>
      <c r="I200" s="52"/>
      <c r="K200" s="49"/>
      <c r="L200" s="11"/>
      <c r="M200" s="7"/>
      <c r="N200" s="7"/>
      <c r="O200" s="29" t="s">
        <v>698</v>
      </c>
      <c r="P200" s="7"/>
      <c r="Q200" s="29" t="s">
        <v>699</v>
      </c>
      <c r="R200" s="7"/>
      <c r="S200" s="7"/>
      <c r="T200" s="7"/>
      <c r="U200" s="29" t="s">
        <v>690</v>
      </c>
      <c r="W200" s="7"/>
      <c r="X200" s="33"/>
      <c r="Y200" s="8"/>
    </row>
    <row r="201" spans="1:25" x14ac:dyDescent="0.25">
      <c r="A201" s="44" t="s">
        <v>406</v>
      </c>
      <c r="C201" s="117" t="s">
        <v>421</v>
      </c>
      <c r="D201" s="7">
        <v>0</v>
      </c>
      <c r="E201" s="23"/>
      <c r="F201" s="37" t="s">
        <v>1</v>
      </c>
      <c r="G201" s="7" t="s">
        <v>1</v>
      </c>
      <c r="I201" s="16"/>
      <c r="K201" s="19"/>
      <c r="L201" s="11"/>
      <c r="M201" s="7"/>
      <c r="N201" s="38" t="s">
        <v>697</v>
      </c>
      <c r="O201" s="7">
        <v>-36295</v>
      </c>
      <c r="P201" s="38" t="s">
        <v>697</v>
      </c>
      <c r="Q201" s="7">
        <v>36715</v>
      </c>
      <c r="R201" s="7"/>
      <c r="S201" s="7"/>
      <c r="T201" s="7"/>
      <c r="U201" s="7">
        <v>-64442</v>
      </c>
      <c r="W201" s="7">
        <f t="shared" si="3"/>
        <v>-64022</v>
      </c>
      <c r="X201" s="57" t="s">
        <v>415</v>
      </c>
      <c r="Y201" s="8"/>
    </row>
    <row r="202" spans="1:25" x14ac:dyDescent="0.25">
      <c r="A202" s="44"/>
      <c r="C202" s="117"/>
      <c r="D202" s="7"/>
      <c r="E202" s="23"/>
      <c r="F202" s="37"/>
      <c r="G202" s="7"/>
      <c r="I202" s="16"/>
      <c r="K202" s="19"/>
      <c r="L202" s="11"/>
      <c r="M202" s="7"/>
      <c r="N202" s="7"/>
      <c r="O202" s="7"/>
      <c r="P202" s="7"/>
      <c r="Q202" s="7"/>
      <c r="R202" s="7"/>
      <c r="S202" s="7"/>
      <c r="T202" s="7"/>
      <c r="U202" s="7"/>
      <c r="W202" s="7"/>
      <c r="X202" s="33"/>
      <c r="Y202" s="8"/>
    </row>
    <row r="203" spans="1:25" x14ac:dyDescent="0.25">
      <c r="A203" s="44" t="s">
        <v>400</v>
      </c>
      <c r="C203" s="117"/>
      <c r="D203" s="7"/>
      <c r="E203" s="23"/>
      <c r="F203" s="37"/>
      <c r="G203" s="7"/>
      <c r="I203" s="74" t="s">
        <v>685</v>
      </c>
      <c r="K203" s="19"/>
      <c r="L203" s="11"/>
      <c r="M203" s="7"/>
      <c r="N203" s="7"/>
      <c r="O203" s="7"/>
      <c r="P203" s="11"/>
      <c r="Q203" s="29" t="s">
        <v>701</v>
      </c>
      <c r="R203" s="7"/>
      <c r="S203" s="7"/>
      <c r="T203" s="7"/>
      <c r="U203" s="7"/>
      <c r="W203" s="7"/>
      <c r="X203" s="33"/>
      <c r="Y203" s="8"/>
    </row>
    <row r="204" spans="1:25" x14ac:dyDescent="0.25">
      <c r="A204" s="44" t="s">
        <v>546</v>
      </c>
      <c r="C204" s="117" t="s">
        <v>748</v>
      </c>
      <c r="D204" s="7">
        <v>-23577</v>
      </c>
      <c r="E204" s="23"/>
      <c r="F204" s="37"/>
      <c r="G204" s="7">
        <v>-23577</v>
      </c>
      <c r="I204" s="17">
        <v>-1211</v>
      </c>
      <c r="K204" s="19"/>
      <c r="L204" s="11"/>
      <c r="M204" s="7"/>
      <c r="N204" s="7"/>
      <c r="O204" s="7"/>
      <c r="P204" s="38" t="s">
        <v>700</v>
      </c>
      <c r="Q204" s="7">
        <v>8766</v>
      </c>
      <c r="R204" s="7"/>
      <c r="S204" s="7"/>
      <c r="T204" s="7"/>
      <c r="U204" s="7"/>
      <c r="W204" s="7">
        <f t="shared" si="3"/>
        <v>-16022</v>
      </c>
      <c r="X204" s="57" t="s">
        <v>415</v>
      </c>
      <c r="Y204" s="8"/>
    </row>
    <row r="205" spans="1:25" x14ac:dyDescent="0.25">
      <c r="A205" s="44"/>
      <c r="C205" s="117"/>
      <c r="D205" s="7"/>
      <c r="E205" s="23"/>
      <c r="F205" s="37"/>
      <c r="G205" s="7"/>
      <c r="I205" s="16"/>
      <c r="K205" s="19"/>
      <c r="L205" s="11"/>
      <c r="M205" s="7"/>
      <c r="N205" s="7"/>
      <c r="O205" s="7"/>
      <c r="P205" s="11"/>
      <c r="Q205" s="7"/>
      <c r="R205" s="7"/>
      <c r="S205" s="7"/>
      <c r="T205" s="7"/>
      <c r="U205" s="7"/>
      <c r="W205" s="7"/>
      <c r="X205" s="33"/>
      <c r="Y205" s="8"/>
    </row>
    <row r="206" spans="1:25" x14ac:dyDescent="0.25">
      <c r="A206" s="71" t="s">
        <v>653</v>
      </c>
      <c r="C206" s="117"/>
      <c r="D206" s="7"/>
      <c r="E206" s="23"/>
      <c r="F206" s="37"/>
      <c r="G206" s="7"/>
      <c r="I206" s="16"/>
      <c r="K206" s="19"/>
      <c r="L206" s="11"/>
      <c r="M206" s="7"/>
      <c r="N206" s="7"/>
      <c r="O206" s="7"/>
      <c r="P206" s="11"/>
      <c r="Q206" s="7"/>
      <c r="R206" s="7"/>
      <c r="S206" s="7"/>
      <c r="T206" s="7"/>
      <c r="U206" s="7"/>
      <c r="W206" s="7"/>
      <c r="X206" s="33"/>
      <c r="Y206" s="8"/>
    </row>
    <row r="207" spans="1:25" x14ac:dyDescent="0.25">
      <c r="A207" s="44" t="s">
        <v>400</v>
      </c>
      <c r="C207" s="117"/>
      <c r="D207" s="7"/>
      <c r="E207" s="23"/>
      <c r="F207" s="37"/>
      <c r="G207" s="7"/>
      <c r="H207" s="11"/>
      <c r="I207" s="29" t="s">
        <v>656</v>
      </c>
      <c r="J207" s="7"/>
      <c r="K207" s="33" t="s">
        <v>669</v>
      </c>
      <c r="L207" s="7"/>
      <c r="M207" s="33" t="s">
        <v>669</v>
      </c>
      <c r="N207" s="7"/>
      <c r="O207" s="33" t="s">
        <v>669</v>
      </c>
      <c r="P207" s="11"/>
      <c r="Q207" s="7"/>
      <c r="R207" s="7"/>
      <c r="S207" s="7"/>
      <c r="T207" s="7"/>
      <c r="U207" s="7"/>
      <c r="W207" s="7"/>
      <c r="X207" s="33"/>
      <c r="Y207" s="8"/>
    </row>
    <row r="208" spans="1:25" x14ac:dyDescent="0.25">
      <c r="A208" s="44" t="s">
        <v>649</v>
      </c>
      <c r="C208" s="118" t="s">
        <v>743</v>
      </c>
      <c r="D208" s="7"/>
      <c r="E208" s="23"/>
      <c r="F208" s="37"/>
      <c r="G208" s="7"/>
      <c r="H208" t="s">
        <v>452</v>
      </c>
      <c r="I208" s="17">
        <v>-932</v>
      </c>
      <c r="J208" s="33" t="s">
        <v>670</v>
      </c>
      <c r="K208" s="7">
        <v>176</v>
      </c>
      <c r="L208" s="33" t="s">
        <v>670</v>
      </c>
      <c r="M208" s="7">
        <v>-43304</v>
      </c>
      <c r="N208" s="33" t="s">
        <v>670</v>
      </c>
      <c r="O208" s="7">
        <v>6874</v>
      </c>
      <c r="P208" s="11"/>
      <c r="Q208" s="7"/>
      <c r="R208" s="7"/>
      <c r="S208" s="7"/>
      <c r="T208" s="7"/>
      <c r="U208" s="7"/>
      <c r="W208" s="7">
        <f t="shared" si="3"/>
        <v>-37186</v>
      </c>
      <c r="X208" s="57" t="s">
        <v>415</v>
      </c>
      <c r="Y208" s="8"/>
    </row>
    <row r="209" spans="1:25" x14ac:dyDescent="0.25">
      <c r="A209" s="44"/>
      <c r="C209" s="117"/>
      <c r="D209" s="7"/>
      <c r="E209" s="23"/>
      <c r="F209" s="37"/>
      <c r="G209" s="7"/>
      <c r="I209" s="16"/>
      <c r="K209" s="19"/>
      <c r="L209" s="11"/>
      <c r="M209" s="7"/>
      <c r="N209" s="7"/>
      <c r="O209" s="7"/>
      <c r="P209" s="7"/>
      <c r="Q209" s="33" t="s">
        <v>669</v>
      </c>
      <c r="R209" s="7"/>
      <c r="S209" s="33" t="s">
        <v>669</v>
      </c>
      <c r="T209" s="7"/>
      <c r="U209" s="7"/>
      <c r="W209" s="7"/>
      <c r="X209" s="33"/>
      <c r="Y209" s="8"/>
    </row>
    <row r="210" spans="1:25" x14ac:dyDescent="0.25">
      <c r="A210" s="44" t="s">
        <v>650</v>
      </c>
      <c r="C210" s="117" t="s">
        <v>750</v>
      </c>
      <c r="D210" s="7"/>
      <c r="E210" s="23"/>
      <c r="F210" s="37"/>
      <c r="G210" s="7"/>
      <c r="I210" s="16"/>
      <c r="K210" s="19"/>
      <c r="L210" s="11"/>
      <c r="M210" s="7"/>
      <c r="N210" s="7"/>
      <c r="O210" s="7"/>
      <c r="P210" s="33" t="s">
        <v>670</v>
      </c>
      <c r="Q210" s="7">
        <v>139</v>
      </c>
      <c r="R210" s="33" t="s">
        <v>670</v>
      </c>
      <c r="S210" s="7">
        <v>-876</v>
      </c>
      <c r="T210" s="7"/>
      <c r="U210" s="7"/>
      <c r="W210" s="7">
        <f t="shared" si="3"/>
        <v>-737</v>
      </c>
      <c r="X210" s="57" t="s">
        <v>415</v>
      </c>
      <c r="Y210" s="8"/>
    </row>
    <row r="211" spans="1:25" x14ac:dyDescent="0.25">
      <c r="A211" s="44" t="s">
        <v>1</v>
      </c>
      <c r="C211" s="117"/>
      <c r="D211" s="7"/>
      <c r="E211" s="23"/>
      <c r="F211" s="37"/>
      <c r="G211" s="7"/>
      <c r="I211" s="16"/>
      <c r="K211" s="19"/>
      <c r="L211" s="11"/>
      <c r="M211" s="7"/>
      <c r="N211" s="7"/>
      <c r="O211" s="7"/>
      <c r="P211" s="11"/>
      <c r="Q211" s="7"/>
      <c r="R211" s="7"/>
      <c r="S211" s="7"/>
      <c r="T211" s="7"/>
      <c r="U211" s="7"/>
      <c r="W211" s="7"/>
      <c r="X211" s="33"/>
      <c r="Y211" s="8"/>
    </row>
    <row r="212" spans="1:25" x14ac:dyDescent="0.25">
      <c r="A212" s="44" t="s">
        <v>401</v>
      </c>
      <c r="C212" s="117"/>
      <c r="D212" s="7"/>
      <c r="E212" s="23"/>
      <c r="F212" s="37"/>
      <c r="G212" s="7"/>
      <c r="I212" s="16"/>
      <c r="K212" s="19"/>
      <c r="L212" s="11"/>
      <c r="M212" s="7"/>
      <c r="N212" s="7"/>
      <c r="O212" s="7"/>
      <c r="P212" s="11"/>
      <c r="Q212" s="7"/>
      <c r="R212" s="7"/>
      <c r="S212" s="7"/>
      <c r="T212" s="7"/>
      <c r="U212" s="7"/>
      <c r="W212" s="7"/>
      <c r="X212" s="33"/>
      <c r="Y212" s="8"/>
    </row>
    <row r="213" spans="1:25" x14ac:dyDescent="0.25">
      <c r="A213" s="44" t="s">
        <v>402</v>
      </c>
      <c r="C213" s="117"/>
      <c r="D213" s="7"/>
      <c r="E213" s="23"/>
      <c r="F213" s="37"/>
      <c r="G213" s="7"/>
      <c r="H213" s="11"/>
      <c r="I213" s="29" t="s">
        <v>656</v>
      </c>
      <c r="K213" s="19"/>
      <c r="L213" s="7"/>
      <c r="M213" s="33" t="s">
        <v>673</v>
      </c>
      <c r="N213" s="7"/>
      <c r="O213" s="7"/>
      <c r="P213" s="11"/>
      <c r="Q213" s="7"/>
      <c r="R213" s="7"/>
      <c r="S213" s="7"/>
      <c r="T213" s="7"/>
      <c r="U213" s="7"/>
      <c r="W213" s="7"/>
      <c r="X213" s="33"/>
      <c r="Y213" s="8"/>
    </row>
    <row r="214" spans="1:25" x14ac:dyDescent="0.25">
      <c r="A214" s="44" t="s">
        <v>651</v>
      </c>
      <c r="C214" s="117" t="s">
        <v>744</v>
      </c>
      <c r="D214" s="7"/>
      <c r="E214" s="23"/>
      <c r="F214" s="37"/>
      <c r="G214" s="7"/>
      <c r="H214" t="s">
        <v>452</v>
      </c>
      <c r="I214" s="17">
        <v>-779</v>
      </c>
      <c r="K214" s="19"/>
      <c r="L214" s="33" t="s">
        <v>672</v>
      </c>
      <c r="M214" s="7">
        <v>148</v>
      </c>
      <c r="N214" s="7"/>
      <c r="O214" s="7"/>
      <c r="P214" s="11"/>
      <c r="Q214" s="7"/>
      <c r="R214" s="7"/>
      <c r="S214" s="7"/>
      <c r="T214" s="7"/>
      <c r="U214" s="7"/>
      <c r="W214" s="7">
        <f t="shared" si="3"/>
        <v>-631</v>
      </c>
      <c r="X214" s="57" t="s">
        <v>415</v>
      </c>
      <c r="Y214" s="8"/>
    </row>
    <row r="215" spans="1:25" x14ac:dyDescent="0.25">
      <c r="A215" s="44"/>
      <c r="C215" s="117"/>
      <c r="D215" s="7"/>
      <c r="E215" s="23"/>
      <c r="F215" s="37"/>
      <c r="G215" s="7"/>
      <c r="I215" s="16"/>
      <c r="K215" s="19"/>
      <c r="L215" s="11"/>
      <c r="M215" s="7"/>
      <c r="N215" s="7"/>
      <c r="O215" s="7"/>
      <c r="P215" s="11"/>
      <c r="Q215" s="7"/>
      <c r="R215" s="7"/>
      <c r="S215" s="7"/>
      <c r="T215" s="7"/>
      <c r="U215" s="7"/>
      <c r="W215" s="7"/>
      <c r="X215" s="33"/>
      <c r="Y215" s="8"/>
    </row>
    <row r="216" spans="1:25" x14ac:dyDescent="0.25">
      <c r="A216" s="44" t="s">
        <v>403</v>
      </c>
      <c r="C216" s="117"/>
      <c r="D216" s="7"/>
      <c r="E216" s="23"/>
      <c r="F216" s="37"/>
      <c r="G216" s="7"/>
      <c r="I216" s="16"/>
      <c r="K216" s="19"/>
      <c r="L216" s="11"/>
      <c r="M216" s="7"/>
      <c r="N216" s="7"/>
      <c r="O216" s="7"/>
      <c r="P216" s="11"/>
      <c r="Q216" s="7"/>
      <c r="R216" s="7"/>
      <c r="S216" s="7"/>
      <c r="T216" s="7"/>
      <c r="U216" s="7"/>
      <c r="W216" s="7"/>
      <c r="X216" s="33"/>
      <c r="Y216" s="8"/>
    </row>
    <row r="217" spans="1:25" x14ac:dyDescent="0.25">
      <c r="A217" s="44" t="s">
        <v>404</v>
      </c>
      <c r="C217" s="117"/>
      <c r="D217" s="7"/>
      <c r="E217" s="23"/>
      <c r="F217" s="37"/>
      <c r="G217" s="7"/>
      <c r="H217" s="11"/>
      <c r="I217" s="29" t="s">
        <v>656</v>
      </c>
      <c r="K217" s="19"/>
      <c r="L217" s="11"/>
      <c r="M217" s="7"/>
      <c r="N217" s="7"/>
      <c r="O217" s="33" t="s">
        <v>674</v>
      </c>
      <c r="P217" s="7"/>
      <c r="Q217" s="33" t="s">
        <v>674</v>
      </c>
      <c r="R217" s="7"/>
      <c r="S217" s="33" t="s">
        <v>1</v>
      </c>
      <c r="T217" s="7"/>
      <c r="U217" s="7"/>
      <c r="W217" s="7"/>
      <c r="X217" s="33"/>
      <c r="Y217" s="8"/>
    </row>
    <row r="218" spans="1:25" x14ac:dyDescent="0.25">
      <c r="A218" s="44" t="s">
        <v>652</v>
      </c>
      <c r="C218" s="117" t="s">
        <v>745</v>
      </c>
      <c r="D218" s="7"/>
      <c r="E218" s="23"/>
      <c r="F218" s="37"/>
      <c r="G218" s="7"/>
      <c r="H218" t="s">
        <v>452</v>
      </c>
      <c r="I218" s="17">
        <v>-15850</v>
      </c>
      <c r="K218" s="19"/>
      <c r="L218" s="11"/>
      <c r="M218" s="7"/>
      <c r="N218" s="33" t="s">
        <v>675</v>
      </c>
      <c r="O218" s="7">
        <v>-12615</v>
      </c>
      <c r="P218" s="33" t="s">
        <v>675</v>
      </c>
      <c r="Q218" s="7">
        <v>6486</v>
      </c>
      <c r="R218" s="33" t="s">
        <v>1</v>
      </c>
      <c r="S218" s="7" t="s">
        <v>1</v>
      </c>
      <c r="T218" s="7"/>
      <c r="U218" s="7"/>
      <c r="W218" s="7">
        <f t="shared" si="3"/>
        <v>-21979</v>
      </c>
      <c r="X218" s="57" t="s">
        <v>415</v>
      </c>
      <c r="Y218" s="8"/>
    </row>
    <row r="219" spans="1:25" x14ac:dyDescent="0.25">
      <c r="A219" s="44"/>
      <c r="C219" s="117"/>
      <c r="D219" s="7"/>
      <c r="E219" s="23"/>
      <c r="F219" s="37"/>
      <c r="G219" s="7"/>
      <c r="I219" s="29" t="s">
        <v>656</v>
      </c>
      <c r="L219" s="7"/>
      <c r="M219" s="33" t="s">
        <v>677</v>
      </c>
      <c r="P219" s="11"/>
      <c r="Q219" s="7"/>
      <c r="R219" s="7"/>
      <c r="S219" s="33" t="s">
        <v>662</v>
      </c>
      <c r="T219" s="7"/>
      <c r="U219" s="7"/>
      <c r="W219" s="7"/>
      <c r="X219" s="33"/>
      <c r="Y219" s="8"/>
    </row>
    <row r="220" spans="1:25" x14ac:dyDescent="0.25">
      <c r="A220" s="40" t="s">
        <v>658</v>
      </c>
      <c r="C220" s="117" t="s">
        <v>746</v>
      </c>
      <c r="D220" s="7"/>
      <c r="E220" s="23"/>
      <c r="F220" s="37"/>
      <c r="G220" s="7"/>
      <c r="I220" s="17">
        <v>-335385</v>
      </c>
      <c r="L220" s="33" t="s">
        <v>676</v>
      </c>
      <c r="M220" s="7">
        <v>5315</v>
      </c>
      <c r="P220" s="11"/>
      <c r="Q220" s="7"/>
      <c r="R220" s="33" t="s">
        <v>660</v>
      </c>
      <c r="S220" s="7">
        <v>10981</v>
      </c>
      <c r="T220" s="7"/>
      <c r="U220" s="7"/>
      <c r="W220" s="7">
        <f t="shared" si="3"/>
        <v>-319089</v>
      </c>
      <c r="X220" s="57" t="s">
        <v>415</v>
      </c>
      <c r="Y220" s="8"/>
    </row>
    <row r="221" spans="1:25" x14ac:dyDescent="0.25">
      <c r="A221" s="44"/>
      <c r="C221" s="117"/>
      <c r="D221" s="7"/>
      <c r="E221" s="23"/>
      <c r="F221" s="37"/>
      <c r="G221" s="7"/>
      <c r="I221" s="16"/>
      <c r="K221" s="19"/>
      <c r="L221" s="11"/>
      <c r="M221" s="7"/>
      <c r="N221" s="7"/>
      <c r="O221" s="7"/>
      <c r="P221" s="11"/>
      <c r="Q221" s="7"/>
      <c r="R221" s="7"/>
      <c r="S221" s="7"/>
      <c r="T221" s="7"/>
      <c r="U221" s="7"/>
      <c r="W221" s="7"/>
      <c r="X221" s="33"/>
      <c r="Y221" s="8"/>
    </row>
    <row r="222" spans="1:25" x14ac:dyDescent="0.25">
      <c r="A222" s="44"/>
      <c r="C222" s="117"/>
      <c r="D222" s="7"/>
      <c r="E222" s="23"/>
      <c r="F222" s="37"/>
      <c r="G222" s="7"/>
      <c r="I222" s="16"/>
      <c r="K222" s="19"/>
      <c r="L222" s="11"/>
      <c r="M222" s="7"/>
      <c r="N222" s="7"/>
      <c r="O222" s="7"/>
      <c r="P222" s="7"/>
      <c r="Q222" s="7"/>
      <c r="R222" s="7"/>
      <c r="S222" s="7"/>
      <c r="T222" s="7"/>
      <c r="U222" s="7"/>
      <c r="W222" s="7"/>
      <c r="X222" s="33"/>
      <c r="Y222" s="8"/>
    </row>
    <row r="223" spans="1:25" x14ac:dyDescent="0.25">
      <c r="A223" s="44"/>
      <c r="C223" s="117"/>
      <c r="D223" s="7" t="s">
        <v>1</v>
      </c>
      <c r="E223" s="36"/>
      <c r="F223" s="7"/>
      <c r="G223" s="7"/>
      <c r="H223" s="7"/>
      <c r="I223" s="33"/>
      <c r="J223" s="7"/>
      <c r="K223" s="29"/>
      <c r="L223" s="7"/>
      <c r="M223" s="52" t="s">
        <v>623</v>
      </c>
      <c r="N223" s="12"/>
      <c r="O223" s="33"/>
      <c r="P223" s="9"/>
      <c r="Q223" s="9"/>
      <c r="R223" s="7"/>
      <c r="S223" s="33"/>
      <c r="T223" s="7"/>
      <c r="U223" s="33"/>
      <c r="W223" s="7" t="s">
        <v>1</v>
      </c>
      <c r="X223" s="33"/>
      <c r="Y223" s="8" t="s">
        <v>1</v>
      </c>
    </row>
    <row r="224" spans="1:25" x14ac:dyDescent="0.25">
      <c r="A224" t="s">
        <v>149</v>
      </c>
      <c r="B224" s="23"/>
      <c r="C224" s="117" t="s">
        <v>150</v>
      </c>
      <c r="D224" s="7">
        <v>-1595414.4699999997</v>
      </c>
      <c r="E224" s="53"/>
      <c r="G224" s="7">
        <v>-1596454.47</v>
      </c>
      <c r="H224" s="7"/>
      <c r="I224" s="7"/>
      <c r="J224" s="7" t="s">
        <v>452</v>
      </c>
      <c r="K224" s="7">
        <v>1040</v>
      </c>
      <c r="L224" s="51" t="s">
        <v>452</v>
      </c>
      <c r="M224" s="7">
        <v>-34120</v>
      </c>
      <c r="N224" s="11"/>
      <c r="O224" s="7"/>
      <c r="P224" s="7"/>
      <c r="Q224" s="7"/>
      <c r="R224" s="11"/>
      <c r="S224" s="11"/>
      <c r="T224" s="11"/>
      <c r="U224" s="11"/>
      <c r="W224" s="7">
        <f t="shared" si="3"/>
        <v>-1629534.47</v>
      </c>
      <c r="X224" s="33" t="s">
        <v>504</v>
      </c>
      <c r="Y224" s="8">
        <f t="shared" ref="Y224:Y286" si="4">W224-D224</f>
        <v>-34120.000000000233</v>
      </c>
    </row>
    <row r="225" spans="1:25" x14ac:dyDescent="0.25">
      <c r="C225" s="117"/>
      <c r="D225" s="7" t="s">
        <v>1</v>
      </c>
      <c r="E225" s="36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W225" s="7" t="s">
        <v>1</v>
      </c>
      <c r="X225" s="33" t="s">
        <v>503</v>
      </c>
      <c r="Y225" s="8" t="s">
        <v>1</v>
      </c>
    </row>
    <row r="226" spans="1:25" x14ac:dyDescent="0.25">
      <c r="A226" t="s">
        <v>151</v>
      </c>
      <c r="C226" s="117" t="s">
        <v>152</v>
      </c>
      <c r="D226" s="7">
        <v>-388292.03</v>
      </c>
      <c r="E226" s="53"/>
      <c r="G226" s="7">
        <v>-388292.03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W226" s="7">
        <f t="shared" si="3"/>
        <v>-388292.03</v>
      </c>
      <c r="X226" s="33" t="s">
        <v>153</v>
      </c>
      <c r="Y226" s="8">
        <f t="shared" si="4"/>
        <v>0</v>
      </c>
    </row>
    <row r="227" spans="1:25" x14ac:dyDescent="0.25">
      <c r="C227" s="117"/>
      <c r="D227" s="7" t="s">
        <v>1</v>
      </c>
      <c r="E227" s="36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W227" s="7" t="s">
        <v>1</v>
      </c>
      <c r="X227" s="33"/>
      <c r="Y227" s="8" t="s">
        <v>1</v>
      </c>
    </row>
    <row r="228" spans="1:25" x14ac:dyDescent="0.25">
      <c r="A228" t="s">
        <v>154</v>
      </c>
      <c r="C228" s="117" t="s">
        <v>155</v>
      </c>
      <c r="D228" s="7">
        <v>-52560</v>
      </c>
      <c r="E228" s="53"/>
      <c r="G228" s="7">
        <v>-52560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W228" s="7">
        <f t="shared" si="3"/>
        <v>-52560</v>
      </c>
      <c r="X228" s="33" t="s">
        <v>153</v>
      </c>
      <c r="Y228" s="8">
        <f t="shared" si="4"/>
        <v>0</v>
      </c>
    </row>
    <row r="229" spans="1:25" x14ac:dyDescent="0.25">
      <c r="C229" s="117"/>
      <c r="D229" s="7" t="s">
        <v>1</v>
      </c>
      <c r="E229" s="36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W229" s="7" t="s">
        <v>1</v>
      </c>
      <c r="X229" s="33"/>
      <c r="Y229" s="8" t="s">
        <v>1</v>
      </c>
    </row>
    <row r="230" spans="1:25" x14ac:dyDescent="0.25">
      <c r="A230" t="s">
        <v>156</v>
      </c>
      <c r="C230" s="117" t="s">
        <v>157</v>
      </c>
      <c r="D230" s="7">
        <v>-93500</v>
      </c>
      <c r="E230" s="53"/>
      <c r="G230" s="7">
        <v>-93500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W230" s="7">
        <f t="shared" si="3"/>
        <v>-93500</v>
      </c>
      <c r="X230" s="33" t="s">
        <v>153</v>
      </c>
      <c r="Y230" s="8">
        <f t="shared" si="4"/>
        <v>0</v>
      </c>
    </row>
    <row r="231" spans="1:25" x14ac:dyDescent="0.25">
      <c r="C231" s="117"/>
      <c r="D231" s="7" t="s">
        <v>1</v>
      </c>
      <c r="E231" s="36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W231" s="7" t="s">
        <v>1</v>
      </c>
      <c r="X231" s="33"/>
      <c r="Y231" s="8" t="s">
        <v>1</v>
      </c>
    </row>
    <row r="232" spans="1:25" x14ac:dyDescent="0.25">
      <c r="A232" t="s">
        <v>158</v>
      </c>
      <c r="C232" s="117" t="s">
        <v>159</v>
      </c>
      <c r="D232" s="7">
        <v>-66724</v>
      </c>
      <c r="E232" s="53"/>
      <c r="G232" s="7">
        <v>-66724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W232" s="7">
        <f t="shared" si="3"/>
        <v>-66724</v>
      </c>
      <c r="X232" s="33" t="s">
        <v>153</v>
      </c>
      <c r="Y232" s="8">
        <f t="shared" si="4"/>
        <v>0</v>
      </c>
    </row>
    <row r="233" spans="1:25" x14ac:dyDescent="0.25">
      <c r="C233" s="117"/>
      <c r="D233" s="7" t="s">
        <v>1</v>
      </c>
      <c r="E233" s="36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W233" s="7" t="s">
        <v>1</v>
      </c>
      <c r="X233" s="33"/>
      <c r="Y233" s="8" t="s">
        <v>1</v>
      </c>
    </row>
    <row r="234" spans="1:25" x14ac:dyDescent="0.25">
      <c r="A234" t="s">
        <v>160</v>
      </c>
      <c r="C234" s="117" t="s">
        <v>161</v>
      </c>
      <c r="D234" s="7">
        <v>-164692.06</v>
      </c>
      <c r="E234" s="53"/>
      <c r="G234" s="7">
        <v>-164692.06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W234" s="7">
        <f t="shared" si="3"/>
        <v>-164692.06</v>
      </c>
      <c r="X234" s="33" t="s">
        <v>153</v>
      </c>
      <c r="Y234" s="8">
        <f t="shared" si="4"/>
        <v>0</v>
      </c>
    </row>
    <row r="235" spans="1:25" x14ac:dyDescent="0.25">
      <c r="C235" s="117"/>
      <c r="D235" s="7" t="s">
        <v>1</v>
      </c>
      <c r="E235" s="36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W235" s="7" t="s">
        <v>1</v>
      </c>
      <c r="X235" s="33"/>
      <c r="Y235" s="8" t="s">
        <v>1</v>
      </c>
    </row>
    <row r="236" spans="1:25" x14ac:dyDescent="0.25">
      <c r="A236" t="s">
        <v>162</v>
      </c>
      <c r="C236" s="117" t="s">
        <v>163</v>
      </c>
      <c r="D236" s="7">
        <v>-250000</v>
      </c>
      <c r="E236" s="53"/>
      <c r="G236" s="7">
        <v>-250000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W236" s="7">
        <f t="shared" si="3"/>
        <v>-250000</v>
      </c>
      <c r="X236" s="33" t="s">
        <v>153</v>
      </c>
      <c r="Y236" s="8">
        <f t="shared" si="4"/>
        <v>0</v>
      </c>
    </row>
    <row r="237" spans="1:25" x14ac:dyDescent="0.25">
      <c r="C237" s="117"/>
      <c r="D237" s="7" t="s">
        <v>1</v>
      </c>
      <c r="E237" s="36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W237" s="7" t="s">
        <v>1</v>
      </c>
      <c r="X237" s="33"/>
      <c r="Y237" s="8" t="s">
        <v>1</v>
      </c>
    </row>
    <row r="238" spans="1:25" x14ac:dyDescent="0.25">
      <c r="A238" t="s">
        <v>164</v>
      </c>
      <c r="C238" s="117" t="s">
        <v>165</v>
      </c>
      <c r="D238" s="7">
        <v>-615000</v>
      </c>
      <c r="E238" s="53"/>
      <c r="G238" s="7">
        <v>-615000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W238" s="7">
        <f t="shared" si="3"/>
        <v>-615000</v>
      </c>
      <c r="X238" s="33" t="s">
        <v>153</v>
      </c>
      <c r="Y238" s="8">
        <f t="shared" si="4"/>
        <v>0</v>
      </c>
    </row>
    <row r="239" spans="1:25" x14ac:dyDescent="0.25">
      <c r="C239" s="117"/>
      <c r="D239" s="7" t="s">
        <v>1</v>
      </c>
      <c r="E239" s="36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W239" s="7" t="s">
        <v>1</v>
      </c>
      <c r="X239" s="33"/>
      <c r="Y239" s="8" t="s">
        <v>1</v>
      </c>
    </row>
    <row r="240" spans="1:25" x14ac:dyDescent="0.25">
      <c r="A240" t="s">
        <v>166</v>
      </c>
      <c r="C240" s="117" t="s">
        <v>167</v>
      </c>
      <c r="D240" s="7">
        <v>-484000</v>
      </c>
      <c r="E240" s="53"/>
      <c r="G240" s="7">
        <v>-484000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W240" s="7">
        <f t="shared" si="3"/>
        <v>-484000</v>
      </c>
      <c r="X240" s="33" t="s">
        <v>153</v>
      </c>
      <c r="Y240" s="8">
        <f t="shared" si="4"/>
        <v>0</v>
      </c>
    </row>
    <row r="241" spans="1:25" x14ac:dyDescent="0.25">
      <c r="C241" s="117"/>
      <c r="D241" s="7" t="s">
        <v>1</v>
      </c>
      <c r="E241" s="36"/>
      <c r="G241" s="7"/>
      <c r="H241" s="7"/>
      <c r="I241" s="9"/>
      <c r="J241" s="9"/>
      <c r="K241" s="9"/>
      <c r="L241" s="7"/>
      <c r="M241" s="7"/>
      <c r="N241" s="7"/>
      <c r="O241" s="7"/>
      <c r="P241" s="7"/>
      <c r="Q241" s="7"/>
      <c r="R241" s="7"/>
      <c r="S241" s="7"/>
      <c r="T241" s="7"/>
      <c r="U241" s="7"/>
      <c r="W241" s="7" t="s">
        <v>1</v>
      </c>
      <c r="X241" s="33"/>
      <c r="Y241" s="8" t="s">
        <v>1</v>
      </c>
    </row>
    <row r="242" spans="1:25" x14ac:dyDescent="0.25">
      <c r="A242" t="s">
        <v>168</v>
      </c>
      <c r="C242" s="117" t="s">
        <v>169</v>
      </c>
      <c r="D242" s="7">
        <v>-410000</v>
      </c>
      <c r="E242" s="53"/>
      <c r="G242" s="7">
        <v>-410000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W242" s="7">
        <f t="shared" si="3"/>
        <v>-410000</v>
      </c>
      <c r="X242" s="33" t="s">
        <v>153</v>
      </c>
      <c r="Y242" s="8">
        <f t="shared" si="4"/>
        <v>0</v>
      </c>
    </row>
    <row r="243" spans="1:25" x14ac:dyDescent="0.25">
      <c r="C243" s="117"/>
      <c r="D243" s="7" t="s">
        <v>1</v>
      </c>
      <c r="E243" s="36"/>
      <c r="G243" s="7"/>
      <c r="H243" s="7"/>
      <c r="I243" s="9"/>
      <c r="J243" s="7"/>
      <c r="K243" s="7"/>
      <c r="L243" s="7"/>
      <c r="M243" s="7"/>
      <c r="N243" s="7"/>
      <c r="O243" s="7"/>
      <c r="P243" s="7"/>
      <c r="Q243" s="9"/>
      <c r="R243" s="7"/>
      <c r="S243" s="7"/>
      <c r="T243" s="7"/>
      <c r="U243" s="7"/>
      <c r="W243" s="7" t="s">
        <v>1</v>
      </c>
      <c r="X243" s="33"/>
      <c r="Y243" s="8" t="s">
        <v>1</v>
      </c>
    </row>
    <row r="244" spans="1:25" x14ac:dyDescent="0.25">
      <c r="A244" t="s">
        <v>170</v>
      </c>
      <c r="C244" s="117" t="s">
        <v>171</v>
      </c>
      <c r="D244" s="7">
        <v>-440901.37</v>
      </c>
      <c r="E244" s="53"/>
      <c r="G244" s="7">
        <v>-440901.37</v>
      </c>
      <c r="H244" s="11"/>
      <c r="I244" s="7"/>
      <c r="J244" s="7"/>
      <c r="K244" s="7"/>
      <c r="L244" s="7"/>
      <c r="M244" s="7"/>
      <c r="N244" s="7"/>
      <c r="O244" s="7"/>
      <c r="P244" s="11"/>
      <c r="Q244" s="7"/>
      <c r="R244" s="7"/>
      <c r="S244" s="7"/>
      <c r="T244" s="7"/>
      <c r="U244" s="7"/>
      <c r="W244" s="7">
        <f t="shared" si="3"/>
        <v>-440901.37</v>
      </c>
      <c r="X244" s="33" t="s">
        <v>153</v>
      </c>
      <c r="Y244" s="8">
        <f t="shared" si="4"/>
        <v>0</v>
      </c>
    </row>
    <row r="245" spans="1:25" x14ac:dyDescent="0.25">
      <c r="C245" s="117"/>
      <c r="D245" s="7" t="s">
        <v>1</v>
      </c>
      <c r="E245" s="36"/>
      <c r="G245" s="7"/>
      <c r="H245" s="11"/>
      <c r="I245" s="7"/>
      <c r="J245" s="7"/>
      <c r="K245" s="7"/>
      <c r="L245" s="7"/>
      <c r="M245" s="7"/>
      <c r="N245" s="7"/>
      <c r="O245" s="29" t="s">
        <v>624</v>
      </c>
      <c r="P245" s="11"/>
      <c r="Q245" s="7"/>
      <c r="R245" s="7"/>
      <c r="S245" s="7"/>
      <c r="T245" s="7"/>
      <c r="U245" s="7"/>
      <c r="W245" s="7" t="s">
        <v>1</v>
      </c>
      <c r="X245" s="33"/>
      <c r="Y245" s="8" t="s">
        <v>1</v>
      </c>
    </row>
    <row r="246" spans="1:25" x14ac:dyDescent="0.25">
      <c r="A246" s="1" t="s">
        <v>172</v>
      </c>
      <c r="C246" s="116" t="s">
        <v>173</v>
      </c>
      <c r="D246" s="7">
        <v>-13083</v>
      </c>
      <c r="E246" s="53"/>
      <c r="G246" s="7">
        <v>-13083</v>
      </c>
      <c r="H246" s="11"/>
      <c r="I246" s="7"/>
      <c r="J246" s="7"/>
      <c r="K246" s="7"/>
      <c r="L246" s="7"/>
      <c r="M246" s="7"/>
      <c r="N246" s="7"/>
      <c r="O246" s="7">
        <v>-11350</v>
      </c>
      <c r="P246" s="11"/>
      <c r="Q246" s="7"/>
      <c r="R246" s="7"/>
      <c r="S246" s="7"/>
      <c r="T246" s="7"/>
      <c r="U246" s="7"/>
      <c r="W246" s="7">
        <f t="shared" si="3"/>
        <v>-24433</v>
      </c>
      <c r="X246" s="33"/>
      <c r="Y246" s="8">
        <f t="shared" si="4"/>
        <v>-11350</v>
      </c>
    </row>
    <row r="247" spans="1:25" x14ac:dyDescent="0.25">
      <c r="C247" s="117"/>
      <c r="D247" s="7" t="s">
        <v>1</v>
      </c>
      <c r="E247" s="36"/>
      <c r="G247" s="11"/>
      <c r="H247" s="7"/>
      <c r="I247" s="7"/>
      <c r="K247" s="38"/>
      <c r="L247" s="7"/>
      <c r="M247" s="52" t="s">
        <v>623</v>
      </c>
      <c r="N247" s="7"/>
      <c r="O247" s="29" t="s">
        <v>624</v>
      </c>
      <c r="P247" s="7"/>
      <c r="Q247" s="29" t="s">
        <v>625</v>
      </c>
      <c r="R247" s="7"/>
      <c r="S247" s="29"/>
      <c r="T247" s="7"/>
      <c r="U247" s="7"/>
      <c r="W247" s="7" t="s">
        <v>1</v>
      </c>
      <c r="X247" s="33"/>
      <c r="Y247" s="8" t="s">
        <v>1</v>
      </c>
    </row>
    <row r="248" spans="1:25" x14ac:dyDescent="0.25">
      <c r="A248" s="6" t="s">
        <v>451</v>
      </c>
      <c r="C248" s="117" t="s">
        <v>174</v>
      </c>
      <c r="D248" s="7">
        <v>-181524.91</v>
      </c>
      <c r="E248" s="54"/>
      <c r="G248" s="17">
        <v>-240684.36</v>
      </c>
      <c r="H248" s="7"/>
      <c r="I248" s="7"/>
      <c r="J248" t="s">
        <v>452</v>
      </c>
      <c r="K248" s="13">
        <v>-1040</v>
      </c>
      <c r="L248" s="7" t="s">
        <v>452</v>
      </c>
      <c r="M248" s="7">
        <v>34120</v>
      </c>
      <c r="N248" s="7"/>
      <c r="O248" s="7">
        <v>11350</v>
      </c>
      <c r="P248" s="11"/>
      <c r="Q248" s="11">
        <v>14730.25</v>
      </c>
      <c r="R248" s="7"/>
      <c r="S248" s="7"/>
      <c r="T248" s="7"/>
      <c r="U248" s="7"/>
      <c r="W248" s="7">
        <f t="shared" si="3"/>
        <v>-181524.11</v>
      </c>
      <c r="X248" s="33"/>
      <c r="Y248" s="8">
        <f t="shared" si="4"/>
        <v>0.8000000000174623</v>
      </c>
    </row>
    <row r="249" spans="1:25" x14ac:dyDescent="0.25">
      <c r="C249" s="117" t="s">
        <v>167</v>
      </c>
      <c r="D249" s="7">
        <v>0</v>
      </c>
      <c r="E249" s="36"/>
      <c r="H249" s="11"/>
      <c r="I249" s="29" t="s">
        <v>656</v>
      </c>
      <c r="J249" s="11"/>
      <c r="K249" s="29" t="s">
        <v>657</v>
      </c>
      <c r="L249" s="7"/>
      <c r="M249" s="7"/>
      <c r="N249" s="7"/>
      <c r="O249" s="9"/>
      <c r="P249" s="9"/>
      <c r="Q249" s="9"/>
      <c r="R249" s="7"/>
      <c r="S249" s="29"/>
      <c r="T249" s="7"/>
      <c r="U249" s="7"/>
      <c r="W249" s="7">
        <f t="shared" si="3"/>
        <v>0</v>
      </c>
      <c r="X249" s="33"/>
      <c r="Y249" s="8" t="s">
        <v>1</v>
      </c>
    </row>
    <row r="250" spans="1:25" x14ac:dyDescent="0.25">
      <c r="A250" t="s">
        <v>175</v>
      </c>
      <c r="C250" s="117" t="s">
        <v>176</v>
      </c>
      <c r="D250" s="45">
        <v>-1059272.24</v>
      </c>
      <c r="E250" s="54"/>
      <c r="G250" s="7">
        <v>-1013803</v>
      </c>
      <c r="H250" t="s">
        <v>452</v>
      </c>
      <c r="I250" s="16">
        <v>241749</v>
      </c>
      <c r="J250" t="s">
        <v>452</v>
      </c>
      <c r="K250" s="16">
        <v>38219</v>
      </c>
      <c r="L250" s="7"/>
      <c r="M250" s="7"/>
      <c r="N250" s="7"/>
      <c r="O250" s="7"/>
      <c r="P250" s="11"/>
      <c r="Q250" s="11"/>
      <c r="R250" s="7"/>
      <c r="S250" s="7"/>
      <c r="T250" s="7"/>
      <c r="U250" s="7"/>
      <c r="W250" s="7">
        <f t="shared" si="3"/>
        <v>-733835</v>
      </c>
      <c r="X250" s="33">
        <f>SUM(W224:W250)</f>
        <v>-5534996.04</v>
      </c>
      <c r="Y250" s="8">
        <f t="shared" si="4"/>
        <v>325437.24</v>
      </c>
    </row>
    <row r="251" spans="1:25" x14ac:dyDescent="0.25">
      <c r="A251" t="s">
        <v>704</v>
      </c>
      <c r="C251" s="117"/>
      <c r="D251" s="46">
        <v>0</v>
      </c>
      <c r="E251" s="36"/>
      <c r="F251" s="7"/>
      <c r="G251" s="7" t="s">
        <v>1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W251" s="7">
        <f t="shared" si="3"/>
        <v>0</v>
      </c>
      <c r="X251" s="33"/>
      <c r="Y251" s="8" t="s">
        <v>1</v>
      </c>
    </row>
    <row r="252" spans="1:25" x14ac:dyDescent="0.25">
      <c r="A252" t="s">
        <v>177</v>
      </c>
      <c r="C252" s="117" t="s">
        <v>178</v>
      </c>
      <c r="D252" s="25">
        <f>SUM(D7:D251)</f>
        <v>1.862645149230957E-9</v>
      </c>
      <c r="E252" s="36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W252" s="7">
        <f t="shared" ref="W252" si="5">SUM(F252:V252)</f>
        <v>0</v>
      </c>
      <c r="X252" s="33">
        <f>SUM(W9:W252)</f>
        <v>54519.229999997653</v>
      </c>
      <c r="Y252" s="8" t="s">
        <v>1</v>
      </c>
    </row>
    <row r="253" spans="1:25" x14ac:dyDescent="0.25">
      <c r="A253" s="7">
        <f>SUM(D9:D251)</f>
        <v>1.862645149230957E-9</v>
      </c>
      <c r="C253" s="117"/>
      <c r="D253" s="7"/>
      <c r="E253" s="36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W253" s="7"/>
      <c r="X253" s="33" t="s">
        <v>1</v>
      </c>
      <c r="Y253" s="8" t="s">
        <v>1</v>
      </c>
    </row>
    <row r="254" spans="1:25" x14ac:dyDescent="0.25">
      <c r="A254" s="7">
        <f>SUM(D224:D252)</f>
        <v>-5814964.0799999982</v>
      </c>
      <c r="C254" s="117"/>
      <c r="D254" s="7"/>
      <c r="E254" s="36"/>
      <c r="F254" s="7"/>
      <c r="G254" s="7"/>
      <c r="H254" s="7"/>
      <c r="I254" s="9"/>
      <c r="J254" s="9"/>
      <c r="K254" s="9"/>
      <c r="L254" s="7"/>
      <c r="M254" s="7"/>
      <c r="P254" s="9"/>
      <c r="Q254" s="9"/>
      <c r="R254" s="7"/>
      <c r="S254" s="7"/>
      <c r="T254" s="7"/>
      <c r="U254" s="9"/>
      <c r="W254" s="7"/>
      <c r="X254" s="33" t="s">
        <v>1</v>
      </c>
      <c r="Y254" s="8" t="s">
        <v>1</v>
      </c>
    </row>
    <row r="255" spans="1:25" x14ac:dyDescent="0.25">
      <c r="A255" t="s">
        <v>179</v>
      </c>
      <c r="C255" s="117" t="s">
        <v>180</v>
      </c>
      <c r="D255" s="11">
        <v>-1004970.74</v>
      </c>
      <c r="E255" s="54"/>
      <c r="G255" s="7">
        <v>-1033019.49</v>
      </c>
      <c r="H255" s="7"/>
      <c r="I255" s="7"/>
      <c r="J255" s="7"/>
      <c r="K255" s="7"/>
      <c r="L255" s="7"/>
      <c r="M255" s="7"/>
      <c r="P255" s="7"/>
      <c r="Q255" s="7"/>
      <c r="R255" s="11"/>
      <c r="S255" s="11"/>
      <c r="T255" s="11"/>
      <c r="U255" s="7"/>
      <c r="W255" s="7">
        <f>SUM(F255:V255)</f>
        <v>-1033019.49</v>
      </c>
      <c r="X255" s="57" t="s">
        <v>181</v>
      </c>
      <c r="Y255" s="8">
        <f t="shared" si="4"/>
        <v>-28048.75</v>
      </c>
    </row>
    <row r="256" spans="1:25" x14ac:dyDescent="0.25">
      <c r="C256" s="117"/>
      <c r="D256" s="7"/>
      <c r="E256" s="36"/>
      <c r="G256" s="7"/>
      <c r="H256" s="7"/>
      <c r="I256" s="7"/>
      <c r="J256" s="7"/>
      <c r="K256" s="7"/>
      <c r="L256" s="7"/>
      <c r="M256" s="7"/>
      <c r="R256" s="7"/>
      <c r="S256" s="7"/>
      <c r="T256" s="7"/>
      <c r="U256" s="7"/>
      <c r="W256" s="7"/>
      <c r="X256" s="33"/>
      <c r="Y256" s="8" t="s">
        <v>1</v>
      </c>
    </row>
    <row r="257" spans="1:25" x14ac:dyDescent="0.25">
      <c r="A257" t="s">
        <v>182</v>
      </c>
      <c r="C257" s="117"/>
      <c r="D257" s="7">
        <v>0</v>
      </c>
      <c r="E257" s="36"/>
      <c r="G257" s="7"/>
      <c r="H257" s="7"/>
      <c r="I257" s="7"/>
      <c r="J257" s="7"/>
      <c r="K257" s="7"/>
      <c r="L257" s="7"/>
      <c r="M257" s="7"/>
      <c r="R257" s="7"/>
      <c r="S257" s="7"/>
      <c r="T257" s="7"/>
      <c r="U257" s="7"/>
      <c r="W257" s="7">
        <f t="shared" ref="W257:W336" si="6">SUM(F257:V257)</f>
        <v>0</v>
      </c>
      <c r="X257" s="33"/>
      <c r="Y257" s="8">
        <f t="shared" si="4"/>
        <v>0</v>
      </c>
    </row>
    <row r="258" spans="1:25" x14ac:dyDescent="0.25">
      <c r="C258" s="117"/>
      <c r="D258" s="7" t="s">
        <v>1</v>
      </c>
      <c r="E258" s="36"/>
      <c r="G258" s="7"/>
      <c r="H258" s="7"/>
      <c r="I258" s="7"/>
      <c r="J258" s="7"/>
      <c r="K258" s="7"/>
      <c r="L258" s="7"/>
      <c r="M258" s="7"/>
      <c r="N258" s="7"/>
      <c r="O258" s="9"/>
      <c r="P258" s="9"/>
      <c r="Q258" s="9"/>
      <c r="R258" s="7"/>
      <c r="S258" s="7"/>
      <c r="T258" s="7"/>
      <c r="U258" s="7"/>
      <c r="W258" s="7" t="s">
        <v>1</v>
      </c>
      <c r="X258" s="33"/>
      <c r="Y258" s="8" t="s">
        <v>1</v>
      </c>
    </row>
    <row r="259" spans="1:25" x14ac:dyDescent="0.25">
      <c r="A259" t="s">
        <v>183</v>
      </c>
      <c r="C259" s="117" t="s">
        <v>184</v>
      </c>
      <c r="D259" s="7">
        <v>-279893.89</v>
      </c>
      <c r="E259" s="54"/>
      <c r="G259" s="7">
        <v>-266190.42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W259" s="7">
        <f t="shared" si="6"/>
        <v>-266190.42</v>
      </c>
      <c r="X259" s="57" t="s">
        <v>181</v>
      </c>
      <c r="Y259" s="8">
        <f t="shared" si="4"/>
        <v>13703.47000000003</v>
      </c>
    </row>
    <row r="260" spans="1:25" x14ac:dyDescent="0.25">
      <c r="C260" s="117"/>
      <c r="D260" s="7" t="s">
        <v>1</v>
      </c>
      <c r="E260" s="36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W260" s="7" t="s">
        <v>1</v>
      </c>
      <c r="X260" s="33"/>
      <c r="Y260" s="8" t="s">
        <v>1</v>
      </c>
    </row>
    <row r="261" spans="1:25" x14ac:dyDescent="0.25">
      <c r="A261" t="s">
        <v>185</v>
      </c>
      <c r="C261" s="117" t="s">
        <v>186</v>
      </c>
      <c r="D261" s="7">
        <v>-351641.88</v>
      </c>
      <c r="E261" s="54"/>
      <c r="G261" s="7">
        <v>-345071.79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W261" s="7">
        <f t="shared" si="6"/>
        <v>-345071.79</v>
      </c>
      <c r="X261" s="57" t="s">
        <v>181</v>
      </c>
      <c r="Y261" s="8">
        <f t="shared" si="4"/>
        <v>6570.0900000000256</v>
      </c>
    </row>
    <row r="262" spans="1:25" x14ac:dyDescent="0.25">
      <c r="C262" s="117"/>
      <c r="D262" s="7" t="s">
        <v>1</v>
      </c>
      <c r="E262" s="36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W262" s="7" t="s">
        <v>1</v>
      </c>
      <c r="X262" s="33"/>
      <c r="Y262" s="8" t="s">
        <v>1</v>
      </c>
    </row>
    <row r="263" spans="1:25" x14ac:dyDescent="0.25">
      <c r="A263" t="s">
        <v>187</v>
      </c>
      <c r="C263" s="117" t="s">
        <v>188</v>
      </c>
      <c r="D263" s="7">
        <v>-16544.03</v>
      </c>
      <c r="E263" s="54"/>
      <c r="G263" s="7">
        <v>-16795.2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W263" s="7">
        <f t="shared" si="6"/>
        <v>-16795.2</v>
      </c>
      <c r="X263" s="57" t="s">
        <v>181</v>
      </c>
      <c r="Y263" s="8">
        <f t="shared" si="4"/>
        <v>-251.17000000000189</v>
      </c>
    </row>
    <row r="264" spans="1:25" x14ac:dyDescent="0.25">
      <c r="C264" s="117"/>
      <c r="D264" s="7" t="s">
        <v>1</v>
      </c>
      <c r="E264" s="36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W264" s="7" t="s">
        <v>1</v>
      </c>
      <c r="X264" s="33"/>
      <c r="Y264" s="8" t="s">
        <v>1</v>
      </c>
    </row>
    <row r="265" spans="1:25" x14ac:dyDescent="0.25">
      <c r="A265" t="s">
        <v>189</v>
      </c>
      <c r="C265" s="117" t="s">
        <v>190</v>
      </c>
      <c r="D265" s="7">
        <v>-29044.93</v>
      </c>
      <c r="E265" s="54"/>
      <c r="G265" s="7">
        <v>-25035.040000000001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W265" s="7">
        <f t="shared" si="6"/>
        <v>-25035.040000000001</v>
      </c>
      <c r="X265" s="57" t="s">
        <v>181</v>
      </c>
      <c r="Y265" s="8">
        <f t="shared" si="4"/>
        <v>4009.8899999999994</v>
      </c>
    </row>
    <row r="266" spans="1:25" x14ac:dyDescent="0.25">
      <c r="C266" s="117"/>
      <c r="D266" s="7" t="s">
        <v>1</v>
      </c>
      <c r="E266" s="36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W266" s="7" t="s">
        <v>1</v>
      </c>
      <c r="X266" s="33"/>
      <c r="Y266" s="8" t="s">
        <v>1</v>
      </c>
    </row>
    <row r="267" spans="1:25" x14ac:dyDescent="0.25">
      <c r="A267" t="s">
        <v>191</v>
      </c>
      <c r="C267" s="117" t="s">
        <v>192</v>
      </c>
      <c r="D267" s="7">
        <v>-46740.86</v>
      </c>
      <c r="E267" s="54"/>
      <c r="G267" s="7">
        <v>-65292.07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W267" s="7">
        <f t="shared" si="6"/>
        <v>-65292.07</v>
      </c>
      <c r="X267" s="57" t="s">
        <v>181</v>
      </c>
      <c r="Y267" s="8">
        <f t="shared" si="4"/>
        <v>-18551.21</v>
      </c>
    </row>
    <row r="268" spans="1:25" x14ac:dyDescent="0.25">
      <c r="C268" s="117"/>
      <c r="D268" s="7" t="s">
        <v>1</v>
      </c>
      <c r="E268" s="36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W268" s="7" t="s">
        <v>1</v>
      </c>
      <c r="X268" s="33"/>
      <c r="Y268" s="8" t="s">
        <v>1</v>
      </c>
    </row>
    <row r="269" spans="1:25" x14ac:dyDescent="0.25">
      <c r="A269" t="s">
        <v>193</v>
      </c>
      <c r="C269" s="117" t="s">
        <v>194</v>
      </c>
      <c r="D269" s="7">
        <v>0</v>
      </c>
      <c r="E269" s="36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W269" s="7">
        <f t="shared" si="6"/>
        <v>0</v>
      </c>
      <c r="X269" s="33"/>
      <c r="Y269" s="8">
        <f t="shared" si="4"/>
        <v>0</v>
      </c>
    </row>
    <row r="270" spans="1:25" x14ac:dyDescent="0.25">
      <c r="C270" s="117"/>
      <c r="D270" s="7" t="s">
        <v>1</v>
      </c>
      <c r="E270" s="36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9"/>
      <c r="W270" s="7" t="s">
        <v>1</v>
      </c>
      <c r="X270" s="33"/>
      <c r="Y270" s="8" t="s">
        <v>1</v>
      </c>
    </row>
    <row r="271" spans="1:25" x14ac:dyDescent="0.25">
      <c r="A271" t="s">
        <v>195</v>
      </c>
      <c r="C271" s="117" t="s">
        <v>196</v>
      </c>
      <c r="D271" s="19">
        <v>-975</v>
      </c>
      <c r="E271" s="54"/>
      <c r="F271" s="7"/>
      <c r="G271" s="7">
        <v>-600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1"/>
      <c r="S271" s="11"/>
      <c r="T271" s="11"/>
      <c r="U271" s="7"/>
      <c r="W271" s="7">
        <f t="shared" si="6"/>
        <v>-600</v>
      </c>
      <c r="X271" s="33"/>
      <c r="Y271" s="8">
        <f t="shared" si="4"/>
        <v>375</v>
      </c>
    </row>
    <row r="272" spans="1:25" x14ac:dyDescent="0.25">
      <c r="C272" s="117"/>
      <c r="D272" s="7" t="s">
        <v>1</v>
      </c>
      <c r="E272" s="36"/>
      <c r="F272" s="7"/>
      <c r="G272" s="7"/>
      <c r="H272" s="7"/>
      <c r="I272" s="7"/>
      <c r="J272" s="7"/>
      <c r="K272" s="7"/>
      <c r="L272" s="7"/>
      <c r="M272" s="7"/>
      <c r="N272" s="7"/>
      <c r="O272" s="9"/>
      <c r="P272" s="9"/>
      <c r="Q272" s="9"/>
      <c r="R272" s="7"/>
      <c r="S272" s="7"/>
      <c r="T272" s="7"/>
      <c r="U272" s="7"/>
      <c r="W272" s="7" t="s">
        <v>1</v>
      </c>
      <c r="X272" s="33"/>
      <c r="Y272" s="8" t="s">
        <v>1</v>
      </c>
    </row>
    <row r="273" spans="1:25" x14ac:dyDescent="0.25">
      <c r="A273" t="s">
        <v>197</v>
      </c>
      <c r="C273" s="117" t="s">
        <v>198</v>
      </c>
      <c r="D273" s="11">
        <v>-60.25</v>
      </c>
      <c r="E273" s="54"/>
      <c r="F273" s="7"/>
      <c r="G273" s="7">
        <v>-39.35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W273" s="7">
        <f t="shared" si="6"/>
        <v>-39.35</v>
      </c>
      <c r="X273" s="33" t="s">
        <v>1</v>
      </c>
      <c r="Y273" s="8">
        <f t="shared" si="4"/>
        <v>20.9</v>
      </c>
    </row>
    <row r="274" spans="1:25" x14ac:dyDescent="0.25">
      <c r="C274" s="117"/>
      <c r="D274" s="7" t="s">
        <v>1</v>
      </c>
      <c r="E274" s="36"/>
      <c r="F274" s="7"/>
      <c r="G274" s="7"/>
      <c r="H274" s="7"/>
      <c r="I274" s="7"/>
      <c r="J274" s="7"/>
      <c r="K274" s="9"/>
      <c r="L274" s="7"/>
      <c r="M274" s="7"/>
      <c r="R274" s="7"/>
      <c r="S274" s="9"/>
      <c r="T274" s="7"/>
      <c r="U274" s="7"/>
      <c r="W274" s="7" t="s">
        <v>1</v>
      </c>
      <c r="X274" s="33"/>
      <c r="Y274" s="8" t="s">
        <v>1</v>
      </c>
    </row>
    <row r="275" spans="1:25" x14ac:dyDescent="0.25">
      <c r="A275" t="s">
        <v>199</v>
      </c>
      <c r="C275" s="117" t="s">
        <v>184</v>
      </c>
      <c r="D275" s="11">
        <v>0</v>
      </c>
      <c r="E275" s="36"/>
      <c r="F275" s="7"/>
      <c r="G275" s="7"/>
      <c r="H275" s="7"/>
      <c r="I275" s="7"/>
      <c r="J275" s="11"/>
      <c r="K275" s="7"/>
      <c r="L275" s="7"/>
      <c r="M275" s="7"/>
      <c r="R275" s="7"/>
      <c r="S275" s="7"/>
      <c r="T275" s="7"/>
      <c r="U275" s="7"/>
      <c r="W275" s="7">
        <f t="shared" si="6"/>
        <v>0</v>
      </c>
      <c r="X275" s="33"/>
      <c r="Y275" s="8">
        <f t="shared" si="4"/>
        <v>0</v>
      </c>
    </row>
    <row r="276" spans="1:25" x14ac:dyDescent="0.25">
      <c r="C276" s="117"/>
      <c r="D276" s="7" t="s">
        <v>1</v>
      </c>
      <c r="E276" s="36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W276" s="7" t="s">
        <v>1</v>
      </c>
      <c r="X276" s="33"/>
      <c r="Y276" s="8" t="s">
        <v>1</v>
      </c>
    </row>
    <row r="277" spans="1:25" x14ac:dyDescent="0.25">
      <c r="A277" t="s">
        <v>200</v>
      </c>
      <c r="C277" s="117" t="s">
        <v>201</v>
      </c>
      <c r="D277" s="7">
        <v>0</v>
      </c>
      <c r="E277" s="36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W277" s="7">
        <f t="shared" si="6"/>
        <v>0</v>
      </c>
      <c r="X277" s="33"/>
      <c r="Y277" s="8">
        <f t="shared" si="4"/>
        <v>0</v>
      </c>
    </row>
    <row r="278" spans="1:25" x14ac:dyDescent="0.25">
      <c r="C278" s="117"/>
      <c r="D278" s="7" t="s">
        <v>1</v>
      </c>
      <c r="E278" s="36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W278" s="7" t="s">
        <v>1</v>
      </c>
      <c r="X278" s="33"/>
      <c r="Y278" s="8" t="s">
        <v>1</v>
      </c>
    </row>
    <row r="279" spans="1:25" x14ac:dyDescent="0.25">
      <c r="A279" t="s">
        <v>202</v>
      </c>
      <c r="C279" s="117" t="s">
        <v>203</v>
      </c>
      <c r="D279" s="7">
        <v>0</v>
      </c>
      <c r="E279" s="36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W279" s="7">
        <f t="shared" si="6"/>
        <v>0</v>
      </c>
      <c r="X279" s="33"/>
      <c r="Y279" s="8">
        <f t="shared" si="4"/>
        <v>0</v>
      </c>
    </row>
    <row r="280" spans="1:25" x14ac:dyDescent="0.25">
      <c r="C280" s="117"/>
      <c r="D280" s="7" t="s">
        <v>1</v>
      </c>
      <c r="E280" s="36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W280" s="7" t="s">
        <v>1</v>
      </c>
      <c r="X280" s="33"/>
      <c r="Y280" s="8" t="s">
        <v>1</v>
      </c>
    </row>
    <row r="281" spans="1:25" x14ac:dyDescent="0.25">
      <c r="A281" t="s">
        <v>204</v>
      </c>
      <c r="C281" s="117" t="s">
        <v>205</v>
      </c>
      <c r="D281" s="7">
        <v>-39290.910000000003</v>
      </c>
      <c r="E281" s="54"/>
      <c r="G281" s="7">
        <v>-37544.28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W281" s="7">
        <f t="shared" si="6"/>
        <v>-37544.28</v>
      </c>
      <c r="X281" s="33" t="s">
        <v>181</v>
      </c>
      <c r="Y281" s="8">
        <f t="shared" si="4"/>
        <v>1746.6300000000047</v>
      </c>
    </row>
    <row r="282" spans="1:25" x14ac:dyDescent="0.25">
      <c r="C282" s="117"/>
      <c r="D282" s="7" t="s">
        <v>1</v>
      </c>
      <c r="E282" s="36"/>
      <c r="F282" s="7"/>
      <c r="G282" s="7"/>
      <c r="H282" s="7"/>
      <c r="I282" s="52"/>
      <c r="J282" s="9"/>
      <c r="K282" s="9"/>
      <c r="L282" s="12"/>
      <c r="M282" s="33"/>
      <c r="N282" s="7"/>
      <c r="O282" s="33"/>
      <c r="P282" s="12"/>
      <c r="Q282" s="33"/>
      <c r="S282" s="38" t="s">
        <v>634</v>
      </c>
      <c r="T282" s="7"/>
      <c r="U282" s="33" t="s">
        <v>631</v>
      </c>
      <c r="W282" s="7" t="s">
        <v>1</v>
      </c>
      <c r="X282" s="33"/>
      <c r="Y282" s="8" t="s">
        <v>1</v>
      </c>
    </row>
    <row r="283" spans="1:25" x14ac:dyDescent="0.25">
      <c r="A283" t="s">
        <v>206</v>
      </c>
      <c r="C283" s="117" t="s">
        <v>207</v>
      </c>
      <c r="D283" s="7">
        <v>-17891.330000000002</v>
      </c>
      <c r="E283" s="54"/>
      <c r="G283" s="47">
        <v>-50964.62</v>
      </c>
      <c r="H283" s="11"/>
      <c r="I283" s="7"/>
      <c r="J283" s="11"/>
      <c r="K283" s="7"/>
      <c r="L283" s="11"/>
      <c r="M283" s="7"/>
      <c r="N283" s="11"/>
      <c r="O283" s="7"/>
      <c r="P283" s="11"/>
      <c r="Q283" s="7"/>
      <c r="R283" t="s">
        <v>393</v>
      </c>
      <c r="S283" s="48">
        <v>16820.650000000001</v>
      </c>
      <c r="T283" s="11" t="s">
        <v>383</v>
      </c>
      <c r="U283" s="11">
        <v>5200</v>
      </c>
      <c r="W283" s="7">
        <f t="shared" si="6"/>
        <v>-28943.97</v>
      </c>
      <c r="X283" s="33" t="s">
        <v>635</v>
      </c>
      <c r="Y283" s="8">
        <f t="shared" si="4"/>
        <v>-11052.64</v>
      </c>
    </row>
    <row r="284" spans="1:25" x14ac:dyDescent="0.25">
      <c r="C284" s="117"/>
      <c r="D284" s="7" t="s">
        <v>1</v>
      </c>
      <c r="E284" s="36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W284" s="7" t="s">
        <v>1</v>
      </c>
      <c r="X284" s="33" t="s">
        <v>636</v>
      </c>
      <c r="Y284" s="8" t="s">
        <v>1</v>
      </c>
    </row>
    <row r="285" spans="1:25" x14ac:dyDescent="0.25">
      <c r="C285" s="117"/>
      <c r="D285" s="7" t="s">
        <v>1</v>
      </c>
      <c r="E285" s="36"/>
      <c r="F285" s="7"/>
      <c r="G285" s="7"/>
      <c r="H285" s="7"/>
      <c r="I285" s="9"/>
      <c r="J285" s="9"/>
      <c r="K285" s="9"/>
      <c r="M285" s="38"/>
      <c r="N285" s="7"/>
      <c r="O285" s="9"/>
      <c r="P285" s="9"/>
      <c r="Q285" s="9"/>
      <c r="R285" s="7"/>
      <c r="S285" s="6"/>
      <c r="U285" s="33"/>
      <c r="W285" s="7" t="s">
        <v>1</v>
      </c>
      <c r="X285" s="33">
        <v>0</v>
      </c>
      <c r="Y285" s="8" t="s">
        <v>1</v>
      </c>
    </row>
    <row r="286" spans="1:25" x14ac:dyDescent="0.25">
      <c r="A286" t="s">
        <v>208</v>
      </c>
      <c r="C286" s="116" t="s">
        <v>209</v>
      </c>
      <c r="D286" s="7">
        <v>-991.98</v>
      </c>
      <c r="E286" s="54"/>
      <c r="F286" s="7"/>
      <c r="G286" s="7">
        <v>0</v>
      </c>
      <c r="H286" s="7"/>
      <c r="I286" s="7"/>
      <c r="J286" s="7"/>
      <c r="K286" s="7"/>
      <c r="L286" s="7"/>
      <c r="M286" s="7"/>
      <c r="N286" s="11"/>
      <c r="O286" s="7"/>
      <c r="P286" s="11"/>
      <c r="Q286" s="7"/>
      <c r="R286" s="1"/>
      <c r="S286" s="7"/>
      <c r="T286" s="1"/>
      <c r="U286" s="32"/>
      <c r="W286" s="7">
        <f t="shared" si="6"/>
        <v>0</v>
      </c>
      <c r="X286" s="33" t="s">
        <v>210</v>
      </c>
      <c r="Y286" s="8">
        <f t="shared" si="4"/>
        <v>991.98</v>
      </c>
    </row>
    <row r="287" spans="1:25" x14ac:dyDescent="0.25">
      <c r="C287" s="117"/>
      <c r="D287" s="7" t="s">
        <v>1</v>
      </c>
      <c r="E287" s="36"/>
      <c r="F287" s="7"/>
      <c r="G287" s="7"/>
      <c r="H287" s="7"/>
      <c r="I287" s="7"/>
      <c r="J287" s="7"/>
      <c r="K287" s="7"/>
      <c r="L287" s="7"/>
      <c r="M287" s="52"/>
      <c r="N287" s="7"/>
      <c r="O287" s="7"/>
      <c r="P287" s="7"/>
      <c r="Q287" s="7"/>
      <c r="R287" s="7"/>
      <c r="S287" s="7"/>
      <c r="T287" s="7"/>
      <c r="U287" s="7"/>
      <c r="W287" s="7" t="s">
        <v>1</v>
      </c>
      <c r="X287" s="33"/>
      <c r="Y287" s="8" t="s">
        <v>1</v>
      </c>
    </row>
    <row r="288" spans="1:25" x14ac:dyDescent="0.25">
      <c r="A288" t="s">
        <v>211</v>
      </c>
      <c r="C288" s="117" t="s">
        <v>212</v>
      </c>
      <c r="D288" s="7">
        <v>-41321</v>
      </c>
      <c r="E288" s="54"/>
      <c r="G288" s="7">
        <v>-15640</v>
      </c>
      <c r="H288" s="7"/>
      <c r="I288" s="7"/>
      <c r="J288" s="7"/>
      <c r="K288" s="7"/>
      <c r="L288" s="51"/>
      <c r="M288" s="7"/>
      <c r="N288" s="7"/>
      <c r="O288" s="7"/>
      <c r="P288" s="7"/>
      <c r="Q288" s="7"/>
      <c r="R288" s="7"/>
      <c r="S288" s="7"/>
      <c r="T288" s="7"/>
      <c r="U288" s="7"/>
      <c r="W288" s="7">
        <f t="shared" si="6"/>
        <v>-15640</v>
      </c>
      <c r="X288" s="33" t="s">
        <v>500</v>
      </c>
      <c r="Y288" s="8">
        <f t="shared" ref="Y288:Y302" si="7">W288-D288</f>
        <v>25681</v>
      </c>
    </row>
    <row r="289" spans="1:25" x14ac:dyDescent="0.25">
      <c r="C289" s="117"/>
      <c r="D289" s="7"/>
      <c r="E289" s="54"/>
      <c r="G289" s="7"/>
      <c r="H289" s="7"/>
      <c r="I289" s="7"/>
      <c r="J289" s="7"/>
      <c r="K289" s="7"/>
      <c r="L289" s="51"/>
      <c r="M289" s="7"/>
      <c r="N289" s="7"/>
      <c r="O289" s="7"/>
      <c r="P289" s="7"/>
      <c r="Q289" s="7"/>
      <c r="R289" s="7"/>
      <c r="S289" s="7"/>
      <c r="T289" s="7"/>
      <c r="U289" s="7"/>
      <c r="W289" s="7"/>
      <c r="X289" s="33"/>
      <c r="Y289" s="8"/>
    </row>
    <row r="290" spans="1:25" x14ac:dyDescent="0.25">
      <c r="A290" t="s">
        <v>551</v>
      </c>
      <c r="C290" s="117" t="s">
        <v>552</v>
      </c>
      <c r="D290" s="7">
        <v>0</v>
      </c>
      <c r="E290" s="54"/>
      <c r="G290" s="7">
        <v>-19910</v>
      </c>
      <c r="H290" s="7"/>
      <c r="I290" s="7"/>
      <c r="J290" s="7"/>
      <c r="K290" s="7"/>
      <c r="L290" s="51"/>
      <c r="M290" s="7"/>
      <c r="N290" s="7"/>
      <c r="O290" s="7"/>
      <c r="P290" s="7"/>
      <c r="Q290" s="7"/>
      <c r="R290" s="7"/>
      <c r="S290" s="7"/>
      <c r="T290" s="7"/>
      <c r="U290" s="7"/>
      <c r="W290" s="7">
        <f t="shared" si="6"/>
        <v>-19910</v>
      </c>
      <c r="X290" s="33"/>
      <c r="Y290" s="8"/>
    </row>
    <row r="291" spans="1:25" x14ac:dyDescent="0.25">
      <c r="C291" s="117"/>
      <c r="D291" s="7"/>
      <c r="E291" s="54"/>
      <c r="G291" s="7"/>
      <c r="H291" s="7"/>
      <c r="I291" s="7"/>
      <c r="J291" s="7"/>
      <c r="K291" s="7"/>
      <c r="L291" s="51"/>
      <c r="M291" s="7"/>
      <c r="N291" s="7"/>
      <c r="O291" s="7"/>
      <c r="P291" s="7"/>
      <c r="Q291" s="7"/>
      <c r="R291" s="7"/>
      <c r="S291" s="7"/>
      <c r="T291" s="7"/>
      <c r="U291" s="7"/>
      <c r="W291" s="7"/>
      <c r="X291" s="33"/>
      <c r="Y291" s="8"/>
    </row>
    <row r="292" spans="1:25" x14ac:dyDescent="0.25">
      <c r="A292" t="s">
        <v>553</v>
      </c>
      <c r="C292" s="117" t="s">
        <v>554</v>
      </c>
      <c r="D292" s="7">
        <v>0</v>
      </c>
      <c r="E292" s="54"/>
      <c r="G292" s="7">
        <v>-7400</v>
      </c>
      <c r="H292" s="7"/>
      <c r="I292" s="7"/>
      <c r="J292" s="7"/>
      <c r="K292" s="7"/>
      <c r="L292" s="51"/>
      <c r="M292" s="7"/>
      <c r="N292" s="7"/>
      <c r="O292" s="7"/>
      <c r="P292" s="7"/>
      <c r="Q292" s="7"/>
      <c r="R292" s="7"/>
      <c r="S292" s="7"/>
      <c r="T292" s="7"/>
      <c r="U292" s="7"/>
      <c r="W292" s="7">
        <f t="shared" si="6"/>
        <v>-7400</v>
      </c>
      <c r="X292" s="33"/>
      <c r="Y292" s="8"/>
    </row>
    <row r="293" spans="1:25" x14ac:dyDescent="0.25">
      <c r="C293" s="117"/>
      <c r="D293" s="7" t="s">
        <v>1</v>
      </c>
      <c r="E293" s="36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9"/>
      <c r="R293" s="7"/>
      <c r="S293" s="7"/>
      <c r="T293" s="7"/>
      <c r="U293" s="7"/>
      <c r="W293" s="7" t="s">
        <v>1</v>
      </c>
      <c r="X293" s="33"/>
      <c r="Y293" s="8" t="s">
        <v>1</v>
      </c>
    </row>
    <row r="294" spans="1:25" x14ac:dyDescent="0.25">
      <c r="A294" t="s">
        <v>213</v>
      </c>
      <c r="C294" s="117" t="s">
        <v>214</v>
      </c>
      <c r="D294" s="7">
        <v>-434.24</v>
      </c>
      <c r="E294" s="54"/>
      <c r="F294" s="7">
        <v>2344.2399999999998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W294" s="7">
        <f t="shared" si="6"/>
        <v>2344.2399999999998</v>
      </c>
      <c r="X294" s="33"/>
      <c r="Y294" s="8">
        <f t="shared" si="7"/>
        <v>2778.4799999999996</v>
      </c>
    </row>
    <row r="295" spans="1:25" x14ac:dyDescent="0.25">
      <c r="C295" s="117"/>
      <c r="D295" s="7" t="s">
        <v>1</v>
      </c>
      <c r="E295" s="36"/>
      <c r="G295" s="7"/>
      <c r="H295" s="7"/>
      <c r="I295" s="9"/>
      <c r="J295" s="9"/>
      <c r="K295" s="9"/>
      <c r="L295" s="7"/>
      <c r="M295" s="33" t="s">
        <v>595</v>
      </c>
      <c r="N295" s="33"/>
      <c r="O295" s="33" t="s">
        <v>598</v>
      </c>
      <c r="P295" s="33"/>
      <c r="Q295" s="33"/>
      <c r="R295" s="7"/>
      <c r="S295" s="33" t="s">
        <v>596</v>
      </c>
      <c r="T295" s="7"/>
      <c r="U295" s="29" t="s">
        <v>597</v>
      </c>
      <c r="W295" s="7" t="s">
        <v>1</v>
      </c>
      <c r="X295" s="33"/>
      <c r="Y295" s="8" t="s">
        <v>1</v>
      </c>
    </row>
    <row r="296" spans="1:25" x14ac:dyDescent="0.25">
      <c r="A296" t="s">
        <v>215</v>
      </c>
      <c r="C296" s="117" t="s">
        <v>216</v>
      </c>
      <c r="D296" s="7">
        <v>-14172.65</v>
      </c>
      <c r="E296" s="54"/>
      <c r="G296" s="7">
        <v>-19957.330000000002</v>
      </c>
      <c r="H296" s="7"/>
      <c r="I296" s="7"/>
      <c r="J296" s="11"/>
      <c r="K296" s="7"/>
      <c r="L296" s="7" t="s">
        <v>380</v>
      </c>
      <c r="M296" s="7">
        <v>-2389.5</v>
      </c>
      <c r="N296" s="11" t="s">
        <v>380</v>
      </c>
      <c r="O296" s="7">
        <v>106.43</v>
      </c>
      <c r="P296" s="7"/>
      <c r="Q296" s="7"/>
      <c r="R296" s="11" t="s">
        <v>380</v>
      </c>
      <c r="S296" s="11">
        <v>-2176.9499999999998</v>
      </c>
      <c r="T296" s="7" t="s">
        <v>380</v>
      </c>
      <c r="U296" s="7">
        <v>96.96</v>
      </c>
      <c r="W296" s="7">
        <f t="shared" si="6"/>
        <v>-24320.390000000003</v>
      </c>
      <c r="X296" s="52" t="s">
        <v>434</v>
      </c>
      <c r="Y296" s="8">
        <f t="shared" si="7"/>
        <v>-10147.740000000003</v>
      </c>
    </row>
    <row r="297" spans="1:25" x14ac:dyDescent="0.25">
      <c r="C297" s="117"/>
      <c r="D297" s="7" t="s">
        <v>1</v>
      </c>
      <c r="E297" s="36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29"/>
      <c r="R297" s="7"/>
      <c r="S297" s="7"/>
      <c r="T297" s="7"/>
      <c r="U297" s="7"/>
      <c r="W297" s="7" t="s">
        <v>1</v>
      </c>
      <c r="X297" s="33"/>
      <c r="Y297" s="8" t="s">
        <v>1</v>
      </c>
    </row>
    <row r="298" spans="1:25" x14ac:dyDescent="0.25">
      <c r="A298" t="s">
        <v>217</v>
      </c>
      <c r="C298" s="117" t="s">
        <v>218</v>
      </c>
      <c r="D298" s="7">
        <v>125.12</v>
      </c>
      <c r="E298" s="54"/>
      <c r="F298" s="7">
        <v>6.19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W298" s="7">
        <f t="shared" si="6"/>
        <v>6.19</v>
      </c>
      <c r="X298" s="33"/>
      <c r="Y298" s="8">
        <f t="shared" si="7"/>
        <v>-118.93</v>
      </c>
    </row>
    <row r="299" spans="1:25" x14ac:dyDescent="0.25">
      <c r="C299" s="117"/>
      <c r="D299" s="7" t="s">
        <v>1</v>
      </c>
      <c r="E299" s="36"/>
      <c r="F299" s="7"/>
      <c r="G299" s="7"/>
      <c r="H299" s="7"/>
      <c r="I299" s="7"/>
      <c r="J299" s="7"/>
      <c r="K299" s="7"/>
      <c r="L299" s="7"/>
      <c r="M299" s="7"/>
      <c r="N299" s="7"/>
      <c r="O299" s="33"/>
      <c r="Q299" s="29" t="s">
        <v>629</v>
      </c>
      <c r="R299" s="7"/>
      <c r="S299" s="29"/>
      <c r="T299" s="7"/>
      <c r="U299" s="9"/>
      <c r="W299" s="7" t="s">
        <v>1</v>
      </c>
      <c r="X299" s="33"/>
      <c r="Y299" s="8" t="s">
        <v>1</v>
      </c>
    </row>
    <row r="300" spans="1:25" x14ac:dyDescent="0.25">
      <c r="A300" t="s">
        <v>219</v>
      </c>
      <c r="C300" s="117" t="s">
        <v>220</v>
      </c>
      <c r="D300" s="7">
        <v>0</v>
      </c>
      <c r="E300" s="23"/>
      <c r="F300" s="7"/>
      <c r="G300" s="7" t="s">
        <v>1</v>
      </c>
      <c r="H300" s="7"/>
      <c r="I300" s="7"/>
      <c r="J300" s="7"/>
      <c r="K300" s="7"/>
      <c r="L300" s="7"/>
      <c r="M300" s="7"/>
      <c r="N300" s="11"/>
      <c r="O300" s="7"/>
      <c r="P300" s="1" t="s">
        <v>626</v>
      </c>
      <c r="Q300" s="11">
        <v>-14730.25</v>
      </c>
      <c r="R300" s="11"/>
      <c r="S300" s="37"/>
      <c r="T300" s="11"/>
      <c r="U300" s="7"/>
      <c r="W300" s="7">
        <f t="shared" si="6"/>
        <v>-14730.25</v>
      </c>
      <c r="X300" s="33">
        <f>SUM(W255:W300)</f>
        <v>-1898181.82</v>
      </c>
      <c r="Y300" s="8">
        <f t="shared" si="7"/>
        <v>-14730.25</v>
      </c>
    </row>
    <row r="301" spans="1:25" x14ac:dyDescent="0.25">
      <c r="C301" s="117"/>
      <c r="D301" s="7" t="s">
        <v>1</v>
      </c>
      <c r="E301" s="36"/>
      <c r="F301" s="7"/>
      <c r="G301" s="7"/>
      <c r="H301" s="7"/>
      <c r="I301" s="7"/>
      <c r="J301" s="7"/>
      <c r="K301" s="6"/>
      <c r="L301" s="9"/>
      <c r="M301" s="33" t="s">
        <v>627</v>
      </c>
      <c r="N301" s="7"/>
      <c r="O301" s="9"/>
      <c r="S301" s="6" t="s">
        <v>630</v>
      </c>
      <c r="T301" s="7"/>
      <c r="U301" s="33" t="s">
        <v>631</v>
      </c>
      <c r="W301" s="7" t="s">
        <v>1</v>
      </c>
      <c r="X301" s="33"/>
      <c r="Y301" s="8" t="s">
        <v>1</v>
      </c>
    </row>
    <row r="302" spans="1:25" x14ac:dyDescent="0.25">
      <c r="A302" s="1" t="s">
        <v>221</v>
      </c>
      <c r="C302" s="117" t="s">
        <v>563</v>
      </c>
      <c r="D302" s="11">
        <v>-34119.839999999997</v>
      </c>
      <c r="E302" s="36"/>
      <c r="F302" s="7"/>
      <c r="G302" s="7">
        <v>-52223.42</v>
      </c>
      <c r="H302" s="7"/>
      <c r="I302" s="7"/>
      <c r="J302" s="11"/>
      <c r="K302" s="7"/>
      <c r="L302" s="7" t="s">
        <v>373</v>
      </c>
      <c r="M302" s="7">
        <v>-3227.72</v>
      </c>
      <c r="N302" s="7"/>
      <c r="O302" s="7"/>
      <c r="R302" s="1" t="s">
        <v>376</v>
      </c>
      <c r="S302" s="17">
        <v>-3583.24</v>
      </c>
      <c r="T302" s="11" t="s">
        <v>383</v>
      </c>
      <c r="U302" s="11">
        <v>-5200</v>
      </c>
      <c r="W302" s="7">
        <f t="shared" si="6"/>
        <v>-64234.38</v>
      </c>
      <c r="X302" s="57"/>
      <c r="Y302" s="8">
        <f t="shared" si="7"/>
        <v>-30114.54</v>
      </c>
    </row>
    <row r="303" spans="1:25" x14ac:dyDescent="0.25">
      <c r="C303" s="117"/>
      <c r="D303" s="7" t="s">
        <v>1</v>
      </c>
      <c r="E303" s="36"/>
      <c r="F303" s="7"/>
      <c r="H303" s="7"/>
      <c r="I303" s="29"/>
      <c r="J303" s="7"/>
      <c r="K303" s="9"/>
      <c r="L303" s="7"/>
      <c r="M303" s="6"/>
      <c r="N303" s="9"/>
      <c r="O303" s="9"/>
      <c r="P303" s="7"/>
      <c r="Q303" s="9" t="s">
        <v>1</v>
      </c>
      <c r="S303" s="52"/>
      <c r="U303" s="33"/>
      <c r="W303" s="7" t="s">
        <v>1</v>
      </c>
      <c r="X303" s="33"/>
      <c r="Y303" s="8" t="s">
        <v>1</v>
      </c>
    </row>
    <row r="304" spans="1:25" x14ac:dyDescent="0.25">
      <c r="A304" t="s">
        <v>561</v>
      </c>
      <c r="C304" s="117" t="s">
        <v>562</v>
      </c>
      <c r="D304" s="11">
        <v>-11349.36</v>
      </c>
      <c r="E304" s="54"/>
      <c r="F304" s="7"/>
      <c r="G304" s="17">
        <v>-11199.6</v>
      </c>
      <c r="H304" s="11"/>
      <c r="I304" s="7"/>
      <c r="J304" s="11"/>
      <c r="K304" s="7"/>
      <c r="L304" s="11"/>
      <c r="M304" s="7"/>
      <c r="N304" s="11"/>
      <c r="O304" s="7"/>
      <c r="P304" s="7"/>
      <c r="Q304" s="7"/>
      <c r="R304" s="1"/>
      <c r="S304" s="16"/>
      <c r="T304" s="1"/>
      <c r="U304" s="32"/>
      <c r="W304" s="7">
        <f t="shared" si="6"/>
        <v>-11199.6</v>
      </c>
      <c r="X304" s="57" t="s">
        <v>223</v>
      </c>
      <c r="Y304" s="8">
        <f>W304-(SUM(D304:D304))</f>
        <v>149.76000000000022</v>
      </c>
    </row>
    <row r="305" spans="1:25" x14ac:dyDescent="0.25">
      <c r="C305" s="117"/>
      <c r="D305" s="7" t="s">
        <v>1</v>
      </c>
      <c r="E305" s="36"/>
      <c r="F305" s="7"/>
      <c r="G305" s="17"/>
      <c r="H305" s="7"/>
      <c r="I305" s="7"/>
      <c r="J305" s="7"/>
      <c r="K305" s="9"/>
      <c r="L305" s="7"/>
      <c r="M305" s="6"/>
      <c r="N305" s="7"/>
      <c r="O305" s="11"/>
      <c r="P305" s="7"/>
      <c r="Q305" s="6"/>
      <c r="R305" t="s">
        <v>1</v>
      </c>
      <c r="S305" s="40" t="s">
        <v>645</v>
      </c>
      <c r="U305" s="1"/>
      <c r="W305" s="7" t="s">
        <v>1</v>
      </c>
      <c r="X305" s="33" t="s">
        <v>615</v>
      </c>
      <c r="Y305" s="8"/>
    </row>
    <row r="306" spans="1:25" x14ac:dyDescent="0.25">
      <c r="A306" t="s">
        <v>644</v>
      </c>
      <c r="C306" s="117" t="s">
        <v>225</v>
      </c>
      <c r="D306" s="11">
        <v>0</v>
      </c>
      <c r="E306" s="36"/>
      <c r="F306" s="7"/>
      <c r="G306" s="7"/>
      <c r="H306" s="7"/>
      <c r="I306" s="7"/>
      <c r="J306" s="11"/>
      <c r="K306" s="7"/>
      <c r="L306" s="11"/>
      <c r="M306" s="7"/>
      <c r="N306" s="7"/>
      <c r="O306" s="7"/>
      <c r="P306" s="11"/>
      <c r="Q306" s="7"/>
      <c r="R306" s="7" t="s">
        <v>443</v>
      </c>
      <c r="S306" s="7">
        <v>-125498.71</v>
      </c>
      <c r="T306" s="11"/>
      <c r="U306" s="7"/>
      <c r="W306" s="7">
        <f t="shared" si="6"/>
        <v>-125498.71</v>
      </c>
      <c r="X306" s="33"/>
      <c r="Y306" s="8">
        <f>W306-(SUM(D306:D306))</f>
        <v>-125498.71</v>
      </c>
    </row>
    <row r="307" spans="1:25" x14ac:dyDescent="0.25">
      <c r="C307" s="117"/>
      <c r="D307" s="7" t="s">
        <v>1</v>
      </c>
      <c r="E307" s="36"/>
      <c r="F307" s="7"/>
      <c r="G307" s="7"/>
      <c r="H307" s="9"/>
      <c r="I307" s="33" t="s">
        <v>588</v>
      </c>
      <c r="J307" s="9"/>
      <c r="K307" s="33" t="s">
        <v>602</v>
      </c>
      <c r="L307" s="9"/>
      <c r="M307" s="33" t="s">
        <v>589</v>
      </c>
      <c r="N307" s="33"/>
      <c r="O307" s="33"/>
      <c r="P307" s="9"/>
      <c r="Q307" s="33" t="s">
        <v>601</v>
      </c>
      <c r="R307" s="9"/>
      <c r="S307" s="33"/>
      <c r="U307" s="33"/>
      <c r="W307" s="7" t="s">
        <v>1</v>
      </c>
      <c r="X307" s="33"/>
      <c r="Y307" s="8"/>
    </row>
    <row r="308" spans="1:25" x14ac:dyDescent="0.25">
      <c r="A308" t="s">
        <v>226</v>
      </c>
      <c r="C308" s="117" t="s">
        <v>227</v>
      </c>
      <c r="D308" s="7">
        <v>216625.45</v>
      </c>
      <c r="E308" s="54"/>
      <c r="F308" s="7">
        <v>226158.96</v>
      </c>
      <c r="G308" s="7"/>
      <c r="H308" s="7" t="s">
        <v>352</v>
      </c>
      <c r="I308" s="7">
        <v>-979.07</v>
      </c>
      <c r="J308" s="9" t="s">
        <v>352</v>
      </c>
      <c r="K308" s="11">
        <v>2213.6999999999998</v>
      </c>
      <c r="L308" s="7" t="s">
        <v>351</v>
      </c>
      <c r="M308" s="7">
        <v>-16966.34</v>
      </c>
      <c r="N308" s="7"/>
      <c r="O308" s="7"/>
      <c r="P308" s="7" t="s">
        <v>351</v>
      </c>
      <c r="Q308" s="7">
        <v>19370.13</v>
      </c>
      <c r="R308" s="11"/>
      <c r="S308" s="7"/>
      <c r="T308" s="7"/>
      <c r="U308" s="7"/>
      <c r="W308" s="7">
        <f t="shared" si="6"/>
        <v>229797.38</v>
      </c>
      <c r="X308" s="57" t="s">
        <v>438</v>
      </c>
      <c r="Y308" s="8">
        <f>W308-(SUM(D308:D308))</f>
        <v>13171.929999999993</v>
      </c>
    </row>
    <row r="309" spans="1:25" x14ac:dyDescent="0.25">
      <c r="A309" t="s">
        <v>228</v>
      </c>
      <c r="C309" s="117" t="s">
        <v>229</v>
      </c>
      <c r="D309" s="7">
        <v>-53469.86</v>
      </c>
      <c r="E309" s="54"/>
      <c r="F309" s="7"/>
      <c r="G309" s="7">
        <v>-17791.080000000002</v>
      </c>
      <c r="H309" s="11"/>
      <c r="I309" s="7"/>
      <c r="J309" s="12"/>
      <c r="K309" s="51">
        <v>644.79999999999995</v>
      </c>
      <c r="M309" s="33"/>
      <c r="P309" s="11"/>
      <c r="Q309" s="7"/>
      <c r="R309" s="9"/>
      <c r="S309" s="33"/>
      <c r="T309" s="11"/>
      <c r="U309" s="7"/>
      <c r="W309" s="7">
        <f>SUM(F309:U311)</f>
        <v>-17146.280000000002</v>
      </c>
      <c r="X309" s="33"/>
      <c r="Y309" s="8"/>
    </row>
    <row r="310" spans="1:25" x14ac:dyDescent="0.25">
      <c r="C310" s="117"/>
      <c r="D310" s="7" t="s">
        <v>1</v>
      </c>
      <c r="E310" s="36"/>
      <c r="F310" s="7"/>
      <c r="G310" s="7"/>
      <c r="H310" s="7"/>
      <c r="I310" s="9"/>
      <c r="J310" s="11" t="s">
        <v>384</v>
      </c>
      <c r="K310" s="33" t="s">
        <v>632</v>
      </c>
      <c r="L310" s="11"/>
      <c r="M310" s="32"/>
      <c r="N310" s="7"/>
      <c r="O310" s="7"/>
      <c r="P310" s="9"/>
      <c r="Q310" s="9"/>
      <c r="R310" s="7"/>
      <c r="S310" s="7"/>
      <c r="T310" s="7"/>
      <c r="U310" s="33"/>
      <c r="W310" s="7" t="s">
        <v>1</v>
      </c>
      <c r="X310" s="33"/>
      <c r="Y310" s="8"/>
    </row>
    <row r="311" spans="1:25" x14ac:dyDescent="0.25">
      <c r="C311" s="117"/>
      <c r="D311" s="7" t="s">
        <v>1</v>
      </c>
      <c r="E311" s="36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W311" s="7" t="s">
        <v>1</v>
      </c>
      <c r="X311" s="33"/>
      <c r="Y311" s="8"/>
    </row>
    <row r="312" spans="1:25" x14ac:dyDescent="0.25">
      <c r="C312" s="117"/>
      <c r="D312" s="7" t="s">
        <v>1</v>
      </c>
      <c r="E312" s="36"/>
      <c r="F312" s="7"/>
      <c r="G312" s="7"/>
      <c r="H312" s="9"/>
      <c r="I312" s="33" t="s">
        <v>588</v>
      </c>
      <c r="J312" s="9"/>
      <c r="K312" s="33" t="s">
        <v>602</v>
      </c>
      <c r="L312" s="9"/>
      <c r="M312" s="33" t="s">
        <v>589</v>
      </c>
      <c r="N312" s="33"/>
      <c r="O312" s="33"/>
      <c r="P312" s="9"/>
      <c r="Q312" s="33" t="s">
        <v>601</v>
      </c>
      <c r="R312" s="9"/>
      <c r="S312" s="33"/>
      <c r="U312" s="33"/>
      <c r="W312" s="7" t="s">
        <v>1</v>
      </c>
      <c r="X312" s="33"/>
      <c r="Y312" s="8" t="s">
        <v>1</v>
      </c>
    </row>
    <row r="313" spans="1:25" x14ac:dyDescent="0.25">
      <c r="A313" t="s">
        <v>230</v>
      </c>
      <c r="C313" s="117" t="s">
        <v>231</v>
      </c>
      <c r="D313" s="7">
        <v>218171.97</v>
      </c>
      <c r="E313" s="54"/>
      <c r="F313" s="7">
        <v>232931.17</v>
      </c>
      <c r="G313" s="7"/>
      <c r="H313" s="7" t="s">
        <v>352</v>
      </c>
      <c r="I313" s="7">
        <v>-1417.25</v>
      </c>
      <c r="J313" s="9" t="s">
        <v>352</v>
      </c>
      <c r="K313" s="11">
        <v>2372.5300000000002</v>
      </c>
      <c r="L313" s="7" t="s">
        <v>351</v>
      </c>
      <c r="M313" s="7">
        <v>-21057.73</v>
      </c>
      <c r="N313" s="7"/>
      <c r="O313" s="7"/>
      <c r="P313" s="7" t="s">
        <v>351</v>
      </c>
      <c r="Q313" s="7">
        <v>20535.93</v>
      </c>
      <c r="R313" s="11"/>
      <c r="S313" s="7"/>
      <c r="T313" s="7"/>
      <c r="U313" s="7"/>
      <c r="W313" s="7">
        <f t="shared" si="6"/>
        <v>233364.65</v>
      </c>
      <c r="X313" s="57" t="s">
        <v>438</v>
      </c>
      <c r="Y313" s="8">
        <f>W313-(SUM(D313:D313))</f>
        <v>15192.679999999993</v>
      </c>
    </row>
    <row r="314" spans="1:25" x14ac:dyDescent="0.25">
      <c r="C314" s="117"/>
      <c r="D314" s="7" t="s">
        <v>1</v>
      </c>
      <c r="E314" s="36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W314" s="7" t="s">
        <v>1</v>
      </c>
      <c r="X314" s="33"/>
      <c r="Y314" s="8"/>
    </row>
    <row r="315" spans="1:25" x14ac:dyDescent="0.25">
      <c r="C315" s="117"/>
      <c r="D315" s="7" t="s">
        <v>1</v>
      </c>
      <c r="E315" s="36"/>
      <c r="F315" s="7"/>
      <c r="G315" s="7"/>
      <c r="H315" s="7"/>
      <c r="I315" s="7"/>
      <c r="J315" s="7"/>
      <c r="K315" s="7"/>
      <c r="L315" s="7"/>
      <c r="M315" s="9"/>
      <c r="N315" s="7"/>
      <c r="O315" s="9"/>
      <c r="P315" s="9"/>
      <c r="Q315" s="9"/>
      <c r="R315" s="7"/>
      <c r="S315" s="7"/>
      <c r="T315" s="7"/>
      <c r="U315" s="9"/>
      <c r="W315" s="7" t="s">
        <v>1</v>
      </c>
      <c r="X315" s="33"/>
      <c r="Y315" s="8"/>
    </row>
    <row r="316" spans="1:25" x14ac:dyDescent="0.25">
      <c r="C316" s="117"/>
      <c r="D316" s="7" t="s">
        <v>1</v>
      </c>
      <c r="E316" s="36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9"/>
      <c r="R316" s="7"/>
      <c r="S316" s="7"/>
      <c r="T316" s="7"/>
      <c r="U316" s="7"/>
      <c r="W316" s="7" t="s">
        <v>1</v>
      </c>
      <c r="X316" s="33"/>
      <c r="Y316" s="8"/>
    </row>
    <row r="317" spans="1:25" x14ac:dyDescent="0.25">
      <c r="A317" t="s">
        <v>232</v>
      </c>
      <c r="C317" s="117" t="s">
        <v>233</v>
      </c>
      <c r="D317" s="7">
        <v>16200</v>
      </c>
      <c r="E317" s="54"/>
      <c r="F317" s="7">
        <v>16050</v>
      </c>
      <c r="G317" s="7"/>
      <c r="H317" s="7"/>
      <c r="I317" s="7"/>
      <c r="J317" s="7"/>
      <c r="K317" s="7"/>
      <c r="L317" s="7"/>
      <c r="M317" s="7"/>
      <c r="N317" s="7"/>
      <c r="O317" s="7"/>
      <c r="P317" s="11"/>
      <c r="Q317" s="7"/>
      <c r="R317" s="7"/>
      <c r="S317" s="7"/>
      <c r="T317" s="7"/>
      <c r="U317" s="7"/>
      <c r="W317" s="7">
        <f t="shared" si="6"/>
        <v>16050</v>
      </c>
      <c r="X317" s="57" t="s">
        <v>438</v>
      </c>
      <c r="Y317" s="8">
        <f>W317-(SUM(D317:D317))</f>
        <v>-150</v>
      </c>
    </row>
    <row r="318" spans="1:25" x14ac:dyDescent="0.25">
      <c r="C318" s="117"/>
      <c r="D318" s="7" t="s">
        <v>1</v>
      </c>
      <c r="E318" s="36"/>
      <c r="F318" s="7"/>
      <c r="G318" s="7"/>
      <c r="H318" s="29"/>
      <c r="I318" s="33" t="s">
        <v>591</v>
      </c>
      <c r="J318" s="7"/>
      <c r="K318" s="49"/>
      <c r="L318" s="7"/>
      <c r="M318" s="29"/>
      <c r="N318" s="7"/>
      <c r="O318" s="33" t="s">
        <v>661</v>
      </c>
      <c r="P318" s="9"/>
      <c r="Q318" s="9"/>
      <c r="R318" s="29"/>
      <c r="S318" s="33" t="s">
        <v>681</v>
      </c>
      <c r="T318" s="9"/>
      <c r="U318" s="29"/>
      <c r="W318" s="7" t="s">
        <v>1</v>
      </c>
      <c r="X318" s="33"/>
      <c r="Y318" s="8"/>
    </row>
    <row r="319" spans="1:25" x14ac:dyDescent="0.25">
      <c r="A319" s="50" t="s">
        <v>234</v>
      </c>
      <c r="C319" s="117" t="s">
        <v>235</v>
      </c>
      <c r="D319" s="7">
        <v>47044.520000000004</v>
      </c>
      <c r="E319" s="54"/>
      <c r="F319" s="7">
        <v>83485.73</v>
      </c>
      <c r="G319" s="7"/>
      <c r="H319" s="7" t="s">
        <v>356</v>
      </c>
      <c r="I319" s="7">
        <v>7556.09</v>
      </c>
      <c r="J319" s="7"/>
      <c r="K319" s="7"/>
      <c r="L319" s="7"/>
      <c r="M319" s="7"/>
      <c r="N319" s="33" t="s">
        <v>660</v>
      </c>
      <c r="O319" s="7">
        <v>-12000</v>
      </c>
      <c r="P319" s="7"/>
      <c r="Q319" s="7"/>
      <c r="R319" s="29" t="s">
        <v>680</v>
      </c>
      <c r="S319" s="7">
        <v>-36972</v>
      </c>
      <c r="T319" s="7"/>
      <c r="U319" s="7"/>
      <c r="W319" s="7">
        <f t="shared" si="6"/>
        <v>42069.819999999992</v>
      </c>
      <c r="X319" s="57" t="s">
        <v>594</v>
      </c>
      <c r="Y319" s="8">
        <f>W319-(SUM(D319:D319))</f>
        <v>-4974.7000000000116</v>
      </c>
    </row>
    <row r="320" spans="1:25" x14ac:dyDescent="0.25">
      <c r="A320" s="73"/>
      <c r="C320" s="117"/>
      <c r="D320" s="7"/>
      <c r="E320" s="54"/>
      <c r="F320" s="7"/>
      <c r="G320" s="7"/>
      <c r="H320" s="7"/>
      <c r="I320" s="7"/>
      <c r="J320" s="7"/>
      <c r="K320" s="7"/>
      <c r="L320" s="7"/>
      <c r="M320" s="7"/>
      <c r="N320" s="33"/>
      <c r="O320" s="7"/>
      <c r="P320" s="7"/>
      <c r="Q320" s="7"/>
      <c r="R320" s="29"/>
      <c r="S320" s="7"/>
      <c r="T320" s="7"/>
      <c r="U320" s="7"/>
      <c r="W320" s="7"/>
      <c r="X320" s="76"/>
      <c r="Y320" s="8"/>
    </row>
    <row r="321" spans="1:25" ht="15.75" thickBot="1" x14ac:dyDescent="0.3">
      <c r="A321" s="73"/>
      <c r="C321" s="117"/>
      <c r="D321" s="7"/>
      <c r="E321" s="54"/>
      <c r="F321" s="7"/>
      <c r="G321" s="7"/>
      <c r="H321" s="7"/>
      <c r="I321" s="7"/>
      <c r="J321" s="7"/>
      <c r="K321" s="7"/>
      <c r="L321" s="7"/>
      <c r="M321" s="7"/>
      <c r="N321" s="33"/>
      <c r="O321" s="7"/>
      <c r="P321" s="7"/>
      <c r="Q321" s="7"/>
      <c r="R321" s="29"/>
      <c r="S321" s="7"/>
      <c r="T321" s="7"/>
      <c r="U321" s="7"/>
      <c r="W321" s="7"/>
      <c r="X321" s="76"/>
      <c r="Y321" s="8"/>
    </row>
    <row r="322" spans="1:25" x14ac:dyDescent="0.25">
      <c r="A322" s="77"/>
      <c r="B322" s="78"/>
      <c r="C322" s="119"/>
      <c r="D322" s="79" t="s">
        <v>1</v>
      </c>
      <c r="E322" s="80"/>
      <c r="F322" s="79"/>
      <c r="G322" s="79"/>
      <c r="H322" s="81"/>
      <c r="I322" s="82" t="s">
        <v>692</v>
      </c>
      <c r="J322" s="79"/>
      <c r="K322" s="78"/>
      <c r="L322" s="81"/>
      <c r="M322" s="82" t="s">
        <v>1</v>
      </c>
      <c r="N322" s="79" t="s">
        <v>1</v>
      </c>
      <c r="O322" s="83" t="s">
        <v>684</v>
      </c>
      <c r="P322" s="79"/>
      <c r="Q322" s="82" t="s">
        <v>702</v>
      </c>
      <c r="R322" s="81"/>
      <c r="S322" s="82" t="s">
        <v>687</v>
      </c>
      <c r="T322" s="81"/>
      <c r="U322" s="82" t="s">
        <v>688</v>
      </c>
      <c r="V322" s="78"/>
      <c r="W322" s="79" t="s">
        <v>1</v>
      </c>
      <c r="X322" s="83" t="s">
        <v>679</v>
      </c>
      <c r="Y322" s="84"/>
    </row>
    <row r="323" spans="1:25" x14ac:dyDescent="0.25">
      <c r="A323" s="85" t="s">
        <v>547</v>
      </c>
      <c r="B323" s="86"/>
      <c r="C323" s="120" t="s">
        <v>239</v>
      </c>
      <c r="D323" s="88">
        <v>152340</v>
      </c>
      <c r="E323" s="89"/>
      <c r="F323" s="88"/>
      <c r="G323" s="88"/>
      <c r="H323" s="90" t="s">
        <v>693</v>
      </c>
      <c r="I323" s="91">
        <v>-62574</v>
      </c>
      <c r="J323" s="88"/>
      <c r="K323" s="88"/>
      <c r="L323" s="90" t="s">
        <v>1</v>
      </c>
      <c r="M323" s="91" t="s">
        <v>1</v>
      </c>
      <c r="N323" s="90" t="s">
        <v>683</v>
      </c>
      <c r="O323" s="88">
        <v>73223</v>
      </c>
      <c r="P323" s="90" t="s">
        <v>703</v>
      </c>
      <c r="Q323" s="88">
        <v>139447</v>
      </c>
      <c r="R323" s="90" t="s">
        <v>686</v>
      </c>
      <c r="S323" s="92">
        <v>-50215</v>
      </c>
      <c r="T323" s="90" t="s">
        <v>686</v>
      </c>
      <c r="U323" s="91">
        <v>15725</v>
      </c>
      <c r="V323" s="86"/>
      <c r="W323" s="88">
        <f>SUM(F323:V327)</f>
        <v>153417</v>
      </c>
      <c r="X323" s="93" t="s">
        <v>678</v>
      </c>
      <c r="Y323" s="94">
        <f>W323-(SUM(D323:D323))</f>
        <v>1077</v>
      </c>
    </row>
    <row r="324" spans="1:25" x14ac:dyDescent="0.25">
      <c r="A324" s="95"/>
      <c r="B324" s="86"/>
      <c r="C324" s="120"/>
      <c r="D324" s="88"/>
      <c r="E324" s="89"/>
      <c r="F324" s="88"/>
      <c r="G324" s="88"/>
      <c r="H324" s="86"/>
      <c r="I324" s="96" t="s">
        <v>696</v>
      </c>
      <c r="J324" s="97"/>
      <c r="K324" s="90" t="s">
        <v>701</v>
      </c>
      <c r="L324" s="88"/>
      <c r="M324" s="90" t="s">
        <v>698</v>
      </c>
      <c r="N324" s="88"/>
      <c r="O324" s="90" t="s">
        <v>699</v>
      </c>
      <c r="P324" s="97"/>
      <c r="Q324" s="90" t="s">
        <v>689</v>
      </c>
      <c r="R324" s="90" t="s">
        <v>1</v>
      </c>
      <c r="S324" s="92" t="s">
        <v>1</v>
      </c>
      <c r="T324" s="97"/>
      <c r="U324" s="90" t="s">
        <v>694</v>
      </c>
      <c r="V324" s="86"/>
      <c r="W324" s="88"/>
      <c r="X324" s="93"/>
      <c r="Y324" s="94"/>
    </row>
    <row r="325" spans="1:25" ht="15.75" thickBot="1" x14ac:dyDescent="0.3">
      <c r="A325" s="98"/>
      <c r="B325" s="99"/>
      <c r="C325" s="121"/>
      <c r="D325" s="100"/>
      <c r="E325" s="101"/>
      <c r="F325" s="100"/>
      <c r="G325" s="100"/>
      <c r="H325" s="102" t="s">
        <v>695</v>
      </c>
      <c r="I325" s="103">
        <v>-490</v>
      </c>
      <c r="J325" s="102" t="s">
        <v>700</v>
      </c>
      <c r="K325" s="100">
        <v>-8766</v>
      </c>
      <c r="L325" s="102" t="s">
        <v>697</v>
      </c>
      <c r="M325" s="100">
        <v>36295</v>
      </c>
      <c r="N325" s="102" t="s">
        <v>697</v>
      </c>
      <c r="O325" s="100">
        <v>-36715</v>
      </c>
      <c r="P325" s="104" t="s">
        <v>691</v>
      </c>
      <c r="Q325" s="105">
        <v>25623</v>
      </c>
      <c r="R325" s="100"/>
      <c r="S325" s="100"/>
      <c r="T325" s="104" t="s">
        <v>693</v>
      </c>
      <c r="U325" s="105">
        <v>21864</v>
      </c>
      <c r="V325" s="99"/>
      <c r="W325" s="100"/>
      <c r="X325" s="106"/>
      <c r="Y325" s="107"/>
    </row>
    <row r="326" spans="1:25" x14ac:dyDescent="0.25">
      <c r="A326" s="73"/>
      <c r="C326" s="117"/>
      <c r="D326" s="7"/>
      <c r="E326" s="36"/>
      <c r="F326" s="7"/>
      <c r="G326" s="7"/>
      <c r="H326" s="38"/>
      <c r="I326" s="22"/>
      <c r="J326" s="7"/>
      <c r="K326" s="7"/>
      <c r="L326" s="29"/>
      <c r="M326" s="32"/>
      <c r="N326" s="7"/>
      <c r="O326" s="7"/>
      <c r="P326" s="29"/>
      <c r="Q326" s="48"/>
      <c r="R326" s="7"/>
      <c r="S326" s="7"/>
      <c r="T326" s="29"/>
      <c r="U326" s="48"/>
      <c r="W326" s="7"/>
      <c r="X326" s="33"/>
      <c r="Y326" s="8"/>
    </row>
    <row r="327" spans="1:25" ht="15.75" thickBot="1" x14ac:dyDescent="0.3">
      <c r="A327" s="73"/>
      <c r="C327" s="117"/>
      <c r="D327" s="7"/>
      <c r="E327" s="36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W327" s="7"/>
      <c r="X327" s="33"/>
      <c r="Y327" s="8"/>
    </row>
    <row r="328" spans="1:25" x14ac:dyDescent="0.25">
      <c r="A328" s="108"/>
      <c r="B328" s="78"/>
      <c r="C328" s="119"/>
      <c r="D328" s="79"/>
      <c r="E328" s="80"/>
      <c r="F328" s="79"/>
      <c r="G328" s="79"/>
      <c r="H328" s="79"/>
      <c r="I328" s="83" t="s">
        <v>677</v>
      </c>
      <c r="J328" s="79"/>
      <c r="K328" s="83" t="s">
        <v>673</v>
      </c>
      <c r="L328" s="79"/>
      <c r="M328" s="83" t="s">
        <v>674</v>
      </c>
      <c r="N328" s="79"/>
      <c r="O328" s="83" t="s">
        <v>664</v>
      </c>
      <c r="P328" s="79"/>
      <c r="Q328" s="83" t="s">
        <v>664</v>
      </c>
      <c r="R328" s="79"/>
      <c r="S328" s="83" t="s">
        <v>665</v>
      </c>
      <c r="T328" s="79"/>
      <c r="U328" s="83" t="s">
        <v>665</v>
      </c>
      <c r="V328" s="78"/>
      <c r="W328" s="79"/>
      <c r="X328" s="83"/>
      <c r="Y328" s="84"/>
    </row>
    <row r="329" spans="1:25" x14ac:dyDescent="0.25">
      <c r="A329" s="109" t="s">
        <v>659</v>
      </c>
      <c r="B329" s="86"/>
      <c r="C329" s="120" t="s">
        <v>742</v>
      </c>
      <c r="D329" s="88"/>
      <c r="E329" s="89"/>
      <c r="F329" s="88"/>
      <c r="G329" s="88"/>
      <c r="H329" s="93" t="s">
        <v>676</v>
      </c>
      <c r="I329" s="88">
        <v>-5315</v>
      </c>
      <c r="J329" s="93" t="s">
        <v>672</v>
      </c>
      <c r="K329" s="88">
        <v>-148</v>
      </c>
      <c r="L329" s="93" t="s">
        <v>675</v>
      </c>
      <c r="M329" s="88">
        <v>12615</v>
      </c>
      <c r="N329" s="93" t="s">
        <v>663</v>
      </c>
      <c r="O329" s="88">
        <v>-4571</v>
      </c>
      <c r="P329" s="93" t="s">
        <v>663</v>
      </c>
      <c r="Q329" s="88">
        <v>13822</v>
      </c>
      <c r="R329" s="93" t="s">
        <v>666</v>
      </c>
      <c r="S329" s="88">
        <v>3192</v>
      </c>
      <c r="T329" s="93" t="s">
        <v>666</v>
      </c>
      <c r="U329" s="88">
        <v>-20110</v>
      </c>
      <c r="V329" s="86"/>
      <c r="W329" s="88">
        <f>SUM(F329:U331)</f>
        <v>29990</v>
      </c>
      <c r="X329" s="93"/>
      <c r="Y329" s="94"/>
    </row>
    <row r="330" spans="1:25" x14ac:dyDescent="0.25">
      <c r="A330" s="95"/>
      <c r="B330" s="86"/>
      <c r="C330" s="120"/>
      <c r="D330" s="88"/>
      <c r="E330" s="89"/>
      <c r="F330" s="88"/>
      <c r="G330" s="88"/>
      <c r="H330" s="86"/>
      <c r="I330" s="86"/>
      <c r="J330" s="88"/>
      <c r="K330" s="93" t="s">
        <v>669</v>
      </c>
      <c r="L330" s="88"/>
      <c r="M330" s="93" t="s">
        <v>669</v>
      </c>
      <c r="N330" s="88"/>
      <c r="O330" s="93" t="s">
        <v>669</v>
      </c>
      <c r="P330" s="88"/>
      <c r="Q330" s="93" t="s">
        <v>669</v>
      </c>
      <c r="R330" s="88"/>
      <c r="S330" s="93" t="s">
        <v>669</v>
      </c>
      <c r="T330" s="88"/>
      <c r="U330" s="93" t="s">
        <v>674</v>
      </c>
      <c r="V330" s="86"/>
      <c r="W330" s="88"/>
      <c r="X330" s="93"/>
      <c r="Y330" s="94"/>
    </row>
    <row r="331" spans="1:25" ht="15.75" thickBot="1" x14ac:dyDescent="0.3">
      <c r="A331" s="98"/>
      <c r="B331" s="99"/>
      <c r="C331" s="121"/>
      <c r="D331" s="100"/>
      <c r="E331" s="101"/>
      <c r="F331" s="100"/>
      <c r="G331" s="100"/>
      <c r="H331" s="99"/>
      <c r="I331" s="99"/>
      <c r="J331" s="106" t="s">
        <v>670</v>
      </c>
      <c r="K331" s="100">
        <v>-176</v>
      </c>
      <c r="L331" s="106" t="s">
        <v>670</v>
      </c>
      <c r="M331" s="100">
        <v>43304</v>
      </c>
      <c r="N331" s="106" t="s">
        <v>670</v>
      </c>
      <c r="O331" s="100">
        <v>-6874</v>
      </c>
      <c r="P331" s="106" t="s">
        <v>671</v>
      </c>
      <c r="Q331" s="100">
        <v>-139</v>
      </c>
      <c r="R331" s="106" t="s">
        <v>671</v>
      </c>
      <c r="S331" s="100">
        <v>876</v>
      </c>
      <c r="T331" s="106" t="s">
        <v>675</v>
      </c>
      <c r="U331" s="100">
        <v>-6486</v>
      </c>
      <c r="V331" s="99"/>
      <c r="W331" s="100"/>
      <c r="X331" s="106"/>
      <c r="Y331" s="107"/>
    </row>
    <row r="332" spans="1:25" x14ac:dyDescent="0.25">
      <c r="A332" s="73"/>
      <c r="C332" s="117"/>
      <c r="D332" s="7"/>
      <c r="E332" s="36"/>
      <c r="F332" s="7"/>
      <c r="G332" s="7"/>
      <c r="H332" s="7"/>
      <c r="I332" s="7"/>
      <c r="J332" s="33"/>
      <c r="K332" s="7"/>
      <c r="L332" s="33"/>
      <c r="M332" s="7"/>
      <c r="N332" s="33"/>
      <c r="O332" s="7"/>
      <c r="P332" s="33"/>
      <c r="Q332" s="7"/>
      <c r="R332" s="33"/>
      <c r="S332" s="7"/>
      <c r="T332" s="33"/>
      <c r="U332" s="7"/>
      <c r="W332" s="7"/>
      <c r="X332" s="33"/>
      <c r="Y332" s="8"/>
    </row>
    <row r="333" spans="1:25" x14ac:dyDescent="0.25">
      <c r="A333" s="73"/>
      <c r="C333" s="117"/>
      <c r="D333" s="7"/>
      <c r="E333" s="36"/>
      <c r="F333" s="7"/>
      <c r="G333" s="7"/>
      <c r="H333" s="7"/>
      <c r="I333" s="7"/>
      <c r="J333" s="33"/>
      <c r="K333" s="7"/>
      <c r="L333" s="33"/>
      <c r="M333" s="7"/>
      <c r="N333" s="33"/>
      <c r="O333" s="7"/>
      <c r="P333" s="33"/>
      <c r="Q333" s="7"/>
      <c r="R333" s="33"/>
      <c r="S333" s="7"/>
      <c r="T333" s="33"/>
      <c r="U333" s="7"/>
      <c r="W333" s="7"/>
      <c r="X333" s="33"/>
      <c r="Y333" s="8"/>
    </row>
    <row r="334" spans="1:25" x14ac:dyDescent="0.25">
      <c r="A334" s="73"/>
      <c r="C334" s="117"/>
      <c r="D334" s="7"/>
      <c r="E334" s="36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W334" s="7"/>
      <c r="X334" s="33"/>
      <c r="Y334" s="8"/>
    </row>
    <row r="335" spans="1:25" x14ac:dyDescent="0.25">
      <c r="C335" s="117"/>
      <c r="D335" s="7" t="s">
        <v>1</v>
      </c>
      <c r="E335" s="36"/>
      <c r="F335" s="7"/>
      <c r="G335" s="7"/>
      <c r="H335" s="7"/>
      <c r="I335" s="9"/>
      <c r="J335" s="7"/>
      <c r="K335" s="29" t="s">
        <v>620</v>
      </c>
      <c r="L335" s="7"/>
      <c r="M335" s="9"/>
      <c r="N335" s="7"/>
      <c r="O335" s="9"/>
      <c r="P335" s="9"/>
      <c r="Q335" s="9"/>
      <c r="R335" s="7"/>
      <c r="S335" s="7"/>
      <c r="T335" s="7"/>
      <c r="U335" s="9"/>
      <c r="W335" s="7" t="s">
        <v>1</v>
      </c>
      <c r="X335" s="33"/>
      <c r="Y335" s="8"/>
    </row>
    <row r="336" spans="1:25" x14ac:dyDescent="0.25">
      <c r="A336" t="s">
        <v>238</v>
      </c>
      <c r="C336" s="117" t="s">
        <v>239</v>
      </c>
      <c r="D336" s="7">
        <v>50575.99</v>
      </c>
      <c r="E336" s="54"/>
      <c r="F336" s="7">
        <v>55796.95</v>
      </c>
      <c r="G336" s="7"/>
      <c r="H336" s="7"/>
      <c r="I336" s="7"/>
      <c r="J336" s="11" t="s">
        <v>364</v>
      </c>
      <c r="K336" s="11">
        <v>-784.99</v>
      </c>
      <c r="L336" s="7"/>
      <c r="M336" s="7"/>
      <c r="N336" s="7"/>
      <c r="O336" s="7"/>
      <c r="P336" s="11"/>
      <c r="Q336" s="7"/>
      <c r="R336" s="11"/>
      <c r="S336" s="11"/>
      <c r="T336" s="11"/>
      <c r="U336" s="7"/>
      <c r="W336" s="7">
        <f t="shared" si="6"/>
        <v>55011.96</v>
      </c>
      <c r="X336" s="57" t="s">
        <v>483</v>
      </c>
      <c r="Y336" s="8">
        <f>W336-(SUM(D336:D336))</f>
        <v>4435.9700000000012</v>
      </c>
    </row>
    <row r="337" spans="1:25" x14ac:dyDescent="0.25">
      <c r="C337" s="117"/>
      <c r="D337" s="7" t="s">
        <v>1</v>
      </c>
      <c r="E337" s="36"/>
      <c r="F337" s="7"/>
      <c r="G337" s="7"/>
      <c r="H337" s="7"/>
      <c r="I337" s="7"/>
      <c r="J337" s="7"/>
      <c r="K337" s="9"/>
      <c r="L337" s="7"/>
      <c r="M337" s="9"/>
      <c r="N337" s="7"/>
      <c r="O337" s="33"/>
      <c r="P337" s="7"/>
      <c r="Q337" s="33"/>
      <c r="R337" s="7"/>
      <c r="S337" s="7"/>
      <c r="T337" s="7"/>
      <c r="U337" s="9"/>
      <c r="W337" s="7" t="s">
        <v>1</v>
      </c>
      <c r="X337" s="33"/>
      <c r="Y337" s="8"/>
    </row>
    <row r="338" spans="1:25" x14ac:dyDescent="0.25">
      <c r="A338" t="s">
        <v>240</v>
      </c>
      <c r="C338" s="117" t="s">
        <v>241</v>
      </c>
      <c r="D338" s="7">
        <v>16886.71</v>
      </c>
      <c r="E338" s="54"/>
      <c r="F338" s="7">
        <v>17131.84</v>
      </c>
      <c r="G338" s="7"/>
      <c r="H338" s="7"/>
      <c r="I338" s="7"/>
      <c r="J338" s="7"/>
      <c r="K338" s="7"/>
      <c r="L338" s="7"/>
      <c r="M338" s="7"/>
      <c r="N338" s="11"/>
      <c r="O338" s="7"/>
      <c r="P338" s="7"/>
      <c r="Q338" s="7"/>
      <c r="R338" s="7"/>
      <c r="S338" s="7"/>
      <c r="T338" s="7"/>
      <c r="U338" s="7"/>
      <c r="W338" s="7">
        <f t="shared" ref="W338:W417" si="8">SUM(F338:V338)</f>
        <v>17131.84</v>
      </c>
      <c r="X338" s="57" t="s">
        <v>606</v>
      </c>
      <c r="Y338" s="8">
        <f>W338-(SUM(D338:D338))</f>
        <v>245.13000000000102</v>
      </c>
    </row>
    <row r="339" spans="1:25" x14ac:dyDescent="0.25">
      <c r="C339" s="117"/>
      <c r="D339" s="7" t="s">
        <v>1</v>
      </c>
      <c r="E339" s="36"/>
      <c r="F339" s="7"/>
      <c r="G339" s="7"/>
      <c r="H339" s="7"/>
      <c r="I339" s="7"/>
      <c r="J339" s="7"/>
      <c r="K339" s="7"/>
      <c r="L339" s="7"/>
      <c r="M339" s="7"/>
      <c r="N339" s="11"/>
      <c r="O339" s="7"/>
      <c r="P339" s="7"/>
      <c r="Q339" s="7"/>
      <c r="R339" s="7"/>
      <c r="S339" s="7"/>
      <c r="T339" s="7"/>
      <c r="U339" s="7"/>
      <c r="W339" s="7" t="s">
        <v>1</v>
      </c>
      <c r="X339" s="33"/>
      <c r="Y339" s="8"/>
    </row>
    <row r="340" spans="1:25" x14ac:dyDescent="0.25">
      <c r="A340" t="s">
        <v>349</v>
      </c>
      <c r="C340" s="117" t="s">
        <v>350</v>
      </c>
      <c r="D340" s="7">
        <v>0</v>
      </c>
      <c r="E340" s="36"/>
      <c r="F340" s="7"/>
      <c r="G340" s="7"/>
      <c r="H340" s="7"/>
      <c r="I340" s="7"/>
      <c r="J340" s="7"/>
      <c r="K340" s="7"/>
      <c r="L340" s="7"/>
      <c r="M340" s="7"/>
      <c r="N340" s="11"/>
      <c r="O340" s="7"/>
      <c r="P340" s="7"/>
      <c r="Q340" s="7"/>
      <c r="R340" s="7"/>
      <c r="S340" s="7"/>
      <c r="T340" s="7"/>
      <c r="U340" s="7"/>
      <c r="W340" s="7">
        <f t="shared" si="8"/>
        <v>0</v>
      </c>
      <c r="X340" s="33"/>
      <c r="Y340" s="8"/>
    </row>
    <row r="341" spans="1:25" x14ac:dyDescent="0.25">
      <c r="C341" s="117"/>
      <c r="D341" s="7" t="s">
        <v>1</v>
      </c>
      <c r="E341" s="36"/>
      <c r="F341" s="7"/>
      <c r="G341" s="7"/>
      <c r="H341" s="7"/>
      <c r="I341" s="7"/>
      <c r="J341" s="7"/>
      <c r="K341" s="9"/>
      <c r="L341" s="7"/>
      <c r="M341" s="9"/>
      <c r="N341" s="7"/>
      <c r="O341" s="33" t="s">
        <v>605</v>
      </c>
      <c r="P341" s="9"/>
      <c r="Q341" s="9"/>
      <c r="R341" s="7"/>
      <c r="S341" s="7"/>
      <c r="U341" s="33"/>
      <c r="W341" s="7" t="s">
        <v>1</v>
      </c>
      <c r="X341" s="33"/>
      <c r="Y341" s="8"/>
    </row>
    <row r="342" spans="1:25" x14ac:dyDescent="0.25">
      <c r="A342" t="s">
        <v>242</v>
      </c>
      <c r="C342" s="117" t="s">
        <v>243</v>
      </c>
      <c r="D342" s="7">
        <v>17771.189999999999</v>
      </c>
      <c r="E342" s="54"/>
      <c r="F342" s="7">
        <v>18974.259999999998</v>
      </c>
      <c r="G342" s="7"/>
      <c r="H342" s="7"/>
      <c r="I342" s="7"/>
      <c r="J342" s="7"/>
      <c r="K342" s="7"/>
      <c r="L342" s="11"/>
      <c r="M342" s="7"/>
      <c r="N342" s="11" t="s">
        <v>377</v>
      </c>
      <c r="O342" s="7">
        <v>23.37</v>
      </c>
      <c r="P342" s="7"/>
      <c r="Q342" s="7"/>
      <c r="R342" s="7"/>
      <c r="S342" s="7"/>
      <c r="T342" s="1"/>
      <c r="U342" s="32"/>
      <c r="W342" s="7">
        <f t="shared" si="8"/>
        <v>18997.629999999997</v>
      </c>
      <c r="X342" s="57" t="s">
        <v>606</v>
      </c>
      <c r="Y342" s="8">
        <f>W342-(SUM(D342:D342))</f>
        <v>1226.4399999999987</v>
      </c>
    </row>
    <row r="343" spans="1:25" x14ac:dyDescent="0.25">
      <c r="C343" s="117"/>
      <c r="D343" s="7" t="s">
        <v>1</v>
      </c>
      <c r="E343" s="36"/>
      <c r="F343" s="7"/>
      <c r="G343" s="7"/>
      <c r="H343" s="7"/>
      <c r="I343" s="7"/>
      <c r="J343" s="7"/>
      <c r="K343" s="7"/>
      <c r="L343" s="11"/>
      <c r="M343" s="7"/>
      <c r="N343" s="7"/>
      <c r="O343" s="7"/>
      <c r="P343" s="7"/>
      <c r="Q343" s="7"/>
      <c r="R343" s="7"/>
      <c r="S343" s="7"/>
      <c r="T343" s="7"/>
      <c r="U343" s="7"/>
      <c r="W343" s="7" t="s">
        <v>1</v>
      </c>
      <c r="X343" s="33"/>
      <c r="Y343" s="8"/>
    </row>
    <row r="344" spans="1:25" x14ac:dyDescent="0.25">
      <c r="A344" t="s">
        <v>244</v>
      </c>
      <c r="C344" s="117" t="s">
        <v>245</v>
      </c>
      <c r="D344" s="7">
        <v>206</v>
      </c>
      <c r="E344" s="54"/>
      <c r="F344" s="7">
        <v>360.5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W344" s="7">
        <f t="shared" si="8"/>
        <v>360.5</v>
      </c>
      <c r="X344" s="33"/>
      <c r="Y344" s="8">
        <f>W344-(SUM(D344:D344))</f>
        <v>154.5</v>
      </c>
    </row>
    <row r="345" spans="1:25" x14ac:dyDescent="0.25">
      <c r="C345" s="117"/>
      <c r="D345" s="7"/>
      <c r="E345" s="36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W345" s="7"/>
      <c r="X345" s="33"/>
      <c r="Y345" s="8"/>
    </row>
    <row r="346" spans="1:25" x14ac:dyDescent="0.25">
      <c r="A346" t="s">
        <v>309</v>
      </c>
      <c r="C346" s="117" t="s">
        <v>462</v>
      </c>
      <c r="D346" s="7">
        <v>291</v>
      </c>
      <c r="E346" s="54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W346" s="7">
        <f t="shared" si="8"/>
        <v>0</v>
      </c>
      <c r="X346" s="33"/>
      <c r="Y346" s="8"/>
    </row>
    <row r="347" spans="1:25" x14ac:dyDescent="0.25">
      <c r="C347" s="117"/>
      <c r="D347" s="7" t="s">
        <v>1</v>
      </c>
      <c r="E347" s="36"/>
      <c r="F347" s="7"/>
      <c r="G347" s="7"/>
      <c r="H347" s="7"/>
      <c r="I347" s="9"/>
      <c r="J347" s="7"/>
      <c r="K347" s="33" t="s">
        <v>590</v>
      </c>
      <c r="L347" s="7"/>
      <c r="M347" s="9"/>
      <c r="N347" s="7"/>
      <c r="O347" s="29"/>
      <c r="P347" s="29"/>
      <c r="Q347" s="29"/>
      <c r="R347" s="7"/>
      <c r="S347" s="33" t="s">
        <v>609</v>
      </c>
      <c r="T347" s="7"/>
      <c r="U347" s="29"/>
      <c r="W347" s="7" t="s">
        <v>1</v>
      </c>
      <c r="X347" s="33"/>
      <c r="Y347" s="8"/>
    </row>
    <row r="348" spans="1:25" x14ac:dyDescent="0.25">
      <c r="A348" t="s">
        <v>246</v>
      </c>
      <c r="C348" s="117" t="s">
        <v>247</v>
      </c>
      <c r="D348" s="7">
        <v>12471.49</v>
      </c>
      <c r="E348" s="54"/>
      <c r="F348" s="7">
        <v>12156.19</v>
      </c>
      <c r="G348" s="7"/>
      <c r="H348" s="7"/>
      <c r="I348" s="7"/>
      <c r="J348" s="11" t="s">
        <v>354</v>
      </c>
      <c r="K348" s="31">
        <v>-958.56</v>
      </c>
      <c r="L348" s="11"/>
      <c r="M348" s="7"/>
      <c r="N348" s="11"/>
      <c r="O348" s="7"/>
      <c r="P348" s="11"/>
      <c r="Q348" s="7"/>
      <c r="R348" s="11" t="s">
        <v>361</v>
      </c>
      <c r="S348" s="48">
        <v>1280.81</v>
      </c>
      <c r="T348" s="11"/>
      <c r="U348" s="7"/>
      <c r="W348" s="7">
        <f t="shared" si="8"/>
        <v>12478.44</v>
      </c>
      <c r="X348" s="33"/>
      <c r="Y348" s="8">
        <f>W348-(SUM(D348:D348))</f>
        <v>6.9500000000007276</v>
      </c>
    </row>
    <row r="349" spans="1:25" x14ac:dyDescent="0.25">
      <c r="C349" s="117"/>
      <c r="D349" s="7" t="s">
        <v>1</v>
      </c>
      <c r="E349" s="36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W349" s="7" t="s">
        <v>1</v>
      </c>
      <c r="X349" s="33"/>
      <c r="Y349" s="8"/>
    </row>
    <row r="350" spans="1:25" x14ac:dyDescent="0.25">
      <c r="C350" s="117"/>
      <c r="D350" s="7" t="s">
        <v>1</v>
      </c>
      <c r="E350" s="36"/>
      <c r="F350" s="7"/>
      <c r="G350" s="7"/>
      <c r="H350" s="7"/>
      <c r="I350" s="9"/>
      <c r="J350" s="7"/>
      <c r="K350" s="33" t="s">
        <v>590</v>
      </c>
      <c r="L350" s="7"/>
      <c r="M350" s="9"/>
      <c r="N350" s="7"/>
      <c r="O350" s="29"/>
      <c r="P350" s="29"/>
      <c r="Q350" s="29"/>
      <c r="R350" s="7"/>
      <c r="S350" s="33" t="s">
        <v>609</v>
      </c>
      <c r="T350" s="7"/>
      <c r="U350" s="29"/>
      <c r="W350" s="7" t="s">
        <v>1</v>
      </c>
      <c r="X350" s="33"/>
      <c r="Y350" s="8"/>
    </row>
    <row r="351" spans="1:25" x14ac:dyDescent="0.25">
      <c r="A351" t="s">
        <v>248</v>
      </c>
      <c r="C351" s="117" t="s">
        <v>249</v>
      </c>
      <c r="D351" s="7">
        <v>157157.25999999998</v>
      </c>
      <c r="E351" s="54" t="s">
        <v>1</v>
      </c>
      <c r="F351" s="7">
        <v>159935.46</v>
      </c>
      <c r="G351" s="7"/>
      <c r="H351" s="7"/>
      <c r="I351" s="7"/>
      <c r="J351" s="11" t="s">
        <v>354</v>
      </c>
      <c r="K351" s="31">
        <v>-19183.63</v>
      </c>
      <c r="L351" s="11"/>
      <c r="M351" s="7"/>
      <c r="N351" s="11"/>
      <c r="O351" s="7"/>
      <c r="P351" s="11"/>
      <c r="Q351" s="7"/>
      <c r="R351" s="11" t="s">
        <v>361</v>
      </c>
      <c r="S351" s="48">
        <v>19812.95</v>
      </c>
      <c r="T351" s="11"/>
      <c r="U351" s="7"/>
      <c r="W351" s="7">
        <f t="shared" si="8"/>
        <v>160564.78</v>
      </c>
      <c r="X351" s="57" t="s">
        <v>441</v>
      </c>
      <c r="Y351" s="8">
        <f>W351-(SUM(D351:D351))</f>
        <v>3407.5200000000186</v>
      </c>
    </row>
    <row r="352" spans="1:25" x14ac:dyDescent="0.25">
      <c r="C352" s="117"/>
      <c r="D352" s="7" t="s">
        <v>1</v>
      </c>
      <c r="E352" s="36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W352" s="7" t="s">
        <v>1</v>
      </c>
      <c r="X352" s="57" t="s">
        <v>616</v>
      </c>
      <c r="Y352" s="8"/>
    </row>
    <row r="353" spans="1:25" x14ac:dyDescent="0.25">
      <c r="A353" t="s">
        <v>461</v>
      </c>
      <c r="C353" s="117" t="s">
        <v>460</v>
      </c>
      <c r="D353" s="7">
        <v>407.9</v>
      </c>
      <c r="E353" s="54"/>
      <c r="F353" s="7">
        <v>750.7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W353" s="7">
        <f t="shared" si="8"/>
        <v>750.7</v>
      </c>
      <c r="X353" s="33"/>
      <c r="Y353" s="8"/>
    </row>
    <row r="354" spans="1:25" x14ac:dyDescent="0.25">
      <c r="C354" s="117"/>
      <c r="D354" s="7" t="s">
        <v>1</v>
      </c>
      <c r="E354" s="36"/>
      <c r="F354" s="7"/>
      <c r="G354" s="7"/>
      <c r="H354" s="7"/>
      <c r="I354" s="9"/>
      <c r="J354" s="9"/>
      <c r="K354" s="9"/>
      <c r="N354" s="7"/>
      <c r="O354" s="9"/>
      <c r="P354" s="9"/>
      <c r="Q354" s="9"/>
      <c r="R354" s="7"/>
      <c r="S354" s="7"/>
      <c r="T354" s="7"/>
      <c r="U354" s="9"/>
      <c r="W354" s="7" t="s">
        <v>1</v>
      </c>
      <c r="X354" s="33"/>
      <c r="Y354" s="8"/>
    </row>
    <row r="355" spans="1:25" x14ac:dyDescent="0.25">
      <c r="A355" t="s">
        <v>250</v>
      </c>
      <c r="C355" s="117" t="s">
        <v>251</v>
      </c>
      <c r="D355" s="7">
        <v>2556.5</v>
      </c>
      <c r="E355" s="54"/>
      <c r="F355" s="7">
        <v>3743.56</v>
      </c>
      <c r="G355" s="7"/>
      <c r="H355" s="7"/>
      <c r="I355" s="7"/>
      <c r="J355" s="11"/>
      <c r="K355" s="7"/>
      <c r="N355" s="7"/>
      <c r="O355" s="7"/>
      <c r="P355" s="11"/>
      <c r="Q355" s="7"/>
      <c r="R355" s="11"/>
      <c r="S355" s="11"/>
      <c r="T355" s="11"/>
      <c r="U355" s="7"/>
      <c r="W355" s="7">
        <f t="shared" si="8"/>
        <v>3743.56</v>
      </c>
      <c r="X355" s="33"/>
      <c r="Y355" s="8">
        <f>W355-(SUM(D355:D355))</f>
        <v>1187.06</v>
      </c>
    </row>
    <row r="356" spans="1:25" x14ac:dyDescent="0.25">
      <c r="C356" s="117"/>
      <c r="D356" s="7" t="s">
        <v>1</v>
      </c>
      <c r="E356" s="36"/>
      <c r="F356" s="7"/>
      <c r="G356" s="7"/>
      <c r="H356" s="7"/>
      <c r="I356" s="9"/>
      <c r="J356" s="7"/>
      <c r="K356" s="33" t="s">
        <v>590</v>
      </c>
      <c r="L356" s="7"/>
      <c r="M356" s="9"/>
      <c r="N356" s="9"/>
      <c r="O356" s="9"/>
      <c r="P356" s="29"/>
      <c r="Q356" s="29"/>
      <c r="R356" s="7"/>
      <c r="S356" s="33" t="s">
        <v>609</v>
      </c>
      <c r="T356" s="7"/>
      <c r="U356" s="29"/>
      <c r="W356" s="7" t="s">
        <v>1</v>
      </c>
      <c r="X356" s="33"/>
      <c r="Y356" s="8"/>
    </row>
    <row r="357" spans="1:25" x14ac:dyDescent="0.25">
      <c r="A357" t="s">
        <v>252</v>
      </c>
      <c r="C357" s="117" t="s">
        <v>253</v>
      </c>
      <c r="D357" s="7">
        <v>1573.96</v>
      </c>
      <c r="E357" s="54"/>
      <c r="F357" s="7">
        <v>1703.34</v>
      </c>
      <c r="G357" s="7"/>
      <c r="H357" s="7"/>
      <c r="I357" s="7"/>
      <c r="J357" s="11" t="s">
        <v>354</v>
      </c>
      <c r="K357" s="31">
        <v>-282.85000000000002</v>
      </c>
      <c r="L357" s="11"/>
      <c r="M357" s="7"/>
      <c r="N357" s="11"/>
      <c r="O357" s="7"/>
      <c r="P357" s="11"/>
      <c r="Q357" s="7"/>
      <c r="R357" s="11" t="s">
        <v>361</v>
      </c>
      <c r="S357" s="48">
        <v>141.43</v>
      </c>
      <c r="T357" s="11"/>
      <c r="U357" s="7"/>
      <c r="W357" s="7">
        <f t="shared" si="8"/>
        <v>1561.9199999999998</v>
      </c>
      <c r="X357" s="33"/>
      <c r="Y357" s="8">
        <f>W357-(SUM(D357:D357))</f>
        <v>-12.040000000000191</v>
      </c>
    </row>
    <row r="358" spans="1:25" x14ac:dyDescent="0.25">
      <c r="C358" s="117"/>
      <c r="D358" s="7" t="s">
        <v>1</v>
      </c>
      <c r="E358" s="36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W358" s="7" t="s">
        <v>1</v>
      </c>
      <c r="X358" s="33"/>
      <c r="Y358" s="8"/>
    </row>
    <row r="359" spans="1:25" x14ac:dyDescent="0.25">
      <c r="A359" t="s">
        <v>463</v>
      </c>
      <c r="C359" s="117" t="s">
        <v>464</v>
      </c>
      <c r="D359" s="7">
        <v>540.99</v>
      </c>
      <c r="E359" s="54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W359" s="7">
        <f t="shared" si="8"/>
        <v>0</v>
      </c>
      <c r="X359" s="33" t="s">
        <v>1</v>
      </c>
      <c r="Y359" s="8">
        <f>W359-(SUM(D359:D359))</f>
        <v>-540.99</v>
      </c>
    </row>
    <row r="360" spans="1:25" x14ac:dyDescent="0.25">
      <c r="C360" s="117"/>
      <c r="D360" s="7"/>
      <c r="E360" s="54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33" t="s">
        <v>609</v>
      </c>
      <c r="T360" s="7"/>
      <c r="U360" s="7"/>
      <c r="W360" s="7"/>
      <c r="X360" s="33"/>
      <c r="Y360" s="8"/>
    </row>
    <row r="361" spans="1:25" x14ac:dyDescent="0.25">
      <c r="A361" t="s">
        <v>252</v>
      </c>
      <c r="C361" s="117" t="s">
        <v>254</v>
      </c>
      <c r="D361" s="7"/>
      <c r="E361" s="54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1" t="s">
        <v>361</v>
      </c>
      <c r="S361" s="48">
        <v>112.74</v>
      </c>
      <c r="T361" s="7"/>
      <c r="U361" s="7"/>
      <c r="W361" s="7">
        <f t="shared" si="8"/>
        <v>112.74</v>
      </c>
      <c r="X361" s="33"/>
      <c r="Y361" s="8"/>
    </row>
    <row r="362" spans="1:25" x14ac:dyDescent="0.25">
      <c r="C362" s="117"/>
      <c r="D362" s="7" t="s">
        <v>1</v>
      </c>
      <c r="E362" s="36"/>
      <c r="F362" s="7"/>
      <c r="H362" s="7"/>
      <c r="I362" s="29"/>
      <c r="J362" s="7"/>
      <c r="K362" s="33" t="s">
        <v>590</v>
      </c>
      <c r="L362" s="7"/>
      <c r="M362" s="9"/>
      <c r="N362" s="7"/>
      <c r="O362" s="7"/>
      <c r="P362" s="7"/>
      <c r="Q362" s="9"/>
      <c r="R362" s="7"/>
      <c r="S362" s="7"/>
      <c r="T362" s="7"/>
      <c r="U362" s="29"/>
      <c r="W362" s="7" t="s">
        <v>1</v>
      </c>
      <c r="X362" s="33"/>
      <c r="Y362" s="8"/>
    </row>
    <row r="363" spans="1:25" x14ac:dyDescent="0.25">
      <c r="A363" t="s">
        <v>255</v>
      </c>
      <c r="C363" s="117" t="s">
        <v>256</v>
      </c>
      <c r="D363" s="7">
        <v>1000</v>
      </c>
      <c r="E363" s="54"/>
      <c r="F363" s="7">
        <v>1484</v>
      </c>
      <c r="G363" s="7"/>
      <c r="H363" s="7"/>
      <c r="I363" s="7"/>
      <c r="J363" s="11" t="s">
        <v>354</v>
      </c>
      <c r="K363" s="31">
        <v>-508</v>
      </c>
      <c r="L363" s="7"/>
      <c r="M363" s="7"/>
      <c r="N363" s="7"/>
      <c r="O363" s="7"/>
      <c r="P363" s="7"/>
      <c r="Q363" s="7"/>
      <c r="R363" s="7"/>
      <c r="S363" s="7"/>
      <c r="T363" s="11"/>
      <c r="U363" s="7"/>
      <c r="W363" s="7">
        <f t="shared" si="8"/>
        <v>976</v>
      </c>
      <c r="X363" s="33"/>
      <c r="Y363" s="8">
        <f>W363-(SUM(D363:D363))</f>
        <v>-24</v>
      </c>
    </row>
    <row r="364" spans="1:25" x14ac:dyDescent="0.25">
      <c r="C364" s="122"/>
      <c r="D364" s="7" t="s">
        <v>1</v>
      </c>
      <c r="E364" s="36"/>
      <c r="F364" s="7"/>
      <c r="G364" s="7"/>
      <c r="H364" s="7"/>
      <c r="I364" s="7"/>
      <c r="J364" s="9"/>
      <c r="K364" s="9"/>
      <c r="N364" s="12"/>
      <c r="O364" s="9"/>
      <c r="Q364" s="7"/>
      <c r="R364" s="7"/>
      <c r="S364" s="14"/>
      <c r="T364" s="7"/>
      <c r="U364" s="9"/>
      <c r="W364" s="7" t="s">
        <v>1</v>
      </c>
      <c r="X364" s="33"/>
      <c r="Y364" s="8"/>
    </row>
    <row r="365" spans="1:25" x14ac:dyDescent="0.25">
      <c r="A365" t="s">
        <v>257</v>
      </c>
      <c r="C365" s="123" t="s">
        <v>423</v>
      </c>
      <c r="D365" s="7">
        <v>0</v>
      </c>
      <c r="E365" s="36"/>
      <c r="F365" s="7">
        <v>464</v>
      </c>
      <c r="G365" s="7"/>
      <c r="H365" s="7"/>
      <c r="I365" s="7"/>
      <c r="J365" s="11"/>
      <c r="K365" s="7"/>
      <c r="N365" s="11"/>
      <c r="O365" s="7"/>
      <c r="Q365" s="7"/>
      <c r="R365" s="11"/>
      <c r="S365" s="7"/>
      <c r="T365" s="11"/>
      <c r="U365" s="7"/>
      <c r="W365" s="7">
        <f t="shared" si="8"/>
        <v>464</v>
      </c>
      <c r="X365" s="33" t="s">
        <v>1</v>
      </c>
      <c r="Y365" s="8">
        <f>W365-(SUM(D365:D365))</f>
        <v>464</v>
      </c>
    </row>
    <row r="366" spans="1:25" x14ac:dyDescent="0.25">
      <c r="C366" s="117"/>
      <c r="D366" s="7" t="s">
        <v>1</v>
      </c>
      <c r="E366" s="36"/>
      <c r="F366" s="7"/>
      <c r="G366" s="7"/>
      <c r="H366" s="7"/>
      <c r="I366" s="9"/>
      <c r="J366" s="9"/>
      <c r="K366" s="9"/>
      <c r="L366" s="7"/>
      <c r="M366" s="7"/>
      <c r="N366" s="7"/>
      <c r="O366" s="7"/>
      <c r="P366" s="7"/>
      <c r="Q366" s="7"/>
      <c r="R366" s="7"/>
      <c r="S366" s="7"/>
      <c r="W366" s="7" t="s">
        <v>1</v>
      </c>
      <c r="X366" s="33"/>
      <c r="Y366" s="8"/>
    </row>
    <row r="367" spans="1:25" x14ac:dyDescent="0.25">
      <c r="A367" t="s">
        <v>259</v>
      </c>
      <c r="C367" s="117" t="s">
        <v>260</v>
      </c>
      <c r="D367" s="7">
        <v>0</v>
      </c>
      <c r="E367" s="23"/>
      <c r="F367" s="7">
        <v>156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W367" s="7">
        <f t="shared" si="8"/>
        <v>156</v>
      </c>
      <c r="X367" s="33"/>
      <c r="Y367" s="8">
        <f>W367-(SUM(D367:D367))</f>
        <v>156</v>
      </c>
    </row>
    <row r="368" spans="1:25" x14ac:dyDescent="0.25">
      <c r="C368" s="117"/>
      <c r="D368" s="7" t="s">
        <v>1</v>
      </c>
      <c r="E368" s="36"/>
      <c r="F368" s="7"/>
      <c r="G368" s="7"/>
      <c r="H368" s="7"/>
      <c r="I368" s="9"/>
      <c r="J368" s="7"/>
      <c r="K368" s="33" t="s">
        <v>590</v>
      </c>
      <c r="L368" s="7"/>
      <c r="M368" s="9"/>
      <c r="N368" s="7"/>
      <c r="O368" s="9"/>
      <c r="P368" s="7"/>
      <c r="Q368" s="7"/>
      <c r="R368" s="7"/>
      <c r="S368" s="7"/>
      <c r="T368" s="7"/>
      <c r="U368" s="29"/>
      <c r="W368" s="7" t="s">
        <v>1</v>
      </c>
      <c r="X368" s="33"/>
      <c r="Y368" s="8"/>
    </row>
    <row r="369" spans="1:25" x14ac:dyDescent="0.25">
      <c r="A369" t="s">
        <v>261</v>
      </c>
      <c r="C369" s="117" t="s">
        <v>262</v>
      </c>
      <c r="D369" s="7">
        <v>9501.4</v>
      </c>
      <c r="E369" s="54"/>
      <c r="F369" s="7">
        <v>9012.0300000000007</v>
      </c>
      <c r="G369" s="7"/>
      <c r="H369" s="7"/>
      <c r="I369" s="7"/>
      <c r="J369" s="11" t="s">
        <v>354</v>
      </c>
      <c r="K369" s="31">
        <v>-1182.4000000000001</v>
      </c>
      <c r="L369" s="11"/>
      <c r="M369" s="7"/>
      <c r="N369" s="7"/>
      <c r="O369" s="7"/>
      <c r="P369" s="7"/>
      <c r="Q369" s="7"/>
      <c r="R369" s="7"/>
      <c r="S369" s="7"/>
      <c r="T369" s="11"/>
      <c r="U369" s="7"/>
      <c r="W369" s="7">
        <f t="shared" si="8"/>
        <v>7829.630000000001</v>
      </c>
      <c r="X369" s="33"/>
      <c r="Y369" s="8">
        <f>W369-(SUM(D369:D369))</f>
        <v>-1671.7699999999986</v>
      </c>
    </row>
    <row r="370" spans="1:25" x14ac:dyDescent="0.25">
      <c r="C370" s="117"/>
      <c r="D370" s="7" t="s">
        <v>1</v>
      </c>
      <c r="E370" s="36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W370" s="7" t="s">
        <v>1</v>
      </c>
      <c r="X370" s="33"/>
      <c r="Y370" s="8"/>
    </row>
    <row r="371" spans="1:25" x14ac:dyDescent="0.25">
      <c r="C371" s="117"/>
      <c r="D371" s="7" t="s">
        <v>1</v>
      </c>
      <c r="E371" s="36"/>
      <c r="F371" s="7"/>
      <c r="G371" s="7"/>
      <c r="H371" s="7"/>
      <c r="I371" s="29"/>
      <c r="J371" s="9"/>
      <c r="K371" s="9"/>
      <c r="L371" s="7"/>
      <c r="M371" s="33"/>
      <c r="N371" s="7"/>
      <c r="O371" s="29"/>
      <c r="P371" s="9"/>
      <c r="Q371" s="33"/>
      <c r="R371" s="7"/>
      <c r="S371" s="9"/>
      <c r="W371" s="7" t="s">
        <v>1</v>
      </c>
      <c r="X371" s="33"/>
      <c r="Y371" s="8"/>
    </row>
    <row r="372" spans="1:25" x14ac:dyDescent="0.25">
      <c r="A372" t="s">
        <v>564</v>
      </c>
      <c r="C372" s="117" t="s">
        <v>264</v>
      </c>
      <c r="D372" s="7">
        <v>7054.77</v>
      </c>
      <c r="E372" s="54"/>
      <c r="F372" s="7">
        <v>13398</v>
      </c>
      <c r="G372" s="7"/>
      <c r="H372" s="7"/>
      <c r="I372" s="7"/>
      <c r="J372" s="11"/>
      <c r="K372" s="7"/>
      <c r="L372" s="11"/>
      <c r="M372" s="7"/>
      <c r="N372" s="7"/>
      <c r="O372" s="7"/>
      <c r="P372" s="7"/>
      <c r="Q372" s="7"/>
      <c r="R372" s="11"/>
      <c r="S372" s="7"/>
      <c r="W372" s="7">
        <f t="shared" si="8"/>
        <v>13398</v>
      </c>
      <c r="X372" s="33"/>
      <c r="Y372" s="8">
        <f>W372-(SUM(D372:D372))</f>
        <v>6343.23</v>
      </c>
    </row>
    <row r="373" spans="1:25" x14ac:dyDescent="0.25">
      <c r="C373" s="117"/>
      <c r="D373" s="7"/>
      <c r="E373" s="54"/>
      <c r="F373" s="7"/>
      <c r="G373" s="7"/>
      <c r="H373" s="7"/>
      <c r="I373" s="7"/>
      <c r="J373" s="11"/>
      <c r="K373" s="7"/>
      <c r="L373" s="9"/>
      <c r="M373" s="33" t="s">
        <v>627</v>
      </c>
      <c r="N373" s="7"/>
      <c r="O373" s="7"/>
      <c r="P373" s="7"/>
      <c r="Q373" s="7"/>
      <c r="R373" s="11"/>
      <c r="S373" s="7"/>
      <c r="W373" s="7"/>
      <c r="X373" s="33"/>
      <c r="Y373" s="8"/>
    </row>
    <row r="374" spans="1:25" x14ac:dyDescent="0.25">
      <c r="A374" t="s">
        <v>566</v>
      </c>
      <c r="C374" s="117" t="s">
        <v>565</v>
      </c>
      <c r="D374" s="7">
        <v>0</v>
      </c>
      <c r="E374" s="54"/>
      <c r="F374" s="7">
        <v>14736.52</v>
      </c>
      <c r="G374" s="7"/>
      <c r="H374" s="7"/>
      <c r="I374" s="7"/>
      <c r="J374" s="11"/>
      <c r="K374" s="7"/>
      <c r="L374" s="7" t="s">
        <v>373</v>
      </c>
      <c r="M374" s="7">
        <v>-14736.52</v>
      </c>
      <c r="N374" s="7"/>
      <c r="O374" s="7"/>
      <c r="P374" s="7"/>
      <c r="Q374" s="7"/>
      <c r="R374" s="11"/>
      <c r="S374" s="7"/>
      <c r="W374" s="7">
        <f t="shared" si="8"/>
        <v>0</v>
      </c>
      <c r="X374" s="33"/>
      <c r="Y374" s="8"/>
    </row>
    <row r="375" spans="1:25" x14ac:dyDescent="0.25">
      <c r="C375" s="117"/>
      <c r="D375" s="7" t="s">
        <v>1</v>
      </c>
      <c r="E375" s="36"/>
      <c r="F375" s="7"/>
      <c r="G375" s="7"/>
      <c r="H375" s="7"/>
      <c r="I375" s="7"/>
      <c r="J375" s="7"/>
      <c r="K375" s="7"/>
      <c r="W375" s="7" t="s">
        <v>1</v>
      </c>
      <c r="X375" s="33"/>
      <c r="Y375" s="8"/>
    </row>
    <row r="376" spans="1:25" x14ac:dyDescent="0.25">
      <c r="A376" t="s">
        <v>422</v>
      </c>
      <c r="C376" s="117" t="s">
        <v>423</v>
      </c>
      <c r="D376" s="7">
        <v>0</v>
      </c>
      <c r="E376" s="36"/>
      <c r="F376" s="7"/>
      <c r="G376" s="7"/>
      <c r="H376" s="7"/>
      <c r="I376" s="7"/>
      <c r="J376" s="7"/>
      <c r="K376" s="7"/>
      <c r="W376" s="7">
        <f t="shared" si="8"/>
        <v>0</v>
      </c>
      <c r="X376" s="33"/>
      <c r="Y376" s="8"/>
    </row>
    <row r="377" spans="1:25" x14ac:dyDescent="0.25">
      <c r="C377" s="117" t="s">
        <v>1</v>
      </c>
      <c r="D377" s="7" t="s">
        <v>1</v>
      </c>
      <c r="E377" s="36"/>
      <c r="F377" s="7"/>
      <c r="G377" s="7"/>
      <c r="H377" s="7"/>
      <c r="I377" s="9"/>
      <c r="J377" s="9"/>
      <c r="K377" s="9"/>
      <c r="L377" s="7"/>
      <c r="M377" s="9"/>
      <c r="N377" s="9"/>
      <c r="O377" s="9"/>
      <c r="P377" s="9"/>
      <c r="Q377" s="9"/>
      <c r="R377" s="9"/>
      <c r="S377" s="9"/>
      <c r="T377" s="9"/>
      <c r="U377" s="10"/>
      <c r="W377" s="7" t="s">
        <v>1</v>
      </c>
      <c r="X377" s="33"/>
      <c r="Y377" s="8"/>
    </row>
    <row r="378" spans="1:25" x14ac:dyDescent="0.25">
      <c r="A378" t="s">
        <v>265</v>
      </c>
      <c r="C378" s="117" t="s">
        <v>266</v>
      </c>
      <c r="D378" s="7">
        <v>0</v>
      </c>
      <c r="E378" s="36"/>
      <c r="F378" s="7"/>
      <c r="G378" s="7"/>
      <c r="H378" s="7"/>
      <c r="I378" s="7"/>
      <c r="J378" s="7"/>
      <c r="K378" s="7"/>
      <c r="L378" s="7"/>
      <c r="M378" s="7"/>
      <c r="N378" s="11"/>
      <c r="O378" s="7"/>
      <c r="P378" s="7"/>
      <c r="Q378" s="7"/>
      <c r="R378" s="11"/>
      <c r="S378" s="11"/>
      <c r="T378" s="11"/>
      <c r="U378" s="7"/>
      <c r="W378" s="7">
        <f t="shared" si="8"/>
        <v>0</v>
      </c>
      <c r="X378" s="33" t="s">
        <v>1</v>
      </c>
      <c r="Y378" s="8">
        <f>W378-(SUM(D378:D378))</f>
        <v>0</v>
      </c>
    </row>
    <row r="379" spans="1:25" x14ac:dyDescent="0.25">
      <c r="C379" s="117"/>
      <c r="D379" s="7" t="s">
        <v>1</v>
      </c>
      <c r="E379" s="36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W379" s="7" t="s">
        <v>1</v>
      </c>
      <c r="X379" s="33"/>
      <c r="Y379" s="8"/>
    </row>
    <row r="380" spans="1:25" x14ac:dyDescent="0.25">
      <c r="C380" s="117"/>
      <c r="D380" s="7" t="s">
        <v>1</v>
      </c>
      <c r="E380" s="36"/>
      <c r="F380" s="7"/>
      <c r="G380" s="7"/>
      <c r="H380" s="7"/>
      <c r="I380" s="9"/>
      <c r="J380" s="7"/>
      <c r="K380" s="33" t="s">
        <v>590</v>
      </c>
      <c r="L380" s="7"/>
      <c r="M380" s="9"/>
      <c r="N380" s="7"/>
      <c r="O380" s="29"/>
      <c r="P380" s="29"/>
      <c r="Q380" s="29"/>
      <c r="R380" s="7"/>
      <c r="S380" s="33"/>
      <c r="T380" s="7"/>
      <c r="U380" s="29"/>
      <c r="W380" s="7" t="s">
        <v>1</v>
      </c>
      <c r="X380" s="33" t="s">
        <v>1</v>
      </c>
      <c r="Y380" s="8"/>
    </row>
    <row r="381" spans="1:25" x14ac:dyDescent="0.25">
      <c r="A381" t="s">
        <v>267</v>
      </c>
      <c r="C381" s="117" t="s">
        <v>268</v>
      </c>
      <c r="D381" s="7">
        <v>15180.45</v>
      </c>
      <c r="E381" s="54"/>
      <c r="F381" s="7">
        <v>15861.34</v>
      </c>
      <c r="G381" s="7"/>
      <c r="H381" s="7"/>
      <c r="I381" s="7"/>
      <c r="J381" s="11" t="s">
        <v>354</v>
      </c>
      <c r="K381" s="31">
        <v>-237.53</v>
      </c>
      <c r="L381" s="7"/>
      <c r="M381" s="7"/>
      <c r="N381" s="11"/>
      <c r="O381" s="7"/>
      <c r="P381" s="11"/>
      <c r="Q381" s="7"/>
      <c r="R381" s="11"/>
      <c r="S381" s="32"/>
      <c r="T381" s="11"/>
      <c r="U381" s="7"/>
      <c r="W381" s="7">
        <f t="shared" si="8"/>
        <v>15623.81</v>
      </c>
      <c r="X381" s="33"/>
      <c r="Y381" s="8">
        <f>W381-(SUM(D381:D381))</f>
        <v>443.35999999999876</v>
      </c>
    </row>
    <row r="382" spans="1:25" x14ac:dyDescent="0.25">
      <c r="C382" s="117"/>
      <c r="D382" s="7" t="s">
        <v>1</v>
      </c>
      <c r="E382" s="36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W382" s="7" t="s">
        <v>1</v>
      </c>
      <c r="X382" s="33"/>
      <c r="Y382" s="8"/>
    </row>
    <row r="383" spans="1:25" x14ac:dyDescent="0.25">
      <c r="C383" s="117"/>
      <c r="D383" s="7" t="s">
        <v>1</v>
      </c>
      <c r="E383" s="36"/>
      <c r="F383" s="7"/>
      <c r="G383" s="7"/>
      <c r="H383" s="7"/>
      <c r="I383" s="6"/>
      <c r="J383" s="7"/>
      <c r="K383" s="29" t="s">
        <v>620</v>
      </c>
      <c r="L383" s="7"/>
      <c r="M383" s="33"/>
      <c r="N383" s="7"/>
      <c r="P383" s="9"/>
      <c r="Q383" s="33" t="s">
        <v>621</v>
      </c>
      <c r="R383" s="7"/>
      <c r="S383" s="9"/>
      <c r="T383" s="7"/>
      <c r="U383" s="7"/>
      <c r="W383" s="7" t="s">
        <v>1</v>
      </c>
      <c r="X383" s="33"/>
      <c r="Y383" s="8"/>
    </row>
    <row r="384" spans="1:25" x14ac:dyDescent="0.25">
      <c r="A384" t="s">
        <v>269</v>
      </c>
      <c r="C384" s="117" t="s">
        <v>270</v>
      </c>
      <c r="D384" s="7">
        <v>8790.36</v>
      </c>
      <c r="E384" s="54"/>
      <c r="F384" s="21">
        <v>27684.29</v>
      </c>
      <c r="G384" s="7"/>
      <c r="H384" s="7"/>
      <c r="I384" s="7"/>
      <c r="J384" s="11" t="s">
        <v>364</v>
      </c>
      <c r="K384" s="11">
        <v>-111.76</v>
      </c>
      <c r="L384" s="7"/>
      <c r="M384" s="7"/>
      <c r="N384" s="7"/>
      <c r="O384" s="7"/>
      <c r="P384" s="11" t="s">
        <v>367</v>
      </c>
      <c r="Q384" s="7">
        <v>-14125</v>
      </c>
      <c r="R384" s="7"/>
      <c r="S384" s="7"/>
      <c r="T384" s="7"/>
      <c r="U384" s="7"/>
      <c r="W384" s="7">
        <f t="shared" si="8"/>
        <v>13447.530000000002</v>
      </c>
      <c r="X384" s="33"/>
      <c r="Y384" s="8">
        <f>W384-(SUM(D384:D384))</f>
        <v>4657.1700000000019</v>
      </c>
    </row>
    <row r="385" spans="1:25" x14ac:dyDescent="0.25">
      <c r="C385" s="117"/>
      <c r="D385" s="7"/>
      <c r="E385" s="36"/>
      <c r="F385" s="7"/>
      <c r="G385" s="7"/>
      <c r="H385" s="7"/>
      <c r="I385" s="29"/>
      <c r="J385" s="11"/>
      <c r="K385" s="7"/>
      <c r="N385" s="7"/>
      <c r="O385" s="29" t="s">
        <v>607</v>
      </c>
      <c r="P385" s="7"/>
      <c r="Q385" s="7"/>
      <c r="R385" s="7"/>
      <c r="S385" s="33" t="s">
        <v>609</v>
      </c>
      <c r="U385" s="38" t="s">
        <v>634</v>
      </c>
      <c r="W385" s="7"/>
      <c r="X385" s="33"/>
      <c r="Y385" s="8"/>
    </row>
    <row r="386" spans="1:25" x14ac:dyDescent="0.25">
      <c r="A386" t="s">
        <v>424</v>
      </c>
      <c r="C386" s="117" t="s">
        <v>425</v>
      </c>
      <c r="D386" s="7">
        <v>0</v>
      </c>
      <c r="E386" s="23"/>
      <c r="F386" s="7">
        <v>13338</v>
      </c>
      <c r="G386" s="7"/>
      <c r="H386" s="7"/>
      <c r="I386" s="7"/>
      <c r="J386" s="7"/>
      <c r="K386" s="7"/>
      <c r="N386" s="7" t="s">
        <v>358</v>
      </c>
      <c r="O386" s="72">
        <v>1808.5</v>
      </c>
      <c r="P386" s="7"/>
      <c r="Q386" s="7"/>
      <c r="R386" s="11" t="s">
        <v>361</v>
      </c>
      <c r="S386" s="48">
        <v>5495.38</v>
      </c>
      <c r="T386" t="s">
        <v>393</v>
      </c>
      <c r="U386" s="32">
        <v>-16820.650000000001</v>
      </c>
      <c r="W386" s="7">
        <f t="shared" si="8"/>
        <v>3821.2299999999996</v>
      </c>
      <c r="X386" s="33"/>
      <c r="Y386" s="8"/>
    </row>
    <row r="387" spans="1:25" x14ac:dyDescent="0.25">
      <c r="C387" s="117"/>
      <c r="D387" s="7"/>
      <c r="E387" s="23"/>
      <c r="F387" s="7"/>
      <c r="G387" s="7"/>
      <c r="H387" s="7"/>
      <c r="I387" s="7"/>
      <c r="J387" s="7"/>
      <c r="K387" s="7"/>
      <c r="L387" s="7"/>
      <c r="M387" s="7"/>
      <c r="N387" s="7"/>
      <c r="O387" s="29"/>
      <c r="P387" s="7"/>
      <c r="Q387" s="7"/>
      <c r="R387" s="7"/>
      <c r="S387" s="7"/>
      <c r="T387" s="7"/>
      <c r="U387" s="7"/>
      <c r="W387" s="7"/>
      <c r="X387" s="33"/>
      <c r="Y387" s="8"/>
    </row>
    <row r="388" spans="1:25" x14ac:dyDescent="0.25">
      <c r="C388" s="117"/>
      <c r="D388" s="7" t="s">
        <v>1</v>
      </c>
      <c r="E388" s="36"/>
      <c r="F388" s="7"/>
      <c r="H388" s="12"/>
      <c r="I388" s="33" t="s">
        <v>632</v>
      </c>
      <c r="J388" s="7"/>
      <c r="K388" s="33" t="s">
        <v>590</v>
      </c>
      <c r="L388" s="9"/>
      <c r="M388" s="33" t="s">
        <v>627</v>
      </c>
      <c r="N388" s="7"/>
      <c r="O388" s="33" t="s">
        <v>638</v>
      </c>
      <c r="P388" s="9"/>
      <c r="Q388" s="33" t="s">
        <v>619</v>
      </c>
      <c r="S388" s="6" t="s">
        <v>630</v>
      </c>
      <c r="T388" s="7"/>
      <c r="U388" s="33" t="s">
        <v>633</v>
      </c>
      <c r="W388" s="7" t="s">
        <v>1</v>
      </c>
      <c r="X388" s="33"/>
      <c r="Y388" s="8"/>
    </row>
    <row r="389" spans="1:25" x14ac:dyDescent="0.25">
      <c r="A389" t="s">
        <v>567</v>
      </c>
      <c r="C389" s="117" t="s">
        <v>272</v>
      </c>
      <c r="D389" s="7">
        <v>129644.12000000002</v>
      </c>
      <c r="E389" s="54"/>
      <c r="F389" s="47">
        <v>176614.28</v>
      </c>
      <c r="H389" s="11" t="s">
        <v>384</v>
      </c>
      <c r="I389" s="7">
        <v>1435.2</v>
      </c>
      <c r="J389" s="11" t="s">
        <v>354</v>
      </c>
      <c r="K389" s="31">
        <v>-8772.56</v>
      </c>
      <c r="L389" s="7" t="s">
        <v>373</v>
      </c>
      <c r="M389" s="7">
        <v>-654.22</v>
      </c>
      <c r="N389" s="7" t="s">
        <v>396</v>
      </c>
      <c r="O389" s="7">
        <v>730.09</v>
      </c>
      <c r="P389" s="7" t="s">
        <v>366</v>
      </c>
      <c r="Q389" s="7">
        <v>-31780.07</v>
      </c>
      <c r="R389" s="1" t="s">
        <v>376</v>
      </c>
      <c r="S389" s="17">
        <v>-15323.34</v>
      </c>
      <c r="T389" s="7" t="s">
        <v>387</v>
      </c>
      <c r="U389" s="7">
        <v>-7049.27</v>
      </c>
      <c r="W389" s="7">
        <f>SUM(F389:V391)</f>
        <v>127222.39</v>
      </c>
      <c r="X389" s="33"/>
      <c r="Y389" s="8">
        <f>W389-(SUM(D389:D389))</f>
        <v>-2421.730000000025</v>
      </c>
    </row>
    <row r="390" spans="1:25" x14ac:dyDescent="0.25">
      <c r="C390" s="117"/>
      <c r="D390" s="7" t="s">
        <v>1</v>
      </c>
      <c r="E390" s="36"/>
      <c r="F390" s="7"/>
      <c r="G390" s="7"/>
      <c r="H390" s="7"/>
      <c r="I390" s="51"/>
      <c r="M390" s="33"/>
      <c r="N390" s="11"/>
      <c r="O390" s="11"/>
      <c r="P390" s="7"/>
      <c r="Q390" s="33"/>
      <c r="R390" s="11" t="s">
        <v>445</v>
      </c>
      <c r="S390" s="11">
        <v>12022.28</v>
      </c>
      <c r="T390" s="11"/>
      <c r="U390" s="7"/>
      <c r="W390" s="7" t="s">
        <v>1</v>
      </c>
      <c r="X390" s="33"/>
      <c r="Y390" s="8"/>
    </row>
    <row r="391" spans="1:25" x14ac:dyDescent="0.25">
      <c r="C391" s="117"/>
      <c r="D391" s="7"/>
      <c r="E391" s="36"/>
      <c r="F391" s="7"/>
      <c r="G391" s="7"/>
      <c r="H391" s="7"/>
      <c r="I391" s="9"/>
      <c r="L391" s="11"/>
      <c r="M391" s="32"/>
      <c r="N391" s="11"/>
      <c r="O391" s="11"/>
      <c r="P391" s="7"/>
      <c r="Q391" s="7"/>
      <c r="R391" s="7"/>
      <c r="S391" s="33" t="s">
        <v>735</v>
      </c>
      <c r="T391" s="7"/>
      <c r="U391" s="33"/>
      <c r="W391" s="7"/>
      <c r="X391" s="33"/>
      <c r="Y391" s="8"/>
    </row>
    <row r="392" spans="1:25" x14ac:dyDescent="0.25">
      <c r="A392" t="s">
        <v>273</v>
      </c>
      <c r="C392" s="117" t="s">
        <v>274</v>
      </c>
      <c r="D392" s="7">
        <v>6038.4099999999989</v>
      </c>
      <c r="E392" s="54"/>
      <c r="F392" s="7">
        <v>6750.64</v>
      </c>
      <c r="G392" s="7"/>
      <c r="H392" s="7"/>
      <c r="I392" s="7"/>
      <c r="J392" s="7"/>
      <c r="K392" s="7"/>
      <c r="L392" s="11"/>
      <c r="M392" s="7"/>
      <c r="N392" s="11"/>
      <c r="O392" s="7"/>
      <c r="P392" s="11"/>
      <c r="Q392" s="7"/>
      <c r="R392" s="11"/>
      <c r="S392" s="32"/>
      <c r="T392" s="7"/>
      <c r="U392" s="7"/>
      <c r="W392" s="7">
        <f t="shared" si="8"/>
        <v>6750.64</v>
      </c>
      <c r="X392" s="33" t="s">
        <v>1</v>
      </c>
      <c r="Y392" s="8">
        <f>W392-(SUM(D392:D392))</f>
        <v>712.23000000000138</v>
      </c>
    </row>
    <row r="393" spans="1:25" x14ac:dyDescent="0.25">
      <c r="C393" s="117"/>
      <c r="D393" s="7" t="s">
        <v>1</v>
      </c>
      <c r="E393" s="36"/>
      <c r="F393" s="7"/>
      <c r="G393" s="7"/>
      <c r="H393" s="7"/>
      <c r="I393" s="7"/>
      <c r="J393" s="7"/>
      <c r="K393" s="7"/>
      <c r="L393" s="7"/>
      <c r="M393" s="7"/>
      <c r="N393" s="7"/>
      <c r="O393" s="9"/>
      <c r="P393" s="7"/>
      <c r="Q393" s="7"/>
      <c r="R393" s="7"/>
      <c r="S393" s="7"/>
      <c r="T393" s="7"/>
      <c r="U393" s="7"/>
      <c r="W393" s="7" t="s">
        <v>1</v>
      </c>
      <c r="X393" s="33"/>
      <c r="Y393" s="8"/>
    </row>
    <row r="394" spans="1:25" x14ac:dyDescent="0.25">
      <c r="A394" t="s">
        <v>275</v>
      </c>
      <c r="C394" s="117" t="s">
        <v>276</v>
      </c>
      <c r="D394" s="7">
        <v>0</v>
      </c>
      <c r="E394" s="23"/>
      <c r="F394" s="7"/>
      <c r="G394" s="7"/>
      <c r="H394" s="7"/>
      <c r="I394" s="7"/>
      <c r="J394" s="7"/>
      <c r="K394" s="7"/>
      <c r="L394" s="7"/>
      <c r="M394" s="7"/>
      <c r="N394" s="11"/>
      <c r="O394" s="7"/>
      <c r="P394" s="7"/>
      <c r="Q394" s="7"/>
      <c r="R394" s="7"/>
      <c r="S394" s="7"/>
      <c r="T394" s="7"/>
      <c r="U394" s="7"/>
      <c r="W394" s="7">
        <f t="shared" si="8"/>
        <v>0</v>
      </c>
      <c r="X394" s="33" t="s">
        <v>277</v>
      </c>
      <c r="Y394" s="8">
        <f>W394-(SUM(D394:D394))</f>
        <v>0</v>
      </c>
    </row>
    <row r="395" spans="1:25" x14ac:dyDescent="0.25">
      <c r="C395" s="117"/>
      <c r="D395" s="7"/>
      <c r="E395" s="23"/>
      <c r="F395" s="7"/>
      <c r="G395" s="7"/>
      <c r="H395" s="7"/>
      <c r="I395" s="7"/>
      <c r="J395" s="7"/>
      <c r="K395" s="7"/>
      <c r="L395" s="7"/>
      <c r="M395" s="7"/>
      <c r="N395" s="11"/>
      <c r="O395" s="7"/>
      <c r="P395" s="7"/>
      <c r="Q395" s="7"/>
      <c r="R395" s="7"/>
      <c r="S395" s="7"/>
      <c r="T395" s="7"/>
      <c r="U395" s="7"/>
      <c r="W395" s="7"/>
      <c r="X395" s="33"/>
      <c r="Y395" s="8"/>
    </row>
    <row r="396" spans="1:25" x14ac:dyDescent="0.25">
      <c r="A396" t="s">
        <v>278</v>
      </c>
      <c r="C396" s="117" t="s">
        <v>279</v>
      </c>
      <c r="D396" s="7">
        <v>11870</v>
      </c>
      <c r="E396" s="54"/>
      <c r="F396" s="7">
        <v>12125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W396" s="7">
        <f t="shared" si="8"/>
        <v>12125</v>
      </c>
      <c r="X396" s="33"/>
      <c r="Y396" s="8">
        <f>W396-(SUM(D396:D396))</f>
        <v>255</v>
      </c>
    </row>
    <row r="397" spans="1:25" x14ac:dyDescent="0.25">
      <c r="C397" s="117"/>
      <c r="D397" s="7" t="s">
        <v>1</v>
      </c>
      <c r="E397" s="36"/>
      <c r="F397" s="7"/>
      <c r="G397" s="7"/>
      <c r="H397" s="7"/>
      <c r="I397" s="9"/>
      <c r="J397" s="9"/>
      <c r="K397" s="9"/>
      <c r="L397" s="7"/>
      <c r="M397" s="9"/>
      <c r="N397" s="7"/>
      <c r="O397" s="9"/>
      <c r="P397" s="7"/>
      <c r="Q397" s="7"/>
      <c r="R397" s="7"/>
      <c r="S397" s="7"/>
      <c r="T397" s="7"/>
      <c r="U397" s="7"/>
      <c r="W397" s="7" t="s">
        <v>1</v>
      </c>
      <c r="X397" s="33"/>
      <c r="Y397" s="8"/>
    </row>
    <row r="398" spans="1:25" x14ac:dyDescent="0.25">
      <c r="A398" t="s">
        <v>569</v>
      </c>
      <c r="C398" s="117" t="s">
        <v>281</v>
      </c>
      <c r="D398" s="7">
        <v>1290</v>
      </c>
      <c r="E398" s="54"/>
      <c r="F398" s="7">
        <v>1290</v>
      </c>
      <c r="G398" s="7"/>
      <c r="H398" s="7"/>
      <c r="I398" s="7"/>
      <c r="J398" s="7"/>
      <c r="K398" s="7"/>
      <c r="L398" s="7"/>
      <c r="M398" s="7"/>
      <c r="N398" s="11"/>
      <c r="O398" s="7"/>
      <c r="P398" s="7"/>
      <c r="Q398" s="7"/>
      <c r="R398" s="7"/>
      <c r="S398" s="7"/>
      <c r="T398" s="7"/>
      <c r="U398" s="7"/>
      <c r="W398" s="7">
        <f t="shared" si="8"/>
        <v>1290</v>
      </c>
      <c r="X398" s="33" t="s">
        <v>1</v>
      </c>
      <c r="Y398" s="8">
        <f>W398-(SUM(D398:D398))</f>
        <v>0</v>
      </c>
    </row>
    <row r="399" spans="1:25" x14ac:dyDescent="0.25">
      <c r="C399" s="117"/>
      <c r="D399" s="7"/>
      <c r="E399" s="54"/>
      <c r="F399" s="7"/>
      <c r="G399" s="7"/>
      <c r="H399" s="7"/>
      <c r="I399" s="7"/>
      <c r="J399" s="7"/>
      <c r="K399" s="7"/>
      <c r="L399" s="7"/>
      <c r="M399" s="7"/>
      <c r="N399" s="11"/>
      <c r="O399" s="7"/>
      <c r="P399" s="7"/>
      <c r="Q399" s="7"/>
      <c r="R399" s="7"/>
      <c r="S399" s="7"/>
      <c r="T399" s="7"/>
      <c r="U399" s="7"/>
      <c r="W399" s="7"/>
      <c r="X399" s="33"/>
      <c r="Y399" s="8"/>
    </row>
    <row r="400" spans="1:25" x14ac:dyDescent="0.25">
      <c r="A400" t="s">
        <v>570</v>
      </c>
      <c r="C400" s="117" t="s">
        <v>571</v>
      </c>
      <c r="D400" s="7"/>
      <c r="E400" s="54"/>
      <c r="F400" s="7">
        <v>500</v>
      </c>
      <c r="G400" s="7"/>
      <c r="H400" s="7"/>
      <c r="I400" s="7"/>
      <c r="J400" s="7"/>
      <c r="K400" s="7"/>
      <c r="L400" s="7"/>
      <c r="M400" s="7"/>
      <c r="N400" s="11"/>
      <c r="O400" s="7"/>
      <c r="P400" s="7"/>
      <c r="Q400" s="7"/>
      <c r="R400" s="7"/>
      <c r="S400" s="7"/>
      <c r="T400" s="7"/>
      <c r="U400" s="7"/>
      <c r="W400" s="7">
        <f t="shared" si="8"/>
        <v>500</v>
      </c>
      <c r="X400" s="33"/>
      <c r="Y400" s="8"/>
    </row>
    <row r="401" spans="1:25" x14ac:dyDescent="0.25">
      <c r="C401" s="117"/>
      <c r="D401" s="7" t="s">
        <v>1</v>
      </c>
      <c r="E401" s="36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W401" s="7" t="s">
        <v>1</v>
      </c>
      <c r="X401" s="33"/>
      <c r="Y401" s="8"/>
    </row>
    <row r="402" spans="1:25" x14ac:dyDescent="0.25">
      <c r="A402" t="s">
        <v>426</v>
      </c>
      <c r="C402" s="117" t="s">
        <v>427</v>
      </c>
      <c r="D402" s="7">
        <v>0</v>
      </c>
      <c r="E402" s="23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W402" s="7">
        <f t="shared" si="8"/>
        <v>0</v>
      </c>
      <c r="X402" s="33"/>
      <c r="Y402" s="8"/>
    </row>
    <row r="403" spans="1:25" x14ac:dyDescent="0.25">
      <c r="C403" s="117"/>
      <c r="D403" s="7"/>
      <c r="E403" s="36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W403" s="7"/>
      <c r="X403" s="33"/>
      <c r="Y403" s="8"/>
    </row>
    <row r="404" spans="1:25" x14ac:dyDescent="0.25">
      <c r="C404" s="117"/>
      <c r="D404" s="7" t="s">
        <v>1</v>
      </c>
      <c r="E404" s="36"/>
      <c r="F404" s="7"/>
      <c r="G404" s="7"/>
      <c r="H404" s="7"/>
      <c r="I404" s="9"/>
      <c r="J404" s="9"/>
      <c r="K404" s="9"/>
      <c r="L404" s="7"/>
      <c r="M404" s="12"/>
      <c r="N404" s="7"/>
      <c r="O404" s="9"/>
      <c r="P404" s="9"/>
      <c r="Q404" s="9"/>
      <c r="R404" s="7"/>
      <c r="S404" s="33" t="s">
        <v>609</v>
      </c>
      <c r="T404" s="9"/>
      <c r="U404" s="9"/>
      <c r="W404" s="7" t="s">
        <v>1</v>
      </c>
      <c r="X404" s="33"/>
      <c r="Y404" s="8"/>
    </row>
    <row r="405" spans="1:25" x14ac:dyDescent="0.25">
      <c r="A405" t="s">
        <v>282</v>
      </c>
      <c r="C405" s="117" t="s">
        <v>283</v>
      </c>
      <c r="D405" s="7">
        <v>830.25</v>
      </c>
      <c r="E405" s="54"/>
      <c r="F405" s="7">
        <v>665</v>
      </c>
      <c r="G405" s="7"/>
      <c r="H405" s="7"/>
      <c r="I405" s="7"/>
      <c r="J405" s="7"/>
      <c r="K405" s="7"/>
      <c r="L405" s="7"/>
      <c r="M405" s="7"/>
      <c r="N405" s="11"/>
      <c r="O405" s="7"/>
      <c r="P405" s="11"/>
      <c r="Q405" s="7"/>
      <c r="R405" s="11" t="s">
        <v>361</v>
      </c>
      <c r="S405" s="48">
        <v>89</v>
      </c>
      <c r="T405" s="7"/>
      <c r="U405" s="7"/>
      <c r="W405" s="7">
        <f t="shared" si="8"/>
        <v>754</v>
      </c>
      <c r="X405" s="33" t="s">
        <v>1</v>
      </c>
      <c r="Y405" s="8">
        <f>W405-(SUM(D405:D405))</f>
        <v>-76.25</v>
      </c>
    </row>
    <row r="406" spans="1:25" x14ac:dyDescent="0.25">
      <c r="C406" s="117"/>
      <c r="D406" s="7" t="s">
        <v>1</v>
      </c>
      <c r="E406" s="36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W406" s="7" t="s">
        <v>1</v>
      </c>
      <c r="X406" s="33"/>
      <c r="Y406" s="8"/>
    </row>
    <row r="407" spans="1:25" x14ac:dyDescent="0.25">
      <c r="C407" s="117"/>
      <c r="D407" s="7" t="s">
        <v>1</v>
      </c>
      <c r="E407" s="36"/>
      <c r="F407" s="11"/>
      <c r="G407" s="7"/>
      <c r="H407" s="7"/>
      <c r="I407" s="9"/>
      <c r="J407" s="9"/>
      <c r="K407" s="33"/>
      <c r="L407" s="7"/>
      <c r="M407" s="9"/>
      <c r="N407" s="12"/>
      <c r="O407" s="33"/>
      <c r="Q407" s="9"/>
      <c r="R407" s="9"/>
      <c r="S407" s="9"/>
      <c r="T407" s="9"/>
      <c r="U407" s="9"/>
      <c r="W407" s="7" t="s">
        <v>1</v>
      </c>
      <c r="X407" s="33"/>
      <c r="Y407" s="8"/>
    </row>
    <row r="408" spans="1:25" x14ac:dyDescent="0.25">
      <c r="A408" t="s">
        <v>284</v>
      </c>
      <c r="C408" s="117" t="s">
        <v>285</v>
      </c>
      <c r="D408" s="7">
        <v>47118.39</v>
      </c>
      <c r="E408" s="54"/>
      <c r="F408" s="7">
        <v>50690.26</v>
      </c>
      <c r="G408" s="7"/>
      <c r="H408" s="7"/>
      <c r="I408" s="7"/>
      <c r="J408" s="11"/>
      <c r="K408" s="7"/>
      <c r="L408" s="11"/>
      <c r="M408" s="7"/>
      <c r="N408" s="11"/>
      <c r="O408" s="7"/>
      <c r="P408" s="1"/>
      <c r="Q408" s="17"/>
      <c r="R408" s="11"/>
      <c r="S408" s="7"/>
      <c r="T408" s="7"/>
      <c r="U408" s="7"/>
      <c r="W408" s="7">
        <f t="shared" si="8"/>
        <v>50690.26</v>
      </c>
      <c r="X408" s="33"/>
      <c r="Y408" s="8">
        <f>W408-(SUM(D408:D408))</f>
        <v>3571.8700000000026</v>
      </c>
    </row>
    <row r="409" spans="1:25" ht="15.75" thickBot="1" x14ac:dyDescent="0.3">
      <c r="C409" s="117"/>
      <c r="D409" s="7" t="s">
        <v>1</v>
      </c>
      <c r="E409" s="36"/>
      <c r="F409" s="7"/>
      <c r="G409" s="7"/>
      <c r="H409" s="7"/>
      <c r="I409" s="7"/>
      <c r="J409" s="11"/>
      <c r="K409" s="7"/>
      <c r="L409" s="11"/>
      <c r="M409" s="7"/>
      <c r="N409" s="11"/>
      <c r="O409" s="9"/>
      <c r="P409" s="1"/>
      <c r="Q409" s="17"/>
      <c r="R409" s="11"/>
      <c r="S409" s="7"/>
      <c r="T409" s="7"/>
      <c r="U409" s="7"/>
      <c r="W409" s="7" t="s">
        <v>1</v>
      </c>
      <c r="X409" s="33"/>
      <c r="Y409" s="8"/>
    </row>
    <row r="410" spans="1:25" ht="15.75" thickBot="1" x14ac:dyDescent="0.3">
      <c r="A410" s="1" t="s">
        <v>286</v>
      </c>
      <c r="C410" s="124"/>
      <c r="D410" s="7">
        <v>0</v>
      </c>
      <c r="E410" s="36"/>
      <c r="F410" s="7"/>
      <c r="G410" s="7"/>
      <c r="H410" s="7"/>
      <c r="I410" s="7"/>
      <c r="J410" s="11"/>
      <c r="K410" s="7"/>
      <c r="L410" s="11"/>
      <c r="M410" s="7"/>
      <c r="N410" s="11"/>
      <c r="O410" s="7"/>
      <c r="P410" s="1"/>
      <c r="Q410" s="17"/>
      <c r="R410" s="11"/>
      <c r="S410" s="7"/>
      <c r="T410" s="7"/>
      <c r="U410" s="7"/>
      <c r="W410" s="7">
        <f t="shared" si="8"/>
        <v>0</v>
      </c>
      <c r="X410" s="33"/>
      <c r="Y410" s="8"/>
    </row>
    <row r="411" spans="1:25" x14ac:dyDescent="0.25">
      <c r="C411" s="117"/>
      <c r="D411" s="7" t="s">
        <v>1</v>
      </c>
      <c r="E411" s="36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W411" s="7" t="s">
        <v>1</v>
      </c>
      <c r="X411" s="33"/>
      <c r="Y411" s="8"/>
    </row>
    <row r="412" spans="1:25" x14ac:dyDescent="0.25">
      <c r="C412" s="117"/>
      <c r="D412" s="7" t="s">
        <v>1</v>
      </c>
      <c r="E412" s="36"/>
      <c r="F412" s="7"/>
      <c r="G412" s="7"/>
      <c r="H412" s="7"/>
      <c r="I412" s="9"/>
      <c r="J412" s="7"/>
      <c r="K412" s="33" t="s">
        <v>590</v>
      </c>
      <c r="L412" s="7"/>
      <c r="M412" s="9"/>
      <c r="N412" s="7"/>
      <c r="O412" s="29"/>
      <c r="P412" s="29"/>
      <c r="Q412" s="29"/>
      <c r="R412" s="7"/>
      <c r="S412" s="33"/>
      <c r="T412" s="9"/>
      <c r="U412" s="29"/>
      <c r="W412" s="7" t="s">
        <v>1</v>
      </c>
      <c r="X412" s="33"/>
      <c r="Y412" s="8"/>
    </row>
    <row r="413" spans="1:25" x14ac:dyDescent="0.25">
      <c r="A413" t="s">
        <v>287</v>
      </c>
      <c r="C413" s="117" t="s">
        <v>288</v>
      </c>
      <c r="D413" s="7">
        <v>12827</v>
      </c>
      <c r="E413" s="54"/>
      <c r="F413" s="7">
        <v>6872</v>
      </c>
      <c r="G413" s="7"/>
      <c r="H413" s="7"/>
      <c r="I413" s="7"/>
      <c r="J413" s="11" t="s">
        <v>354</v>
      </c>
      <c r="K413" s="31">
        <v>-470</v>
      </c>
      <c r="L413" s="11"/>
      <c r="M413" s="7"/>
      <c r="N413" s="11"/>
      <c r="O413" s="7"/>
      <c r="P413" s="11"/>
      <c r="Q413" s="7"/>
      <c r="R413" s="11"/>
      <c r="S413" s="32"/>
      <c r="T413" s="7"/>
      <c r="U413" s="7"/>
      <c r="W413" s="7">
        <f t="shared" si="8"/>
        <v>6402</v>
      </c>
      <c r="X413" s="33" t="s">
        <v>1</v>
      </c>
      <c r="Y413" s="8">
        <f>W413-(SUM(D413:D413))</f>
        <v>-6425</v>
      </c>
    </row>
    <row r="414" spans="1:25" x14ac:dyDescent="0.25">
      <c r="C414" s="117"/>
      <c r="D414" s="7"/>
      <c r="E414" s="54"/>
      <c r="F414" s="7"/>
      <c r="G414" s="7"/>
      <c r="H414" s="7"/>
      <c r="I414" s="29" t="s">
        <v>628</v>
      </c>
      <c r="J414" s="11"/>
      <c r="K414" s="7"/>
      <c r="L414" s="11"/>
      <c r="M414" s="7"/>
      <c r="N414" s="11"/>
      <c r="O414" s="7"/>
      <c r="P414" s="11"/>
      <c r="Q414" s="7"/>
      <c r="R414" s="7"/>
      <c r="S414" s="33" t="s">
        <v>609</v>
      </c>
      <c r="T414" s="7"/>
      <c r="U414" s="7"/>
      <c r="W414" s="7"/>
      <c r="X414" s="33"/>
      <c r="Y414" s="8"/>
    </row>
    <row r="415" spans="1:25" x14ac:dyDescent="0.25">
      <c r="A415" t="s">
        <v>572</v>
      </c>
      <c r="C415" s="117" t="s">
        <v>737</v>
      </c>
      <c r="D415" s="7">
        <v>0</v>
      </c>
      <c r="E415" s="54"/>
      <c r="F415" s="7">
        <v>24878.48</v>
      </c>
      <c r="G415" s="7"/>
      <c r="H415" s="7" t="s">
        <v>374</v>
      </c>
      <c r="I415" s="7">
        <v>5360</v>
      </c>
      <c r="J415" s="11"/>
      <c r="K415" s="7"/>
      <c r="L415" s="11"/>
      <c r="M415" s="7"/>
      <c r="N415" s="11"/>
      <c r="O415" s="7"/>
      <c r="P415" s="11"/>
      <c r="Q415" s="7"/>
      <c r="R415" s="11" t="s">
        <v>361</v>
      </c>
      <c r="S415" s="48">
        <v>365</v>
      </c>
      <c r="T415" s="7"/>
      <c r="U415" s="7"/>
      <c r="W415" s="7">
        <f t="shared" si="8"/>
        <v>30603.48</v>
      </c>
      <c r="X415" s="33"/>
      <c r="Y415" s="8"/>
    </row>
    <row r="416" spans="1:25" x14ac:dyDescent="0.25">
      <c r="C416" s="117"/>
      <c r="D416" s="7" t="s">
        <v>1</v>
      </c>
      <c r="E416" s="36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W416" s="7" t="s">
        <v>1</v>
      </c>
      <c r="X416" s="33"/>
      <c r="Y416" s="8"/>
    </row>
    <row r="417" spans="1:25" x14ac:dyDescent="0.25">
      <c r="A417" t="s">
        <v>289</v>
      </c>
      <c r="C417" s="117" t="s">
        <v>290</v>
      </c>
      <c r="D417" s="7">
        <v>240</v>
      </c>
      <c r="E417" s="54"/>
      <c r="F417" s="7">
        <v>210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W417" s="7">
        <f t="shared" si="8"/>
        <v>210</v>
      </c>
      <c r="X417" s="33" t="s">
        <v>1</v>
      </c>
      <c r="Y417" s="8">
        <f>W417-(SUM(D417:D417))</f>
        <v>-30</v>
      </c>
    </row>
    <row r="418" spans="1:25" x14ac:dyDescent="0.25">
      <c r="C418" s="117"/>
      <c r="D418" s="7" t="s">
        <v>1</v>
      </c>
      <c r="E418" s="36"/>
      <c r="F418" s="7"/>
      <c r="G418" s="7"/>
      <c r="H418" s="7"/>
      <c r="I418" s="7"/>
      <c r="J418" s="7"/>
      <c r="K418" s="7"/>
      <c r="L418" s="7"/>
      <c r="M418" s="7"/>
      <c r="N418" s="7"/>
      <c r="O418" s="9"/>
      <c r="P418" s="7"/>
      <c r="Q418" s="7"/>
      <c r="R418" s="9"/>
      <c r="S418" s="9"/>
      <c r="T418" s="9"/>
      <c r="U418" s="9"/>
      <c r="W418" s="7" t="s">
        <v>1</v>
      </c>
      <c r="X418" s="33"/>
      <c r="Y418" s="8"/>
    </row>
    <row r="419" spans="1:25" x14ac:dyDescent="0.25">
      <c r="A419" t="s">
        <v>573</v>
      </c>
      <c r="C419" s="117" t="s">
        <v>292</v>
      </c>
      <c r="D419" s="7">
        <v>4800</v>
      </c>
      <c r="E419" s="54"/>
      <c r="F419" s="7">
        <v>4450</v>
      </c>
      <c r="G419" s="7"/>
      <c r="H419" s="7"/>
      <c r="I419" s="7"/>
      <c r="J419" s="7"/>
      <c r="K419" s="7"/>
      <c r="L419" s="7"/>
      <c r="M419" s="7"/>
      <c r="N419" s="11"/>
      <c r="O419" s="7"/>
      <c r="P419" s="7"/>
      <c r="Q419" s="7"/>
      <c r="R419" s="7"/>
      <c r="S419" s="7"/>
      <c r="T419" s="7"/>
      <c r="U419" s="7"/>
      <c r="W419" s="7">
        <f t="shared" ref="W419:W487" si="9">SUM(F419:V419)</f>
        <v>4450</v>
      </c>
      <c r="X419" s="33"/>
      <c r="Y419" s="8">
        <f>W419-(SUM(D419:D419))</f>
        <v>-350</v>
      </c>
    </row>
    <row r="420" spans="1:25" x14ac:dyDescent="0.25">
      <c r="C420" s="117"/>
      <c r="D420" s="7" t="s">
        <v>1</v>
      </c>
      <c r="E420" s="36"/>
      <c r="F420" s="7"/>
      <c r="G420" s="7"/>
      <c r="H420" s="7"/>
      <c r="I420" s="9"/>
      <c r="J420" s="9"/>
      <c r="K420" s="9"/>
      <c r="L420" s="7"/>
      <c r="M420" s="7"/>
      <c r="N420" s="7"/>
      <c r="O420" s="9"/>
      <c r="P420" s="7"/>
      <c r="Q420" s="7"/>
      <c r="R420" s="7"/>
      <c r="S420" s="7"/>
      <c r="T420" s="7"/>
      <c r="U420" s="9"/>
      <c r="W420" s="7" t="s">
        <v>1</v>
      </c>
      <c r="X420" s="33"/>
      <c r="Y420" s="8"/>
    </row>
    <row r="421" spans="1:25" x14ac:dyDescent="0.25">
      <c r="A421" t="s">
        <v>428</v>
      </c>
      <c r="C421" s="117" t="s">
        <v>293</v>
      </c>
      <c r="D421" s="7">
        <v>1822.85</v>
      </c>
      <c r="E421" s="54"/>
      <c r="F421" s="7">
        <v>1916.13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W421" s="7">
        <f t="shared" si="9"/>
        <v>1916.13</v>
      </c>
      <c r="X421" s="33"/>
      <c r="Y421" s="8">
        <f>W421-(SUM(D421:D421))</f>
        <v>93.2800000000002</v>
      </c>
    </row>
    <row r="422" spans="1:25" x14ac:dyDescent="0.25">
      <c r="C422" s="117"/>
      <c r="D422" s="7" t="s">
        <v>1</v>
      </c>
      <c r="E422" s="36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R422" s="7"/>
      <c r="S422" s="33" t="s">
        <v>609</v>
      </c>
      <c r="W422" s="7" t="s">
        <v>1</v>
      </c>
      <c r="X422" s="33"/>
      <c r="Y422" s="8"/>
    </row>
    <row r="423" spans="1:25" x14ac:dyDescent="0.25">
      <c r="A423" t="s">
        <v>294</v>
      </c>
      <c r="C423" s="117" t="s">
        <v>295</v>
      </c>
      <c r="D423" s="7">
        <v>1919.4</v>
      </c>
      <c r="E423" s="54"/>
      <c r="F423" s="7">
        <v>2204.4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R423" s="11" t="s">
        <v>361</v>
      </c>
      <c r="S423" s="48">
        <v>264.95</v>
      </c>
      <c r="W423" s="7">
        <f t="shared" si="9"/>
        <v>2469.35</v>
      </c>
      <c r="X423" s="33"/>
      <c r="Y423" s="8">
        <f>W423-(SUM(D423:D423))</f>
        <v>549.94999999999982</v>
      </c>
    </row>
    <row r="424" spans="1:25" x14ac:dyDescent="0.25">
      <c r="C424" s="117"/>
      <c r="D424" s="7" t="s">
        <v>1</v>
      </c>
      <c r="E424" s="36"/>
      <c r="F424" s="7"/>
      <c r="G424" s="7"/>
      <c r="H424" s="7"/>
      <c r="I424" s="9"/>
      <c r="J424" s="7"/>
      <c r="K424" s="29" t="s">
        <v>620</v>
      </c>
      <c r="L424" s="7"/>
      <c r="M424" s="33"/>
      <c r="N424" s="7"/>
      <c r="O424" s="7"/>
      <c r="P424" s="7"/>
      <c r="Q424" s="9"/>
      <c r="R424" s="7"/>
      <c r="S424" s="7"/>
      <c r="T424" s="7"/>
      <c r="U424" s="9"/>
      <c r="W424" s="7" t="s">
        <v>1</v>
      </c>
      <c r="X424" s="33"/>
      <c r="Y424" s="8"/>
    </row>
    <row r="425" spans="1:25" x14ac:dyDescent="0.25">
      <c r="A425" t="s">
        <v>388</v>
      </c>
      <c r="C425" s="117" t="s">
        <v>296</v>
      </c>
      <c r="D425" s="7">
        <v>151.52000000000001</v>
      </c>
      <c r="E425" s="36"/>
      <c r="F425" s="7"/>
      <c r="G425" s="7"/>
      <c r="H425" s="7"/>
      <c r="I425" s="7"/>
      <c r="J425" s="11" t="s">
        <v>364</v>
      </c>
      <c r="K425" s="11">
        <v>151.51</v>
      </c>
      <c r="L425" s="7"/>
      <c r="M425" s="7"/>
      <c r="N425" s="7"/>
      <c r="O425" s="7"/>
      <c r="P425" s="11"/>
      <c r="Q425" s="7"/>
      <c r="R425" s="11"/>
      <c r="S425" s="11"/>
      <c r="T425" s="11"/>
      <c r="U425" s="7"/>
      <c r="W425" s="7">
        <f t="shared" si="9"/>
        <v>151.51</v>
      </c>
      <c r="X425" s="57" t="s">
        <v>1</v>
      </c>
      <c r="Y425" s="8">
        <f>W425-(SUM(D425:D425))</f>
        <v>-1.0000000000019327E-2</v>
      </c>
    </row>
    <row r="426" spans="1:25" x14ac:dyDescent="0.25">
      <c r="C426" s="117"/>
      <c r="D426" s="7"/>
      <c r="E426" s="36"/>
      <c r="F426" s="7"/>
      <c r="G426" s="7"/>
      <c r="H426" s="7"/>
      <c r="I426" s="7"/>
      <c r="J426" s="7"/>
      <c r="K426" s="33" t="s">
        <v>590</v>
      </c>
      <c r="L426" s="7"/>
      <c r="M426" s="7"/>
      <c r="N426" s="7"/>
      <c r="O426" s="7"/>
      <c r="P426" s="11"/>
      <c r="Q426" s="7"/>
      <c r="R426" s="7"/>
      <c r="S426" s="33" t="s">
        <v>609</v>
      </c>
      <c r="T426" s="11"/>
      <c r="U426" s="7"/>
      <c r="W426" s="7"/>
      <c r="X426" s="33"/>
      <c r="Y426" s="8"/>
    </row>
    <row r="427" spans="1:25" x14ac:dyDescent="0.25">
      <c r="A427" t="s">
        <v>297</v>
      </c>
      <c r="C427" s="117" t="s">
        <v>298</v>
      </c>
      <c r="D427" s="7">
        <v>21036.57</v>
      </c>
      <c r="E427" s="54"/>
      <c r="F427" s="7">
        <v>17545.57</v>
      </c>
      <c r="G427" s="7"/>
      <c r="H427" s="11"/>
      <c r="I427" s="7"/>
      <c r="J427" s="11" t="s">
        <v>354</v>
      </c>
      <c r="K427" s="31">
        <v>-1321.32</v>
      </c>
      <c r="L427" s="11"/>
      <c r="M427" s="7"/>
      <c r="N427" s="11"/>
      <c r="O427" s="7"/>
      <c r="P427" s="11"/>
      <c r="Q427" s="7"/>
      <c r="R427" s="11" t="s">
        <v>361</v>
      </c>
      <c r="S427" s="48">
        <v>1132.69</v>
      </c>
      <c r="T427" s="7"/>
      <c r="U427" s="7"/>
      <c r="W427" s="7">
        <f t="shared" ref="W427" si="10">SUM(F427:V427)</f>
        <v>17356.939999999999</v>
      </c>
      <c r="X427" s="33"/>
      <c r="Y427" s="8"/>
    </row>
    <row r="428" spans="1:25" x14ac:dyDescent="0.25">
      <c r="C428" s="117"/>
      <c r="D428" s="7"/>
      <c r="E428" s="36"/>
      <c r="F428" s="7"/>
      <c r="G428" s="7"/>
      <c r="H428" s="7"/>
      <c r="I428" s="7"/>
      <c r="J428" s="7"/>
      <c r="K428" s="33" t="s">
        <v>590</v>
      </c>
      <c r="L428" s="11"/>
      <c r="M428" s="7"/>
      <c r="N428" s="7"/>
      <c r="O428" s="7"/>
      <c r="P428" s="11"/>
      <c r="Q428" s="7"/>
      <c r="R428" s="7"/>
      <c r="S428" s="33" t="s">
        <v>609</v>
      </c>
      <c r="T428" s="9"/>
      <c r="U428" s="29"/>
      <c r="W428" s="7"/>
      <c r="X428" s="33"/>
      <c r="Y428" s="8"/>
    </row>
    <row r="429" spans="1:25" x14ac:dyDescent="0.25">
      <c r="A429" t="s">
        <v>574</v>
      </c>
      <c r="C429" s="117" t="s">
        <v>466</v>
      </c>
      <c r="D429" s="7">
        <v>0</v>
      </c>
      <c r="E429" s="54"/>
      <c r="F429" s="7">
        <v>5608.8</v>
      </c>
      <c r="G429" s="7"/>
      <c r="H429" s="7"/>
      <c r="I429" s="7"/>
      <c r="J429" s="11" t="s">
        <v>354</v>
      </c>
      <c r="K429" s="31">
        <v>-659.75</v>
      </c>
      <c r="L429" s="7"/>
      <c r="M429" s="7"/>
      <c r="N429" s="7"/>
      <c r="O429" s="7"/>
      <c r="P429" s="7"/>
      <c r="Q429" s="7"/>
      <c r="R429" s="11" t="s">
        <v>361</v>
      </c>
      <c r="S429" s="48">
        <v>39.99</v>
      </c>
      <c r="T429" s="7"/>
      <c r="U429" s="7"/>
      <c r="W429" s="7">
        <f t="shared" si="9"/>
        <v>4989.04</v>
      </c>
      <c r="X429" s="33"/>
      <c r="Y429" s="8"/>
    </row>
    <row r="430" spans="1:25" x14ac:dyDescent="0.25">
      <c r="C430" s="117"/>
      <c r="D430" s="7"/>
      <c r="E430" s="54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33" t="s">
        <v>609</v>
      </c>
      <c r="T430" s="7"/>
      <c r="U430" s="7"/>
      <c r="W430" s="7"/>
      <c r="X430" s="33"/>
      <c r="Y430" s="8"/>
    </row>
    <row r="431" spans="1:25" x14ac:dyDescent="0.25">
      <c r="A431" t="s">
        <v>575</v>
      </c>
      <c r="C431" s="117" t="s">
        <v>576</v>
      </c>
      <c r="D431" s="7">
        <v>1072.9000000000001</v>
      </c>
      <c r="E431" s="54"/>
      <c r="F431" s="7">
        <v>3612.67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11" t="s">
        <v>361</v>
      </c>
      <c r="S431" s="48">
        <v>257.19</v>
      </c>
      <c r="T431" s="7"/>
      <c r="U431" s="7"/>
      <c r="W431" s="7">
        <f t="shared" si="9"/>
        <v>3869.86</v>
      </c>
      <c r="X431" s="33"/>
      <c r="Y431" s="8"/>
    </row>
    <row r="432" spans="1:25" x14ac:dyDescent="0.25">
      <c r="C432" s="117"/>
      <c r="D432" s="7" t="s">
        <v>1</v>
      </c>
      <c r="E432" s="36"/>
      <c r="F432" s="7"/>
      <c r="G432" s="7"/>
      <c r="H432" s="7"/>
      <c r="I432" s="9"/>
      <c r="J432" s="7"/>
      <c r="K432" s="33"/>
      <c r="L432" s="7"/>
      <c r="M432" s="9"/>
      <c r="N432" s="7"/>
      <c r="O432" s="29"/>
      <c r="P432" s="29"/>
      <c r="Q432" s="29"/>
      <c r="R432" s="7"/>
      <c r="S432" s="33"/>
      <c r="T432" s="9"/>
      <c r="U432" s="29"/>
      <c r="W432" s="7" t="s">
        <v>1</v>
      </c>
      <c r="X432" s="33"/>
      <c r="Y432" s="8"/>
    </row>
    <row r="433" spans="1:25" x14ac:dyDescent="0.25">
      <c r="A433" t="s">
        <v>577</v>
      </c>
      <c r="C433" s="117" t="s">
        <v>578</v>
      </c>
      <c r="D433" s="7">
        <v>0</v>
      </c>
      <c r="E433" s="54"/>
      <c r="F433" s="7">
        <v>2246.4</v>
      </c>
      <c r="G433" s="7"/>
      <c r="H433" s="11"/>
      <c r="I433" s="7"/>
      <c r="J433" s="11"/>
      <c r="K433" s="7"/>
      <c r="L433" s="11"/>
      <c r="M433" s="7"/>
      <c r="N433" s="11"/>
      <c r="O433" s="7"/>
      <c r="P433" s="11"/>
      <c r="Q433" s="7"/>
      <c r="R433" s="11"/>
      <c r="S433" s="32"/>
      <c r="T433" s="7"/>
      <c r="U433" s="7"/>
      <c r="W433" s="7">
        <f t="shared" si="9"/>
        <v>2246.4</v>
      </c>
      <c r="X433" s="33"/>
      <c r="Y433" s="8">
        <f>W433-(SUM(D433:D433))</f>
        <v>2246.4</v>
      </c>
    </row>
    <row r="434" spans="1:25" x14ac:dyDescent="0.25">
      <c r="C434" s="117"/>
      <c r="D434" s="7" t="s">
        <v>1</v>
      </c>
      <c r="E434" s="36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9"/>
      <c r="R434" s="7"/>
      <c r="S434" s="7"/>
      <c r="T434" s="7"/>
      <c r="U434" s="7"/>
      <c r="W434" s="7" t="s">
        <v>1</v>
      </c>
      <c r="X434" s="33"/>
      <c r="Y434" s="8"/>
    </row>
    <row r="435" spans="1:25" x14ac:dyDescent="0.25">
      <c r="A435" t="s">
        <v>299</v>
      </c>
      <c r="C435" s="117" t="s">
        <v>300</v>
      </c>
      <c r="D435" s="7">
        <v>1103.22</v>
      </c>
      <c r="E435" s="54"/>
      <c r="F435" s="7">
        <v>1123.8399999999999</v>
      </c>
      <c r="G435" s="7"/>
      <c r="H435" s="7"/>
      <c r="I435" s="7"/>
      <c r="J435" s="7"/>
      <c r="K435" s="7"/>
      <c r="L435" s="7"/>
      <c r="M435" s="7"/>
      <c r="N435" s="7"/>
      <c r="O435" s="7"/>
      <c r="P435" s="11"/>
      <c r="Q435" s="7"/>
      <c r="R435" s="7"/>
      <c r="S435" s="7"/>
      <c r="T435" s="7"/>
      <c r="U435" s="7"/>
      <c r="W435" s="7">
        <f t="shared" si="9"/>
        <v>1123.8399999999999</v>
      </c>
      <c r="X435" s="33"/>
      <c r="Y435" s="8">
        <f>W435-(SUM(D435:D435))</f>
        <v>20.619999999999891</v>
      </c>
    </row>
    <row r="436" spans="1:25" x14ac:dyDescent="0.25">
      <c r="C436" s="117"/>
      <c r="D436" s="7" t="s">
        <v>1</v>
      </c>
      <c r="E436" s="36"/>
      <c r="F436" s="7"/>
      <c r="G436" s="7"/>
      <c r="H436" s="7"/>
      <c r="I436" s="9"/>
      <c r="J436" s="9"/>
      <c r="K436" s="9"/>
      <c r="L436" s="7"/>
      <c r="M436" s="33"/>
      <c r="O436" s="33" t="s">
        <v>378</v>
      </c>
      <c r="P436" s="9"/>
      <c r="Q436" s="33"/>
      <c r="R436" s="7"/>
      <c r="S436" s="29"/>
      <c r="T436" s="7"/>
      <c r="U436" s="9"/>
      <c r="W436" s="7" t="s">
        <v>1</v>
      </c>
      <c r="X436" s="33"/>
      <c r="Y436" s="8"/>
    </row>
    <row r="437" spans="1:25" x14ac:dyDescent="0.25">
      <c r="A437" t="s">
        <v>301</v>
      </c>
      <c r="C437" s="117" t="s">
        <v>302</v>
      </c>
      <c r="D437" s="7">
        <v>25394.42</v>
      </c>
      <c r="E437" s="54"/>
      <c r="F437" s="47">
        <v>38713.949999999997</v>
      </c>
      <c r="G437" s="7"/>
      <c r="H437" s="7"/>
      <c r="I437" s="7"/>
      <c r="J437" s="7"/>
      <c r="K437" s="7"/>
      <c r="L437" s="11"/>
      <c r="M437" s="7"/>
      <c r="N437" s="1" t="s">
        <v>355</v>
      </c>
      <c r="O437" s="32">
        <v>-12023.55</v>
      </c>
      <c r="P437" s="7"/>
      <c r="Q437" s="7"/>
      <c r="R437" s="7"/>
      <c r="S437" s="7"/>
      <c r="T437" s="7"/>
      <c r="U437" s="7"/>
      <c r="W437" s="7">
        <f t="shared" si="9"/>
        <v>26690.399999999998</v>
      </c>
      <c r="X437" s="33" t="s">
        <v>492</v>
      </c>
      <c r="Y437" s="8">
        <f>W437-(SUM(D437:D437))</f>
        <v>1295.9799999999996</v>
      </c>
    </row>
    <row r="438" spans="1:25" x14ac:dyDescent="0.25">
      <c r="C438" s="117"/>
      <c r="D438" s="7" t="s">
        <v>1</v>
      </c>
      <c r="E438" s="36"/>
      <c r="F438" s="7"/>
      <c r="G438" s="7"/>
      <c r="H438" s="7"/>
      <c r="I438" s="9"/>
      <c r="J438" s="9"/>
      <c r="K438" s="9"/>
      <c r="L438" s="7"/>
      <c r="M438" s="9"/>
      <c r="O438" s="33" t="s">
        <v>378</v>
      </c>
      <c r="P438" s="9"/>
      <c r="Q438" s="33"/>
      <c r="S438" s="29"/>
      <c r="U438" s="33"/>
      <c r="W438" s="7" t="s">
        <v>1</v>
      </c>
      <c r="X438" s="33"/>
      <c r="Y438" s="8"/>
    </row>
    <row r="439" spans="1:25" x14ac:dyDescent="0.25">
      <c r="A439" t="s">
        <v>303</v>
      </c>
      <c r="C439" s="117" t="s">
        <v>304</v>
      </c>
      <c r="D439" s="7">
        <v>8539.7999999999993</v>
      </c>
      <c r="E439" s="54"/>
      <c r="F439" s="47">
        <v>4323.84</v>
      </c>
      <c r="G439" s="7"/>
      <c r="H439" s="7"/>
      <c r="I439" s="7"/>
      <c r="J439" s="7"/>
      <c r="K439" s="7"/>
      <c r="L439" s="11"/>
      <c r="M439" s="7"/>
      <c r="N439" s="1" t="s">
        <v>355</v>
      </c>
      <c r="O439" s="13">
        <v>4967.26</v>
      </c>
      <c r="P439" s="7"/>
      <c r="Q439" s="7"/>
      <c r="S439" s="13"/>
      <c r="T439" s="1"/>
      <c r="U439" s="32"/>
      <c r="W439" s="7">
        <f t="shared" si="9"/>
        <v>9291.1</v>
      </c>
      <c r="X439" s="33" t="s">
        <v>492</v>
      </c>
      <c r="Y439" s="8">
        <f>W439-(SUM(D439:D439))</f>
        <v>751.30000000000109</v>
      </c>
    </row>
    <row r="440" spans="1:25" x14ac:dyDescent="0.25">
      <c r="C440" s="117"/>
      <c r="D440" s="7" t="s">
        <v>1</v>
      </c>
      <c r="E440" s="36"/>
      <c r="F440" s="7"/>
      <c r="G440" s="7"/>
      <c r="H440" s="7"/>
      <c r="I440" s="9"/>
      <c r="J440" s="9"/>
      <c r="K440" s="9"/>
      <c r="L440" s="7"/>
      <c r="M440" s="9"/>
      <c r="O440" s="33" t="s">
        <v>378</v>
      </c>
      <c r="P440" s="9"/>
      <c r="Q440" s="33"/>
      <c r="R440" s="7"/>
      <c r="S440" s="7"/>
      <c r="T440" s="7"/>
      <c r="U440" s="9"/>
      <c r="W440" s="7" t="s">
        <v>1</v>
      </c>
      <c r="X440" s="33"/>
      <c r="Y440" s="8"/>
    </row>
    <row r="441" spans="1:25" x14ac:dyDescent="0.25">
      <c r="A441" t="s">
        <v>305</v>
      </c>
      <c r="C441" s="117" t="s">
        <v>306</v>
      </c>
      <c r="D441" s="7">
        <v>2101.15</v>
      </c>
      <c r="E441" s="54"/>
      <c r="F441" s="7">
        <v>2175.96</v>
      </c>
      <c r="G441" s="7"/>
      <c r="H441" s="7"/>
      <c r="I441" s="7"/>
      <c r="J441" s="7"/>
      <c r="K441" s="7"/>
      <c r="L441" s="11"/>
      <c r="M441" s="7"/>
      <c r="N441" s="1" t="s">
        <v>355</v>
      </c>
      <c r="O441" s="32">
        <v>-74.81</v>
      </c>
      <c r="P441" s="7"/>
      <c r="Q441" s="7"/>
      <c r="R441" s="7"/>
      <c r="S441" s="7"/>
      <c r="T441" s="7"/>
      <c r="U441" s="7"/>
      <c r="W441" s="7">
        <f t="shared" si="9"/>
        <v>2101.15</v>
      </c>
      <c r="X441" s="33" t="s">
        <v>492</v>
      </c>
      <c r="Y441" s="8">
        <f>W441-(SUM(D441:D441))</f>
        <v>0</v>
      </c>
    </row>
    <row r="442" spans="1:25" x14ac:dyDescent="0.25">
      <c r="C442" s="117"/>
      <c r="D442" s="7" t="s">
        <v>1</v>
      </c>
      <c r="E442" s="36"/>
      <c r="F442" s="7"/>
      <c r="G442" s="7"/>
      <c r="H442" s="7"/>
      <c r="I442" s="9"/>
      <c r="J442" s="9"/>
      <c r="K442" s="9"/>
      <c r="L442" s="7"/>
      <c r="M442" s="9"/>
      <c r="N442" s="7"/>
      <c r="O442" s="9"/>
      <c r="P442" s="7"/>
      <c r="Q442" s="7"/>
      <c r="R442" s="9"/>
      <c r="S442" s="9"/>
      <c r="T442" s="9"/>
      <c r="U442" s="9"/>
      <c r="W442" s="7" t="s">
        <v>1</v>
      </c>
      <c r="X442" s="33"/>
      <c r="Y442" s="8"/>
    </row>
    <row r="443" spans="1:25" x14ac:dyDescent="0.25">
      <c r="A443" t="s">
        <v>307</v>
      </c>
      <c r="C443" s="117" t="s">
        <v>308</v>
      </c>
      <c r="D443" s="7">
        <v>1431.51</v>
      </c>
      <c r="E443" s="54"/>
      <c r="F443" s="7"/>
      <c r="G443" s="7"/>
      <c r="H443" s="11"/>
      <c r="I443" s="7"/>
      <c r="J443" s="11"/>
      <c r="K443" s="7"/>
      <c r="L443" s="7"/>
      <c r="M443" s="7"/>
      <c r="N443" s="11"/>
      <c r="O443" s="7"/>
      <c r="P443" s="7"/>
      <c r="Q443" s="7"/>
      <c r="R443" s="7"/>
      <c r="S443" s="7"/>
      <c r="T443" s="7"/>
      <c r="U443" s="7"/>
      <c r="W443" s="7">
        <f t="shared" si="9"/>
        <v>0</v>
      </c>
      <c r="X443" s="33"/>
      <c r="Y443" s="8">
        <f>W443-(SUM(D443:D443))</f>
        <v>-1431.51</v>
      </c>
    </row>
    <row r="444" spans="1:25" x14ac:dyDescent="0.25">
      <c r="C444" s="117"/>
      <c r="D444" s="7" t="s">
        <v>1</v>
      </c>
      <c r="E444" s="36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W444" s="7" t="s">
        <v>1</v>
      </c>
      <c r="X444" s="33"/>
      <c r="Y444" s="8"/>
    </row>
    <row r="445" spans="1:25" x14ac:dyDescent="0.25">
      <c r="A445" t="s">
        <v>309</v>
      </c>
      <c r="C445" s="117" t="s">
        <v>310</v>
      </c>
      <c r="D445" s="7">
        <v>50</v>
      </c>
      <c r="E445" s="54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W445" s="7">
        <f t="shared" si="9"/>
        <v>0</v>
      </c>
      <c r="X445" s="33"/>
      <c r="Y445" s="8">
        <f>W445-(SUM(D445:D445))</f>
        <v>-50</v>
      </c>
    </row>
    <row r="446" spans="1:25" x14ac:dyDescent="0.25">
      <c r="C446" s="117"/>
      <c r="D446" s="7" t="s">
        <v>1</v>
      </c>
      <c r="E446" s="36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W446" s="7" t="s">
        <v>1</v>
      </c>
      <c r="X446" s="33"/>
      <c r="Y446" s="8"/>
    </row>
    <row r="447" spans="1:25" x14ac:dyDescent="0.25">
      <c r="A447" t="s">
        <v>311</v>
      </c>
      <c r="C447" s="117" t="s">
        <v>560</v>
      </c>
      <c r="D447" s="7">
        <v>4347.87</v>
      </c>
      <c r="E447" s="54"/>
      <c r="F447" s="7">
        <v>3657.37</v>
      </c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W447" s="7">
        <f t="shared" si="9"/>
        <v>3657.37</v>
      </c>
      <c r="X447" s="33"/>
      <c r="Y447" s="8">
        <f>W447-(SUM(D447:D447))</f>
        <v>-690.5</v>
      </c>
    </row>
    <row r="448" spans="1:25" x14ac:dyDescent="0.25">
      <c r="C448" s="117"/>
      <c r="D448" s="7" t="s">
        <v>1</v>
      </c>
      <c r="E448" s="36"/>
      <c r="F448" s="11"/>
      <c r="G448" s="7"/>
      <c r="H448" s="7"/>
      <c r="I448" s="7"/>
      <c r="J448" s="7"/>
      <c r="K448" s="9"/>
      <c r="L448" s="7"/>
      <c r="M448" s="7"/>
      <c r="N448" s="7"/>
      <c r="O448" s="9"/>
      <c r="P448" s="9"/>
      <c r="Q448" s="9"/>
      <c r="R448" s="7"/>
      <c r="S448" s="7"/>
      <c r="T448" s="7"/>
      <c r="U448" s="9"/>
      <c r="W448" s="7" t="s">
        <v>1</v>
      </c>
      <c r="X448" s="33"/>
      <c r="Y448" s="8"/>
    </row>
    <row r="449" spans="1:25" x14ac:dyDescent="0.25">
      <c r="A449" t="s">
        <v>312</v>
      </c>
      <c r="C449" s="117" t="s">
        <v>313</v>
      </c>
      <c r="D449" s="7">
        <v>2110.69</v>
      </c>
      <c r="E449" s="54"/>
      <c r="F449" s="7">
        <v>186.56</v>
      </c>
      <c r="G449" s="7"/>
      <c r="H449" s="7"/>
      <c r="I449" s="7"/>
      <c r="J449" s="11"/>
      <c r="K449" s="7"/>
      <c r="L449" s="7"/>
      <c r="M449" s="7"/>
      <c r="N449" s="7"/>
      <c r="O449" s="7"/>
      <c r="P449" s="7"/>
      <c r="Q449" s="7"/>
      <c r="R449" s="7"/>
      <c r="S449" s="7"/>
      <c r="T449" s="11"/>
      <c r="U449" s="7"/>
      <c r="W449" s="7">
        <f t="shared" si="9"/>
        <v>186.56</v>
      </c>
      <c r="X449" s="33"/>
      <c r="Y449" s="8">
        <f>W449-(SUM(D449:D449))</f>
        <v>-1924.13</v>
      </c>
    </row>
    <row r="450" spans="1:25" x14ac:dyDescent="0.25">
      <c r="C450" s="117"/>
      <c r="D450" s="7"/>
      <c r="E450" s="54"/>
      <c r="F450" s="7"/>
      <c r="G450" s="7"/>
      <c r="H450" s="7"/>
      <c r="I450" s="7"/>
      <c r="J450" s="11"/>
      <c r="K450" s="7"/>
      <c r="L450" s="7"/>
      <c r="M450" s="7"/>
      <c r="N450" s="7"/>
      <c r="O450" s="7"/>
      <c r="P450" s="7"/>
      <c r="Q450" s="7"/>
      <c r="R450" s="7"/>
      <c r="S450" s="7"/>
      <c r="T450" s="11"/>
      <c r="U450" s="7"/>
      <c r="W450" s="7"/>
      <c r="X450" s="33"/>
      <c r="Y450" s="8"/>
    </row>
    <row r="451" spans="1:25" x14ac:dyDescent="0.25">
      <c r="A451" t="s">
        <v>343</v>
      </c>
      <c r="C451" s="117" t="s">
        <v>344</v>
      </c>
      <c r="D451" s="7">
        <v>823.6</v>
      </c>
      <c r="E451" s="54"/>
      <c r="F451" s="7">
        <v>818.4</v>
      </c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W451" s="7">
        <f t="shared" ref="W451:W453" si="11">SUM(F451:V451)</f>
        <v>818.4</v>
      </c>
      <c r="X451" s="33"/>
      <c r="Y451" s="8"/>
    </row>
    <row r="452" spans="1:25" x14ac:dyDescent="0.25">
      <c r="C452" s="117"/>
      <c r="D452" s="7"/>
      <c r="E452" s="54"/>
      <c r="F452" s="7"/>
      <c r="G452" s="7"/>
      <c r="H452" s="7"/>
      <c r="I452" s="7"/>
      <c r="J452" s="11"/>
      <c r="K452" s="7"/>
      <c r="L452" s="7"/>
      <c r="M452" s="7"/>
      <c r="N452" s="7"/>
      <c r="O452" s="7"/>
      <c r="P452" s="7"/>
      <c r="Q452" s="7"/>
      <c r="R452" s="7"/>
      <c r="S452" s="7"/>
      <c r="T452" s="11"/>
      <c r="U452" s="7"/>
      <c r="W452" s="7"/>
      <c r="X452" s="33"/>
      <c r="Y452" s="8"/>
    </row>
    <row r="453" spans="1:25" x14ac:dyDescent="0.25">
      <c r="A453" t="s">
        <v>579</v>
      </c>
      <c r="C453" s="117" t="s">
        <v>580</v>
      </c>
      <c r="D453" s="7"/>
      <c r="E453" s="54"/>
      <c r="F453" s="7">
        <v>1652</v>
      </c>
      <c r="G453" s="7"/>
      <c r="H453" s="7"/>
      <c r="I453" s="7"/>
      <c r="J453" s="11"/>
      <c r="K453" s="7"/>
      <c r="L453" s="7"/>
      <c r="M453" s="7"/>
      <c r="N453" s="7"/>
      <c r="O453" s="7"/>
      <c r="P453" s="7"/>
      <c r="Q453" s="7"/>
      <c r="R453" s="7"/>
      <c r="S453" s="7"/>
      <c r="T453" s="11"/>
      <c r="U453" s="7"/>
      <c r="W453" s="7">
        <f t="shared" si="11"/>
        <v>1652</v>
      </c>
      <c r="X453" s="33"/>
      <c r="Y453" s="8"/>
    </row>
    <row r="454" spans="1:25" x14ac:dyDescent="0.25">
      <c r="C454" s="117"/>
      <c r="D454" s="7" t="s">
        <v>1</v>
      </c>
      <c r="E454" s="36"/>
      <c r="F454" s="7"/>
      <c r="G454" s="7"/>
      <c r="H454" s="7"/>
      <c r="I454" s="9"/>
      <c r="J454" s="7"/>
      <c r="K454" s="33" t="s">
        <v>590</v>
      </c>
      <c r="L454" s="7"/>
      <c r="M454" s="9"/>
      <c r="N454" s="7"/>
      <c r="O454" s="29"/>
      <c r="P454" s="29"/>
      <c r="Q454" s="29"/>
      <c r="R454" s="7"/>
      <c r="S454" s="33" t="s">
        <v>609</v>
      </c>
      <c r="T454" s="9"/>
      <c r="U454" s="29"/>
      <c r="W454" s="7" t="s">
        <v>1</v>
      </c>
      <c r="X454" s="33"/>
      <c r="Y454" s="8"/>
    </row>
    <row r="455" spans="1:25" x14ac:dyDescent="0.25">
      <c r="A455" t="s">
        <v>314</v>
      </c>
      <c r="C455" s="117" t="s">
        <v>315</v>
      </c>
      <c r="D455" s="7">
        <v>8907.86</v>
      </c>
      <c r="E455" s="54"/>
      <c r="F455" s="7">
        <v>9603.69</v>
      </c>
      <c r="G455" s="7"/>
      <c r="H455" s="7"/>
      <c r="I455" s="7"/>
      <c r="J455" s="11" t="s">
        <v>354</v>
      </c>
      <c r="K455" s="31">
        <v>-582.29</v>
      </c>
      <c r="L455" s="11"/>
      <c r="M455" s="7"/>
      <c r="N455" s="11"/>
      <c r="O455" s="7"/>
      <c r="P455" s="11"/>
      <c r="Q455" s="7"/>
      <c r="R455" s="11" t="s">
        <v>361</v>
      </c>
      <c r="S455" s="48">
        <v>823.69</v>
      </c>
      <c r="T455" s="7"/>
      <c r="U455" s="7"/>
      <c r="W455" s="7">
        <f t="shared" si="9"/>
        <v>9845.090000000002</v>
      </c>
      <c r="X455" s="33" t="s">
        <v>1</v>
      </c>
      <c r="Y455" s="8">
        <f>W455-(SUM(D455:D455))</f>
        <v>937.23000000000138</v>
      </c>
    </row>
    <row r="456" spans="1:25" x14ac:dyDescent="0.25">
      <c r="C456" s="117"/>
      <c r="D456" s="7" t="s">
        <v>1</v>
      </c>
      <c r="E456" s="36"/>
      <c r="F456" s="7"/>
      <c r="G456" s="7"/>
      <c r="H456" s="7"/>
      <c r="I456" s="9"/>
      <c r="J456" s="7"/>
      <c r="K456" s="33"/>
      <c r="L456" s="7"/>
      <c r="M456" s="33"/>
      <c r="N456" s="7"/>
      <c r="O456" s="29" t="s">
        <v>620</v>
      </c>
      <c r="P456" s="9"/>
      <c r="Q456" s="33"/>
      <c r="U456" s="9"/>
      <c r="W456" s="7" t="s">
        <v>1</v>
      </c>
      <c r="X456" s="33"/>
      <c r="Y456" s="8"/>
    </row>
    <row r="457" spans="1:25" x14ac:dyDescent="0.25">
      <c r="A457" t="s">
        <v>316</v>
      </c>
      <c r="C457" s="117" t="s">
        <v>317</v>
      </c>
      <c r="D457" s="7">
        <v>2329.1999999999998</v>
      </c>
      <c r="E457" s="54"/>
      <c r="F457" s="7">
        <v>3356.4</v>
      </c>
      <c r="G457" s="7"/>
      <c r="H457" s="7"/>
      <c r="I457" s="7"/>
      <c r="J457" s="11"/>
      <c r="K457" s="7"/>
      <c r="L457" s="7"/>
      <c r="M457" s="7"/>
      <c r="N457" s="11" t="s">
        <v>364</v>
      </c>
      <c r="O457" s="11">
        <v>-1397</v>
      </c>
      <c r="P457" s="11"/>
      <c r="Q457" s="7"/>
      <c r="R457" s="1"/>
      <c r="S457" s="1"/>
      <c r="T457" s="1"/>
      <c r="U457" s="7"/>
      <c r="W457" s="7">
        <f t="shared" si="9"/>
        <v>1959.4</v>
      </c>
      <c r="X457" s="57"/>
      <c r="Y457" s="8">
        <f>W457-(SUM(D457:D457))</f>
        <v>-369.79999999999973</v>
      </c>
    </row>
    <row r="458" spans="1:25" x14ac:dyDescent="0.25">
      <c r="C458" s="117"/>
      <c r="D458" s="7" t="s">
        <v>1</v>
      </c>
      <c r="E458" s="36"/>
      <c r="F458" s="7"/>
      <c r="G458" s="7"/>
      <c r="H458" s="7"/>
      <c r="I458" s="9"/>
      <c r="J458" s="7"/>
      <c r="K458" s="33" t="s">
        <v>590</v>
      </c>
      <c r="L458" s="9"/>
      <c r="M458" s="33" t="s">
        <v>610</v>
      </c>
      <c r="N458" s="7"/>
      <c r="O458" s="29"/>
      <c r="P458" s="29"/>
      <c r="Q458" s="29"/>
      <c r="R458" s="7"/>
      <c r="S458" s="33" t="s">
        <v>609</v>
      </c>
      <c r="T458" s="9"/>
      <c r="U458" s="29"/>
      <c r="W458" s="7" t="s">
        <v>1</v>
      </c>
      <c r="X458" s="33"/>
      <c r="Y458" s="8"/>
    </row>
    <row r="459" spans="1:25" x14ac:dyDescent="0.25">
      <c r="A459" t="s">
        <v>318</v>
      </c>
      <c r="C459" s="117" t="s">
        <v>319</v>
      </c>
      <c r="D459" s="7">
        <v>10233.709999999999</v>
      </c>
      <c r="E459" s="54"/>
      <c r="F459" s="7">
        <v>13613.63</v>
      </c>
      <c r="G459" s="7"/>
      <c r="H459" s="7"/>
      <c r="I459" s="7"/>
      <c r="J459" s="11" t="s">
        <v>354</v>
      </c>
      <c r="K459" s="31">
        <v>-178.42</v>
      </c>
      <c r="L459" s="11" t="s">
        <v>354</v>
      </c>
      <c r="M459" s="7">
        <v>-5.46</v>
      </c>
      <c r="N459" s="11"/>
      <c r="O459" s="7"/>
      <c r="P459" s="11"/>
      <c r="Q459" s="7"/>
      <c r="R459" s="11" t="s">
        <v>361</v>
      </c>
      <c r="S459" s="48">
        <v>378.21</v>
      </c>
      <c r="T459" s="7"/>
      <c r="U459" s="7"/>
      <c r="W459" s="7">
        <f t="shared" si="9"/>
        <v>13807.96</v>
      </c>
      <c r="X459" s="33"/>
      <c r="Y459" s="8">
        <f>W459-(SUM(D459:D459))</f>
        <v>3574.25</v>
      </c>
    </row>
    <row r="460" spans="1:25" x14ac:dyDescent="0.25">
      <c r="C460" s="117"/>
      <c r="D460" s="7" t="s">
        <v>1</v>
      </c>
      <c r="E460" s="36"/>
      <c r="F460" s="7"/>
      <c r="G460" s="7"/>
      <c r="H460" s="7"/>
      <c r="I460" s="7"/>
      <c r="J460" s="7"/>
      <c r="K460" s="7"/>
      <c r="L460" s="7"/>
      <c r="M460" s="7"/>
      <c r="P460" s="7"/>
      <c r="Q460" s="7"/>
      <c r="R460" s="7"/>
      <c r="S460" s="7"/>
      <c r="T460" s="7"/>
      <c r="U460" s="7"/>
      <c r="W460" s="7" t="s">
        <v>1</v>
      </c>
      <c r="X460" s="33"/>
      <c r="Y460" s="8"/>
    </row>
    <row r="461" spans="1:25" x14ac:dyDescent="0.25">
      <c r="C461" s="117"/>
      <c r="D461" s="7" t="s">
        <v>1</v>
      </c>
      <c r="E461" s="36"/>
      <c r="F461" s="7"/>
      <c r="G461" s="7"/>
      <c r="H461" s="7"/>
      <c r="I461" s="9"/>
      <c r="J461" s="7"/>
      <c r="K461" s="33" t="s">
        <v>590</v>
      </c>
      <c r="L461" s="7"/>
      <c r="M461" s="9"/>
      <c r="N461" s="7"/>
      <c r="O461" s="33" t="s">
        <v>735</v>
      </c>
      <c r="P461" s="29"/>
      <c r="Q461" s="29"/>
      <c r="R461" s="7"/>
      <c r="S461" s="33" t="s">
        <v>609</v>
      </c>
      <c r="T461" s="9"/>
      <c r="U461" s="29"/>
      <c r="W461" s="7" t="s">
        <v>1</v>
      </c>
      <c r="X461" s="33"/>
      <c r="Y461" s="8"/>
    </row>
    <row r="462" spans="1:25" x14ac:dyDescent="0.25">
      <c r="A462" t="s">
        <v>320</v>
      </c>
      <c r="C462" s="117" t="s">
        <v>321</v>
      </c>
      <c r="D462" s="7">
        <v>15005.65</v>
      </c>
      <c r="E462" s="54"/>
      <c r="F462" s="47">
        <v>24163.27</v>
      </c>
      <c r="G462" s="7"/>
      <c r="H462" s="7"/>
      <c r="I462" s="7"/>
      <c r="J462" s="11" t="s">
        <v>354</v>
      </c>
      <c r="K462" s="31">
        <v>-469.23</v>
      </c>
      <c r="L462" s="11"/>
      <c r="M462" s="7"/>
      <c r="N462" s="11" t="s">
        <v>445</v>
      </c>
      <c r="O462" s="11">
        <v>-12022.28</v>
      </c>
      <c r="P462" s="11"/>
      <c r="Q462" s="7"/>
      <c r="R462" s="11" t="s">
        <v>361</v>
      </c>
      <c r="S462" s="48">
        <v>518.01</v>
      </c>
      <c r="T462" s="7"/>
      <c r="U462" s="7"/>
      <c r="W462" s="7">
        <f t="shared" si="9"/>
        <v>12189.77</v>
      </c>
      <c r="X462" s="33" t="s">
        <v>736</v>
      </c>
      <c r="Y462" s="8">
        <f>W462-(SUM(D462:D462))</f>
        <v>-2815.8799999999992</v>
      </c>
    </row>
    <row r="463" spans="1:25" x14ac:dyDescent="0.25">
      <c r="C463" s="117"/>
      <c r="D463" s="7" t="s">
        <v>1</v>
      </c>
      <c r="E463" s="36"/>
      <c r="F463" s="7"/>
      <c r="G463" s="7"/>
      <c r="H463" s="7"/>
      <c r="I463" s="7"/>
      <c r="J463" s="7"/>
      <c r="K463" s="7"/>
      <c r="L463" s="7"/>
      <c r="M463" s="7"/>
      <c r="N463" s="7"/>
      <c r="P463" s="7"/>
      <c r="Q463" s="7"/>
      <c r="R463" s="7"/>
      <c r="S463" s="7"/>
      <c r="T463" s="7"/>
      <c r="U463" s="7"/>
      <c r="W463" s="7" t="s">
        <v>1</v>
      </c>
      <c r="X463" s="33"/>
      <c r="Y463" s="8"/>
    </row>
    <row r="464" spans="1:25" x14ac:dyDescent="0.25">
      <c r="C464" s="117"/>
      <c r="D464" s="7" t="s">
        <v>1</v>
      </c>
      <c r="E464" s="36"/>
      <c r="F464" s="7"/>
      <c r="G464" s="7"/>
      <c r="H464" s="7"/>
      <c r="I464" s="9"/>
      <c r="J464" s="7"/>
      <c r="K464" s="33" t="s">
        <v>590</v>
      </c>
      <c r="L464" s="7"/>
      <c r="M464" s="9"/>
      <c r="N464" s="7"/>
      <c r="O464" s="29"/>
      <c r="P464" s="29"/>
      <c r="Q464" s="29"/>
      <c r="R464" s="7"/>
      <c r="S464" s="33" t="s">
        <v>609</v>
      </c>
      <c r="T464" s="9"/>
      <c r="U464" s="29"/>
      <c r="W464" s="7" t="s">
        <v>1</v>
      </c>
      <c r="X464" s="33"/>
      <c r="Y464" s="8"/>
    </row>
    <row r="465" spans="1:25" x14ac:dyDescent="0.25">
      <c r="A465" t="s">
        <v>322</v>
      </c>
      <c r="C465" s="117" t="s">
        <v>323</v>
      </c>
      <c r="D465" s="7">
        <v>252.36</v>
      </c>
      <c r="E465" s="54"/>
      <c r="F465" s="7">
        <v>227.34</v>
      </c>
      <c r="G465" s="7"/>
      <c r="H465" s="7"/>
      <c r="I465" s="7"/>
      <c r="J465" s="11" t="s">
        <v>354</v>
      </c>
      <c r="K465" s="31">
        <v>-13.78</v>
      </c>
      <c r="L465" s="11"/>
      <c r="M465" s="7"/>
      <c r="N465" s="11"/>
      <c r="O465" s="7"/>
      <c r="P465" s="11"/>
      <c r="Q465" s="7"/>
      <c r="R465" s="11" t="s">
        <v>361</v>
      </c>
      <c r="S465" s="48">
        <v>17.39</v>
      </c>
      <c r="T465" s="7"/>
      <c r="U465" s="7"/>
      <c r="W465" s="7">
        <f t="shared" si="9"/>
        <v>230.95</v>
      </c>
      <c r="X465" s="33"/>
      <c r="Y465" s="8">
        <f>W465-(SUM(D465:D465))</f>
        <v>-21.410000000000025</v>
      </c>
    </row>
    <row r="466" spans="1:25" x14ac:dyDescent="0.25">
      <c r="C466" s="117"/>
      <c r="D466" s="7" t="s">
        <v>1</v>
      </c>
      <c r="E466" s="36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9"/>
      <c r="R466" s="7"/>
      <c r="S466" s="7"/>
      <c r="T466" s="7"/>
      <c r="U466" s="7"/>
      <c r="W466" s="7" t="s">
        <v>1</v>
      </c>
      <c r="X466" s="33"/>
      <c r="Y466" s="8"/>
    </row>
    <row r="467" spans="1:25" x14ac:dyDescent="0.25">
      <c r="A467" t="s">
        <v>324</v>
      </c>
      <c r="C467" s="117" t="s">
        <v>325</v>
      </c>
      <c r="D467" s="7">
        <v>697.32</v>
      </c>
      <c r="E467" s="54"/>
      <c r="F467" s="7">
        <v>663.1</v>
      </c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W467" s="7">
        <f t="shared" si="9"/>
        <v>663.1</v>
      </c>
      <c r="X467" s="33"/>
      <c r="Y467" s="8">
        <f>W467-(SUM(D467:D467))</f>
        <v>-34.220000000000027</v>
      </c>
    </row>
    <row r="468" spans="1:25" x14ac:dyDescent="0.25">
      <c r="C468" s="117"/>
      <c r="D468" s="7" t="s">
        <v>1</v>
      </c>
      <c r="E468" s="36"/>
      <c r="F468" s="7"/>
      <c r="G468" s="7"/>
      <c r="H468" s="7"/>
      <c r="I468" s="7"/>
      <c r="J468" s="7"/>
      <c r="K468" s="29" t="s">
        <v>620</v>
      </c>
      <c r="L468" s="7"/>
      <c r="M468" s="33"/>
      <c r="N468" s="9"/>
      <c r="O468" s="9"/>
      <c r="P468" s="9"/>
      <c r="Q468" s="9"/>
      <c r="R468" s="7"/>
      <c r="S468" s="7"/>
      <c r="T468" s="7"/>
      <c r="U468" s="9"/>
      <c r="W468" s="7" t="s">
        <v>1</v>
      </c>
      <c r="X468" s="33"/>
      <c r="Y468" s="8"/>
    </row>
    <row r="469" spans="1:25" x14ac:dyDescent="0.25">
      <c r="A469" t="s">
        <v>326</v>
      </c>
      <c r="C469" s="117" t="s">
        <v>327</v>
      </c>
      <c r="D469" s="7">
        <v>4997.9800000000005</v>
      </c>
      <c r="E469" s="54"/>
      <c r="F469" s="7">
        <v>6830.53</v>
      </c>
      <c r="G469" s="7"/>
      <c r="H469" s="7"/>
      <c r="I469" s="7"/>
      <c r="J469" s="11" t="s">
        <v>364</v>
      </c>
      <c r="K469" s="11">
        <v>-2100</v>
      </c>
      <c r="L469" s="7"/>
      <c r="M469" s="7"/>
      <c r="N469" s="7"/>
      <c r="O469" s="7"/>
      <c r="P469" s="11"/>
      <c r="Q469" s="7"/>
      <c r="R469" s="7"/>
      <c r="S469" s="7"/>
      <c r="T469" s="7"/>
      <c r="U469" s="7"/>
      <c r="W469" s="7">
        <f t="shared" si="9"/>
        <v>4730.53</v>
      </c>
      <c r="X469" s="33"/>
      <c r="Y469" s="8">
        <f>W469-(SUM(D469:D469))</f>
        <v>-267.45000000000073</v>
      </c>
    </row>
    <row r="470" spans="1:25" x14ac:dyDescent="0.25">
      <c r="C470" s="117"/>
      <c r="D470" s="7"/>
      <c r="E470" s="54"/>
      <c r="F470" s="7"/>
      <c r="G470" s="7"/>
      <c r="H470" s="7"/>
      <c r="I470" s="7"/>
      <c r="J470" s="11"/>
      <c r="K470" s="7"/>
      <c r="L470" s="7"/>
      <c r="M470" s="7"/>
      <c r="N470" s="7"/>
      <c r="O470" s="7"/>
      <c r="P470" s="11"/>
      <c r="Q470" s="7"/>
      <c r="R470" s="7"/>
      <c r="S470" s="7"/>
      <c r="T470" s="7"/>
      <c r="U470" s="7"/>
      <c r="W470" s="7"/>
      <c r="X470" s="33"/>
      <c r="Y470" s="8"/>
    </row>
    <row r="471" spans="1:25" x14ac:dyDescent="0.25">
      <c r="A471" t="s">
        <v>581</v>
      </c>
      <c r="C471" s="117" t="s">
        <v>582</v>
      </c>
      <c r="D471" s="7"/>
      <c r="E471" s="54"/>
      <c r="F471" s="7">
        <v>2206.2199999999998</v>
      </c>
      <c r="G471" s="7"/>
      <c r="H471" s="7"/>
      <c r="I471" s="7"/>
      <c r="J471" s="11"/>
      <c r="K471" s="7"/>
      <c r="L471" s="7"/>
      <c r="M471" s="7"/>
      <c r="N471" s="7"/>
      <c r="O471" s="7"/>
      <c r="P471" s="11"/>
      <c r="Q471" s="7"/>
      <c r="R471" s="7"/>
      <c r="S471" s="7"/>
      <c r="T471" s="7"/>
      <c r="U471" s="7"/>
      <c r="W471" s="7">
        <f t="shared" si="9"/>
        <v>2206.2199999999998</v>
      </c>
      <c r="X471" s="33"/>
      <c r="Y471" s="8"/>
    </row>
    <row r="472" spans="1:25" x14ac:dyDescent="0.25">
      <c r="C472" s="117"/>
      <c r="D472" s="7" t="s">
        <v>1</v>
      </c>
      <c r="E472" s="36"/>
      <c r="F472" s="7"/>
      <c r="G472" s="7"/>
      <c r="H472" s="7"/>
      <c r="I472" s="9"/>
      <c r="J472" s="9"/>
      <c r="K472" s="9"/>
      <c r="L472" s="9"/>
      <c r="M472" s="33" t="s">
        <v>593</v>
      </c>
      <c r="N472" s="9"/>
      <c r="O472" s="9"/>
      <c r="P472" s="7"/>
      <c r="Q472" s="7"/>
      <c r="R472" s="7" t="s">
        <v>1</v>
      </c>
      <c r="S472" s="29" t="s">
        <v>640</v>
      </c>
      <c r="T472" s="7"/>
      <c r="U472" s="9"/>
      <c r="W472" s="7" t="s">
        <v>1</v>
      </c>
      <c r="X472" s="33"/>
      <c r="Y472" s="8"/>
    </row>
    <row r="473" spans="1:25" x14ac:dyDescent="0.25">
      <c r="A473" t="s">
        <v>328</v>
      </c>
      <c r="C473" s="117" t="s">
        <v>329</v>
      </c>
      <c r="D473" s="7">
        <v>218187.40999999997</v>
      </c>
      <c r="E473" s="54"/>
      <c r="F473" s="7">
        <v>285000</v>
      </c>
      <c r="G473" s="7"/>
      <c r="H473" s="7"/>
      <c r="I473" s="7"/>
      <c r="J473" s="11"/>
      <c r="K473" s="7"/>
      <c r="L473" s="11" t="s">
        <v>357</v>
      </c>
      <c r="M473" s="7">
        <v>-79130.460000000006</v>
      </c>
      <c r="N473" s="11"/>
      <c r="O473" s="7"/>
      <c r="P473" s="11"/>
      <c r="Q473" s="11" t="s">
        <v>1</v>
      </c>
      <c r="R473" s="11" t="s">
        <v>442</v>
      </c>
      <c r="S473" s="7">
        <v>-102</v>
      </c>
      <c r="T473" s="11"/>
      <c r="U473" s="7"/>
      <c r="W473" s="7">
        <f t="shared" si="9"/>
        <v>205767.53999999998</v>
      </c>
      <c r="X473" s="57" t="s">
        <v>389</v>
      </c>
      <c r="Y473" s="8">
        <f>W473-(SUM(D473:D473))</f>
        <v>-12419.869999999995</v>
      </c>
    </row>
    <row r="474" spans="1:25" x14ac:dyDescent="0.25">
      <c r="C474" s="117"/>
      <c r="D474" s="7" t="s">
        <v>1</v>
      </c>
      <c r="E474" s="36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W474" s="7" t="s">
        <v>1</v>
      </c>
      <c r="X474" s="33"/>
      <c r="Y474" s="8"/>
    </row>
    <row r="475" spans="1:25" x14ac:dyDescent="0.25">
      <c r="A475" t="s">
        <v>330</v>
      </c>
      <c r="C475" s="117" t="s">
        <v>331</v>
      </c>
      <c r="D475" s="7">
        <v>0</v>
      </c>
      <c r="E475" s="36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W475" s="7">
        <f t="shared" si="9"/>
        <v>0</v>
      </c>
      <c r="X475" s="33"/>
      <c r="Y475" s="8">
        <f>W475-(SUM(D475:D475))</f>
        <v>0</v>
      </c>
    </row>
    <row r="476" spans="1:25" x14ac:dyDescent="0.25">
      <c r="C476" s="117"/>
      <c r="D476" s="7" t="s">
        <v>1</v>
      </c>
      <c r="E476" s="36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W476" s="7" t="s">
        <v>1</v>
      </c>
      <c r="X476" s="33"/>
      <c r="Y476" s="8"/>
    </row>
    <row r="477" spans="1:25" x14ac:dyDescent="0.25">
      <c r="A477" t="s">
        <v>332</v>
      </c>
      <c r="C477" s="117" t="s">
        <v>333</v>
      </c>
      <c r="D477" s="7">
        <v>122.1</v>
      </c>
      <c r="E477" s="54"/>
      <c r="F477" s="7">
        <v>131.68</v>
      </c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W477" s="7">
        <f t="shared" si="9"/>
        <v>131.68</v>
      </c>
      <c r="X477" s="33"/>
      <c r="Y477" s="8">
        <f>W477-(SUM(D477:D477))</f>
        <v>9.5800000000000125</v>
      </c>
    </row>
    <row r="478" spans="1:25" x14ac:dyDescent="0.25">
      <c r="C478" s="117"/>
      <c r="D478" s="7" t="s">
        <v>1</v>
      </c>
      <c r="E478" s="36"/>
      <c r="F478" s="7"/>
      <c r="G478" s="7"/>
      <c r="H478" s="7"/>
      <c r="I478" s="14"/>
      <c r="J478" s="7"/>
      <c r="K478" s="29" t="s">
        <v>608</v>
      </c>
      <c r="L478" s="7"/>
      <c r="M478" s="9"/>
      <c r="N478" s="7"/>
      <c r="O478" s="33"/>
      <c r="P478" s="9"/>
      <c r="Q478" s="9"/>
      <c r="R478" s="9"/>
      <c r="S478" s="9"/>
      <c r="T478" s="9"/>
      <c r="U478" s="9"/>
      <c r="W478" s="7" t="s">
        <v>1</v>
      </c>
      <c r="X478" s="33"/>
      <c r="Y478" s="8"/>
    </row>
    <row r="479" spans="1:25" x14ac:dyDescent="0.25">
      <c r="A479" t="s">
        <v>334</v>
      </c>
      <c r="C479" s="117" t="s">
        <v>335</v>
      </c>
      <c r="D479" s="7">
        <v>0</v>
      </c>
      <c r="E479" s="54"/>
      <c r="F479" s="7">
        <v>7752</v>
      </c>
      <c r="G479" s="7"/>
      <c r="H479" s="11"/>
      <c r="I479" s="7"/>
      <c r="J479" s="7" t="s">
        <v>359</v>
      </c>
      <c r="K479" s="7">
        <v>-7752</v>
      </c>
      <c r="L479" s="11"/>
      <c r="M479" s="7"/>
      <c r="N479" s="11"/>
      <c r="O479" s="7"/>
      <c r="P479" s="11"/>
      <c r="Q479" s="7"/>
      <c r="R479" s="7"/>
      <c r="S479" s="7"/>
      <c r="T479" s="7"/>
      <c r="U479" s="7"/>
      <c r="W479" s="7">
        <f t="shared" si="9"/>
        <v>0</v>
      </c>
      <c r="X479" s="33"/>
      <c r="Y479" s="8">
        <f>W479-(SUM(D479:D479))</f>
        <v>0</v>
      </c>
    </row>
    <row r="480" spans="1:25" x14ac:dyDescent="0.25">
      <c r="C480" s="117"/>
      <c r="D480" s="7" t="s">
        <v>1</v>
      </c>
      <c r="E480" s="36"/>
      <c r="F480" s="7"/>
      <c r="G480" s="7"/>
      <c r="H480" s="7"/>
      <c r="I480" s="7"/>
      <c r="J480" s="7"/>
      <c r="K480" s="7"/>
      <c r="L480" s="7"/>
      <c r="M480" s="7"/>
      <c r="N480" s="9"/>
      <c r="O480" s="9"/>
      <c r="P480" s="9"/>
      <c r="Q480" s="9"/>
      <c r="S480" s="38" t="s">
        <v>639</v>
      </c>
      <c r="U480" s="9"/>
      <c r="W480" s="7" t="s">
        <v>1</v>
      </c>
      <c r="X480" s="33"/>
      <c r="Y480" s="8"/>
    </row>
    <row r="481" spans="1:25" x14ac:dyDescent="0.25">
      <c r="A481" t="s">
        <v>336</v>
      </c>
      <c r="C481" s="117" t="s">
        <v>337</v>
      </c>
      <c r="D481" s="7">
        <v>448323</v>
      </c>
      <c r="E481" s="54"/>
      <c r="F481" s="7">
        <v>480396</v>
      </c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 t="s">
        <v>397</v>
      </c>
      <c r="S481" s="7">
        <v>-35724</v>
      </c>
      <c r="U481" s="17"/>
      <c r="W481" s="7">
        <f t="shared" si="9"/>
        <v>444672</v>
      </c>
      <c r="X481" s="57" t="s">
        <v>338</v>
      </c>
      <c r="Y481" s="8">
        <f>W481-(SUM(D481:D481))</f>
        <v>-3651</v>
      </c>
    </row>
    <row r="482" spans="1:25" x14ac:dyDescent="0.25">
      <c r="C482" s="117"/>
      <c r="D482" s="7" t="s">
        <v>1</v>
      </c>
      <c r="E482" s="36"/>
      <c r="F482" s="7"/>
      <c r="G482" s="7"/>
      <c r="H482" s="7"/>
      <c r="I482" s="9"/>
      <c r="J482" s="9"/>
      <c r="K482" s="9"/>
      <c r="L482" s="9"/>
      <c r="M482" s="7"/>
      <c r="N482" s="7"/>
      <c r="O482" s="9"/>
      <c r="P482" s="9"/>
      <c r="Q482" s="9"/>
      <c r="R482" s="9"/>
      <c r="S482" s="9"/>
      <c r="T482" s="9"/>
      <c r="U482" s="9"/>
      <c r="W482" s="7" t="s">
        <v>1</v>
      </c>
      <c r="X482" s="33"/>
      <c r="Y482" s="8"/>
    </row>
    <row r="483" spans="1:25" x14ac:dyDescent="0.25">
      <c r="A483" t="s">
        <v>339</v>
      </c>
      <c r="C483" s="117" t="s">
        <v>340</v>
      </c>
      <c r="D483" s="7">
        <v>0</v>
      </c>
      <c r="E483" s="36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11"/>
      <c r="Q483" s="7"/>
      <c r="R483" s="7"/>
      <c r="S483" s="7"/>
      <c r="T483" s="7"/>
      <c r="U483" s="7"/>
      <c r="W483" s="7">
        <f t="shared" si="9"/>
        <v>0</v>
      </c>
      <c r="X483" s="33"/>
      <c r="Y483" s="8">
        <f>W483-(SUM(D483:D483))</f>
        <v>0</v>
      </c>
    </row>
    <row r="484" spans="1:25" x14ac:dyDescent="0.25">
      <c r="C484" s="117"/>
      <c r="D484" s="7" t="s">
        <v>1</v>
      </c>
      <c r="E484" s="36"/>
      <c r="F484" s="7"/>
      <c r="G484" s="7"/>
      <c r="H484" s="7"/>
      <c r="I484" s="7"/>
      <c r="J484" s="7"/>
      <c r="K484" s="7"/>
      <c r="L484" s="7"/>
      <c r="M484" s="9"/>
      <c r="N484" s="7"/>
      <c r="O484" s="33"/>
      <c r="Q484" s="38" t="s">
        <v>643</v>
      </c>
      <c r="R484" s="9"/>
      <c r="S484" s="9"/>
      <c r="T484" s="7"/>
      <c r="U484" s="33"/>
      <c r="W484" s="7" t="s">
        <v>1</v>
      </c>
      <c r="X484" s="33"/>
      <c r="Y484" s="8"/>
    </row>
    <row r="485" spans="1:25" x14ac:dyDescent="0.25">
      <c r="A485" t="s">
        <v>341</v>
      </c>
      <c r="C485" s="117" t="s">
        <v>342</v>
      </c>
      <c r="D485" s="7">
        <v>15774.4</v>
      </c>
      <c r="E485" s="36"/>
      <c r="F485" s="7"/>
      <c r="G485" s="7"/>
      <c r="H485" s="7"/>
      <c r="I485" s="7"/>
      <c r="J485" s="7"/>
      <c r="K485" s="7"/>
      <c r="L485" s="11"/>
      <c r="M485" s="7"/>
      <c r="N485" s="7"/>
      <c r="O485" s="7"/>
      <c r="P485" s="11" t="s">
        <v>444</v>
      </c>
      <c r="Q485" s="7">
        <v>14900.38</v>
      </c>
      <c r="R485" s="11"/>
      <c r="S485" s="7"/>
      <c r="T485" s="7"/>
      <c r="U485" s="7"/>
      <c r="W485" s="7">
        <f t="shared" si="9"/>
        <v>14900.38</v>
      </c>
      <c r="X485" s="57" t="s">
        <v>450</v>
      </c>
      <c r="Y485" s="8">
        <f>W485-(SUM(D485:D485))</f>
        <v>-874.02000000000044</v>
      </c>
    </row>
    <row r="486" spans="1:25" x14ac:dyDescent="0.25">
      <c r="C486" s="117"/>
      <c r="D486" s="7" t="s">
        <v>1</v>
      </c>
      <c r="E486" s="36"/>
      <c r="F486" s="7"/>
      <c r="G486" s="7"/>
      <c r="H486" s="7"/>
      <c r="I486" s="7"/>
      <c r="J486" s="7"/>
      <c r="K486" s="7"/>
      <c r="L486" s="7"/>
      <c r="M486" s="7"/>
      <c r="N486" s="7"/>
      <c r="O486" s="9"/>
      <c r="P486" s="33"/>
      <c r="Q486" s="33"/>
      <c r="R486" s="7"/>
      <c r="S486" s="7"/>
      <c r="T486" s="7"/>
      <c r="U486" s="7"/>
      <c r="W486" s="7" t="s">
        <v>1</v>
      </c>
      <c r="X486" s="33"/>
      <c r="Y486" s="8"/>
    </row>
    <row r="487" spans="1:25" x14ac:dyDescent="0.25">
      <c r="C487" s="117"/>
      <c r="D487" s="7">
        <v>0.05</v>
      </c>
      <c r="E487" s="36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W487" s="7">
        <f t="shared" si="9"/>
        <v>0</v>
      </c>
      <c r="X487" s="7"/>
      <c r="Y487" s="8"/>
    </row>
    <row r="488" spans="1:25" x14ac:dyDescent="0.25">
      <c r="A488" t="s">
        <v>345</v>
      </c>
      <c r="D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W488" s="7"/>
      <c r="X488" s="7"/>
      <c r="Y488" s="8" t="s">
        <v>1</v>
      </c>
    </row>
    <row r="489" spans="1:25" x14ac:dyDescent="0.25">
      <c r="D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W489" s="7"/>
      <c r="X489" s="7"/>
      <c r="Y489" s="8"/>
    </row>
    <row r="490" spans="1:25" x14ac:dyDescent="0.25">
      <c r="D490" s="7">
        <v>-2.8303475119173527E-9</v>
      </c>
      <c r="F490" s="7">
        <f>SUM(F9:F489)</f>
        <v>23154747.040000003</v>
      </c>
      <c r="G490" s="7">
        <f t="shared" ref="G490:U490" si="12">SUM(G9:G489)</f>
        <v>-23154747.040000003</v>
      </c>
      <c r="H490" s="7"/>
      <c r="I490" s="7">
        <f t="shared" si="12"/>
        <v>-96578.119999999966</v>
      </c>
      <c r="J490" s="7"/>
      <c r="K490" s="7">
        <f t="shared" si="12"/>
        <v>115812.93000000002</v>
      </c>
      <c r="L490" s="7"/>
      <c r="M490" s="7">
        <f t="shared" si="12"/>
        <v>38569.349999999991</v>
      </c>
      <c r="N490" s="7" t="s">
        <v>1</v>
      </c>
      <c r="O490" s="7">
        <f t="shared" si="12"/>
        <v>-10304.899999999996</v>
      </c>
      <c r="P490" s="7"/>
      <c r="Q490" s="7">
        <f t="shared" si="12"/>
        <v>284100.81</v>
      </c>
      <c r="R490" s="7"/>
      <c r="S490" s="7">
        <f t="shared" si="12"/>
        <v>-295174.34999999998</v>
      </c>
      <c r="T490" s="7"/>
      <c r="U490" s="7">
        <f t="shared" si="12"/>
        <v>-36425.72</v>
      </c>
      <c r="V490" s="7" t="s">
        <v>1</v>
      </c>
      <c r="W490" s="7">
        <f>SUM(W9:W489)</f>
        <v>-2.5665940484032035E-9</v>
      </c>
      <c r="X490" s="7"/>
      <c r="Y490" s="8" t="s">
        <v>1</v>
      </c>
    </row>
    <row r="491" spans="1:25" x14ac:dyDescent="0.25">
      <c r="C491" s="73" t="s">
        <v>429</v>
      </c>
      <c r="D491" s="7">
        <v>-224853.89999999982</v>
      </c>
      <c r="F491" s="7"/>
      <c r="G491" s="7">
        <f>F490+G490</f>
        <v>0</v>
      </c>
      <c r="H491" s="7"/>
      <c r="I491" s="7">
        <f>SUM(I490:V490)</f>
        <v>8.7311491370201111E-11</v>
      </c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>
        <f>SUM(W255:W487)</f>
        <v>-54519.230000000687</v>
      </c>
      <c r="X491" s="59" t="s">
        <v>346</v>
      </c>
      <c r="Y491" s="8"/>
    </row>
    <row r="492" spans="1:25" x14ac:dyDescent="0.25">
      <c r="D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>
        <v>125498.71</v>
      </c>
      <c r="X492" s="7"/>
      <c r="Y492" s="8"/>
    </row>
    <row r="493" spans="1:25" x14ac:dyDescent="0.25">
      <c r="C493" s="117" t="s">
        <v>454</v>
      </c>
      <c r="D493" s="7">
        <f>SUM(D255:D489)</f>
        <v>20954.989999999747</v>
      </c>
      <c r="F493" s="7"/>
      <c r="G493" s="7" t="s">
        <v>1</v>
      </c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W493" s="13">
        <v>64234.38</v>
      </c>
      <c r="X493" s="7">
        <f>SUM(W9:W490)</f>
        <v>-5.133188096806407E-9</v>
      </c>
      <c r="Y493" s="8"/>
    </row>
    <row r="494" spans="1:25" ht="15.75" thickBot="1" x14ac:dyDescent="0.3">
      <c r="D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 t="s">
        <v>647</v>
      </c>
      <c r="T494" s="7"/>
      <c r="W494" s="26">
        <f>SUM(W491:W493)</f>
        <v>135213.85999999932</v>
      </c>
      <c r="X494" s="7"/>
      <c r="Y494" s="8"/>
    </row>
    <row r="495" spans="1:25" ht="15.75" thickTop="1" x14ac:dyDescent="0.25">
      <c r="C495" s="122" t="s">
        <v>1</v>
      </c>
      <c r="D495" s="7" t="s">
        <v>1</v>
      </c>
      <c r="R495" s="7"/>
      <c r="S495" s="7"/>
      <c r="T495" s="7"/>
      <c r="X495" s="7"/>
      <c r="Y495" s="7"/>
    </row>
    <row r="496" spans="1:25" x14ac:dyDescent="0.25"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X496" s="7"/>
      <c r="Y496" s="7"/>
    </row>
    <row r="497" spans="4:25" x14ac:dyDescent="0.25"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4:25" x14ac:dyDescent="0.25">
      <c r="D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4:25" x14ac:dyDescent="0.25"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4:25" x14ac:dyDescent="0.25">
      <c r="D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4:25" x14ac:dyDescent="0.25">
      <c r="D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4:25" x14ac:dyDescent="0.25">
      <c r="D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</sheetData>
  <printOptions gridLines="1"/>
  <pageMargins left="0.2" right="0.45" top="0.5" bottom="0.5" header="0.3" footer="0.3"/>
  <pageSetup paperSize="5" scale="65" orientation="landscape" r:id="rId1"/>
  <headerFooter>
    <oddHeader>Page &amp;P of &amp;N</oddHeader>
    <oddFooter>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6DF33-2C9C-4162-8B03-415ED4456001}">
  <dimension ref="A1:H493"/>
  <sheetViews>
    <sheetView topLeftCell="A55" workbookViewId="0">
      <selection activeCell="E80" sqref="E80"/>
    </sheetView>
  </sheetViews>
  <sheetFormatPr defaultRowHeight="15" x14ac:dyDescent="0.25"/>
  <cols>
    <col min="1" max="1" width="33" customWidth="1"/>
    <col min="2" max="2" width="4.28515625" customWidth="1"/>
    <col min="4" max="4" width="17.28515625" customWidth="1"/>
    <col min="6" max="6" width="16.5703125" customWidth="1"/>
    <col min="8" max="8" width="13" customWidth="1"/>
  </cols>
  <sheetData>
    <row r="1" spans="1:8" x14ac:dyDescent="0.25">
      <c r="A1" t="s">
        <v>0</v>
      </c>
      <c r="D1" s="113" t="s">
        <v>706</v>
      </c>
    </row>
    <row r="2" spans="1:8" x14ac:dyDescent="0.25">
      <c r="A2" s="1" t="s">
        <v>1</v>
      </c>
    </row>
    <row r="3" spans="1:8" x14ac:dyDescent="0.25">
      <c r="A3" s="1" t="s">
        <v>548</v>
      </c>
    </row>
    <row r="5" spans="1:8" x14ac:dyDescent="0.25">
      <c r="D5" s="34" t="s">
        <v>2</v>
      </c>
      <c r="F5" s="7" t="s">
        <v>3</v>
      </c>
    </row>
    <row r="6" spans="1:8" x14ac:dyDescent="0.25">
      <c r="A6" s="1" t="s">
        <v>5</v>
      </c>
      <c r="B6" s="1"/>
      <c r="C6" s="39" t="s">
        <v>6</v>
      </c>
      <c r="D6" s="2" t="s">
        <v>549</v>
      </c>
      <c r="F6" s="7" t="s">
        <v>612</v>
      </c>
    </row>
    <row r="7" spans="1:8" x14ac:dyDescent="0.25">
      <c r="C7" s="40"/>
      <c r="F7" s="7"/>
    </row>
    <row r="8" spans="1:8" x14ac:dyDescent="0.25">
      <c r="C8" s="40"/>
      <c r="F8" s="7"/>
    </row>
    <row r="9" spans="1:8" x14ac:dyDescent="0.25">
      <c r="A9" t="s">
        <v>10</v>
      </c>
      <c r="C9" s="40" t="s">
        <v>11</v>
      </c>
      <c r="D9" s="7">
        <v>517966.99</v>
      </c>
      <c r="F9" s="7">
        <v>526023.93999999994</v>
      </c>
      <c r="H9" s="7">
        <f>F9-D9</f>
        <v>8056.9499999999534</v>
      </c>
    </row>
    <row r="10" spans="1:8" x14ac:dyDescent="0.25">
      <c r="C10" s="40"/>
      <c r="D10" s="7"/>
      <c r="F10" s="7"/>
      <c r="H10" s="7" t="s">
        <v>1</v>
      </c>
    </row>
    <row r="11" spans="1:8" x14ac:dyDescent="0.25">
      <c r="A11" t="s">
        <v>12</v>
      </c>
      <c r="C11" s="40" t="s">
        <v>13</v>
      </c>
      <c r="D11" s="7">
        <v>176375.28</v>
      </c>
      <c r="F11" s="7">
        <v>182013.8</v>
      </c>
      <c r="H11" s="7">
        <f t="shared" ref="H11:H72" si="0">F11-D11</f>
        <v>5638.5199999999895</v>
      </c>
    </row>
    <row r="12" spans="1:8" x14ac:dyDescent="0.25">
      <c r="C12" s="40"/>
      <c r="D12" s="7" t="s">
        <v>1</v>
      </c>
      <c r="F12" s="7" t="s">
        <v>1</v>
      </c>
      <c r="H12" s="7" t="s">
        <v>1</v>
      </c>
    </row>
    <row r="13" spans="1:8" x14ac:dyDescent="0.25">
      <c r="A13" t="s">
        <v>15</v>
      </c>
      <c r="C13" s="40" t="s">
        <v>16</v>
      </c>
      <c r="D13" s="7">
        <v>502890.22</v>
      </c>
      <c r="F13" s="7">
        <v>517769.57</v>
      </c>
      <c r="H13" s="7">
        <f t="shared" si="0"/>
        <v>14879.350000000035</v>
      </c>
    </row>
    <row r="14" spans="1:8" x14ac:dyDescent="0.25">
      <c r="C14" s="40"/>
      <c r="D14" s="7" t="s">
        <v>1</v>
      </c>
      <c r="F14" s="7" t="s">
        <v>1</v>
      </c>
      <c r="H14" s="7" t="s">
        <v>1</v>
      </c>
    </row>
    <row r="15" spans="1:8" x14ac:dyDescent="0.25">
      <c r="A15" s="1" t="s">
        <v>18</v>
      </c>
      <c r="C15" s="40" t="s">
        <v>19</v>
      </c>
      <c r="D15" s="7">
        <v>176944.3</v>
      </c>
      <c r="F15" s="7">
        <v>181587.72</v>
      </c>
      <c r="H15" s="7">
        <f t="shared" si="0"/>
        <v>4643.4200000000128</v>
      </c>
    </row>
    <row r="16" spans="1:8" x14ac:dyDescent="0.25">
      <c r="C16" s="40"/>
      <c r="D16" s="7" t="s">
        <v>1</v>
      </c>
      <c r="F16" s="7" t="s">
        <v>1</v>
      </c>
      <c r="H16" s="7" t="s">
        <v>1</v>
      </c>
    </row>
    <row r="17" spans="1:8" x14ac:dyDescent="0.25">
      <c r="A17" t="s">
        <v>20</v>
      </c>
      <c r="C17" s="40" t="s">
        <v>21</v>
      </c>
      <c r="D17" s="7">
        <v>22609.58</v>
      </c>
      <c r="F17" s="7">
        <v>25865.58</v>
      </c>
      <c r="H17" s="7">
        <f t="shared" si="0"/>
        <v>3256</v>
      </c>
    </row>
    <row r="18" spans="1:8" x14ac:dyDescent="0.25">
      <c r="C18" s="40"/>
      <c r="D18" s="7" t="s">
        <v>1</v>
      </c>
      <c r="F18" s="7" t="s">
        <v>1</v>
      </c>
      <c r="H18" s="7" t="s">
        <v>1</v>
      </c>
    </row>
    <row r="19" spans="1:8" x14ac:dyDescent="0.25">
      <c r="A19" t="s">
        <v>418</v>
      </c>
      <c r="C19" s="40" t="s">
        <v>419</v>
      </c>
      <c r="D19" s="7">
        <v>7498.04</v>
      </c>
      <c r="F19" s="7">
        <v>7535.35</v>
      </c>
      <c r="H19" s="7">
        <f t="shared" si="0"/>
        <v>37.3100000000004</v>
      </c>
    </row>
    <row r="20" spans="1:8" x14ac:dyDescent="0.25">
      <c r="C20" s="40"/>
      <c r="D20" s="7" t="s">
        <v>1</v>
      </c>
      <c r="F20" s="7" t="s">
        <v>1</v>
      </c>
      <c r="H20" s="7" t="s">
        <v>1</v>
      </c>
    </row>
    <row r="21" spans="1:8" x14ac:dyDescent="0.25">
      <c r="A21" t="s">
        <v>15</v>
      </c>
      <c r="C21" s="40" t="s">
        <v>24</v>
      </c>
      <c r="D21" s="7">
        <v>471895.18</v>
      </c>
      <c r="F21" s="7">
        <v>479235.49</v>
      </c>
      <c r="H21" s="7">
        <f t="shared" si="0"/>
        <v>7340.3099999999977</v>
      </c>
    </row>
    <row r="22" spans="1:8" x14ac:dyDescent="0.25">
      <c r="C22" s="40"/>
      <c r="D22" s="7" t="s">
        <v>1</v>
      </c>
      <c r="F22" s="7" t="s">
        <v>1</v>
      </c>
      <c r="H22" s="7" t="s">
        <v>1</v>
      </c>
    </row>
    <row r="23" spans="1:8" x14ac:dyDescent="0.25">
      <c r="A23" t="s">
        <v>26</v>
      </c>
      <c r="C23" s="40" t="s">
        <v>27</v>
      </c>
      <c r="D23" s="7">
        <v>100</v>
      </c>
      <c r="F23" s="7">
        <v>100</v>
      </c>
      <c r="H23" s="7">
        <f t="shared" si="0"/>
        <v>0</v>
      </c>
    </row>
    <row r="24" spans="1:8" x14ac:dyDescent="0.25">
      <c r="C24" s="40"/>
      <c r="D24" s="7" t="s">
        <v>1</v>
      </c>
      <c r="F24" s="7" t="s">
        <v>1</v>
      </c>
      <c r="H24" s="7" t="s">
        <v>1</v>
      </c>
    </row>
    <row r="25" spans="1:8" x14ac:dyDescent="0.25">
      <c r="A25" t="s">
        <v>28</v>
      </c>
      <c r="C25" s="40" t="s">
        <v>29</v>
      </c>
      <c r="D25" s="7">
        <v>1050480.46</v>
      </c>
      <c r="F25" s="7">
        <v>993530.54</v>
      </c>
      <c r="H25" s="7">
        <f t="shared" si="0"/>
        <v>-56949.919999999925</v>
      </c>
    </row>
    <row r="26" spans="1:8" x14ac:dyDescent="0.25">
      <c r="C26" s="40"/>
      <c r="D26" s="7" t="s">
        <v>1</v>
      </c>
      <c r="F26" s="7" t="s">
        <v>1</v>
      </c>
      <c r="H26" s="7" t="s">
        <v>1</v>
      </c>
    </row>
    <row r="27" spans="1:8" x14ac:dyDescent="0.25">
      <c r="A27" t="s">
        <v>31</v>
      </c>
      <c r="C27" s="40" t="s">
        <v>32</v>
      </c>
      <c r="D27" s="7">
        <v>484757.72</v>
      </c>
      <c r="F27" s="7">
        <v>507623.73</v>
      </c>
      <c r="H27" s="7">
        <f t="shared" si="0"/>
        <v>22866.010000000009</v>
      </c>
    </row>
    <row r="28" spans="1:8" x14ac:dyDescent="0.25">
      <c r="C28" s="40"/>
      <c r="D28" s="7" t="s">
        <v>1</v>
      </c>
      <c r="F28" s="7" t="s">
        <v>1</v>
      </c>
      <c r="H28" s="7" t="s">
        <v>1</v>
      </c>
    </row>
    <row r="29" spans="1:8" x14ac:dyDescent="0.25">
      <c r="A29" t="s">
        <v>33</v>
      </c>
      <c r="C29" s="40" t="s">
        <v>34</v>
      </c>
      <c r="D29" s="7">
        <v>0</v>
      </c>
      <c r="F29" s="7">
        <v>0</v>
      </c>
      <c r="H29" s="7">
        <f t="shared" si="0"/>
        <v>0</v>
      </c>
    </row>
    <row r="30" spans="1:8" x14ac:dyDescent="0.25">
      <c r="C30" s="40"/>
      <c r="D30" s="7" t="s">
        <v>1</v>
      </c>
      <c r="F30" s="7" t="s">
        <v>1</v>
      </c>
      <c r="H30" s="7" t="s">
        <v>1</v>
      </c>
    </row>
    <row r="31" spans="1:8" x14ac:dyDescent="0.25">
      <c r="A31" t="s">
        <v>35</v>
      </c>
      <c r="C31" s="40" t="s">
        <v>36</v>
      </c>
      <c r="D31" s="7">
        <v>21556</v>
      </c>
      <c r="F31" s="7">
        <v>125498.71000000002</v>
      </c>
      <c r="H31" s="7">
        <f t="shared" si="0"/>
        <v>103942.71000000002</v>
      </c>
    </row>
    <row r="32" spans="1:8" x14ac:dyDescent="0.25">
      <c r="C32" s="40"/>
      <c r="D32" s="7" t="s">
        <v>1</v>
      </c>
      <c r="F32" s="7" t="s">
        <v>1</v>
      </c>
      <c r="H32" s="7" t="s">
        <v>1</v>
      </c>
    </row>
    <row r="33" spans="1:8" x14ac:dyDescent="0.25">
      <c r="C33" s="40"/>
      <c r="D33" s="7" t="s">
        <v>1</v>
      </c>
      <c r="F33" s="7" t="s">
        <v>1</v>
      </c>
      <c r="H33" s="7" t="s">
        <v>1</v>
      </c>
    </row>
    <row r="34" spans="1:8" x14ac:dyDescent="0.25">
      <c r="A34" t="s">
        <v>37</v>
      </c>
      <c r="C34" s="40" t="s">
        <v>38</v>
      </c>
      <c r="D34" s="7">
        <v>-317859.47000000003</v>
      </c>
      <c r="F34" s="7">
        <v>-332759.84999999998</v>
      </c>
      <c r="H34" s="7">
        <f t="shared" si="0"/>
        <v>-14900.379999999946</v>
      </c>
    </row>
    <row r="35" spans="1:8" x14ac:dyDescent="0.25">
      <c r="C35" s="40"/>
      <c r="D35" s="7" t="s">
        <v>1</v>
      </c>
      <c r="F35" s="7" t="s">
        <v>1</v>
      </c>
      <c r="H35" s="7" t="s">
        <v>1</v>
      </c>
    </row>
    <row r="36" spans="1:8" x14ac:dyDescent="0.25">
      <c r="A36" t="s">
        <v>39</v>
      </c>
      <c r="C36" s="40" t="s">
        <v>40</v>
      </c>
      <c r="D36" s="7">
        <v>203.39000000000001</v>
      </c>
      <c r="F36" s="7">
        <v>4566.45</v>
      </c>
      <c r="H36" s="7">
        <f t="shared" si="0"/>
        <v>4363.0599999999995</v>
      </c>
    </row>
    <row r="37" spans="1:8" x14ac:dyDescent="0.25">
      <c r="C37" s="40"/>
      <c r="D37" s="7" t="s">
        <v>1</v>
      </c>
      <c r="F37" s="7" t="s">
        <v>1</v>
      </c>
      <c r="H37" s="7" t="s">
        <v>1</v>
      </c>
    </row>
    <row r="38" spans="1:8" x14ac:dyDescent="0.25">
      <c r="A38" t="s">
        <v>41</v>
      </c>
      <c r="C38" s="40" t="s">
        <v>42</v>
      </c>
      <c r="D38" s="7">
        <v>178522.74</v>
      </c>
      <c r="F38" s="7">
        <v>210302.81</v>
      </c>
      <c r="H38" s="7">
        <f t="shared" si="0"/>
        <v>31780.070000000007</v>
      </c>
    </row>
    <row r="39" spans="1:8" x14ac:dyDescent="0.25">
      <c r="C39" s="40"/>
      <c r="D39" s="7" t="s">
        <v>1</v>
      </c>
      <c r="F39" s="7" t="s">
        <v>1</v>
      </c>
      <c r="H39" s="7" t="s">
        <v>1</v>
      </c>
    </row>
    <row r="40" spans="1:8" x14ac:dyDescent="0.25">
      <c r="A40" t="s">
        <v>43</v>
      </c>
      <c r="C40" s="40" t="s">
        <v>44</v>
      </c>
      <c r="D40" s="7">
        <v>0</v>
      </c>
      <c r="F40" s="7">
        <v>0</v>
      </c>
      <c r="H40" s="7">
        <f t="shared" si="0"/>
        <v>0</v>
      </c>
    </row>
    <row r="41" spans="1:8" x14ac:dyDescent="0.25">
      <c r="C41" s="40"/>
      <c r="D41" s="7" t="s">
        <v>1</v>
      </c>
      <c r="F41" s="7" t="s">
        <v>1</v>
      </c>
      <c r="H41" s="7" t="s">
        <v>1</v>
      </c>
    </row>
    <row r="42" spans="1:8" x14ac:dyDescent="0.25">
      <c r="A42" t="s">
        <v>45</v>
      </c>
      <c r="C42" s="40" t="s">
        <v>46</v>
      </c>
      <c r="D42" s="7">
        <v>19179.650000000001</v>
      </c>
      <c r="F42" s="7">
        <v>20366.16</v>
      </c>
      <c r="H42" s="7">
        <f t="shared" si="0"/>
        <v>1186.5099999999984</v>
      </c>
    </row>
    <row r="43" spans="1:8" x14ac:dyDescent="0.25">
      <c r="C43" s="40"/>
      <c r="D43" s="7" t="s">
        <v>1</v>
      </c>
      <c r="F43" s="7" t="s">
        <v>1</v>
      </c>
      <c r="H43" s="7" t="s">
        <v>1</v>
      </c>
    </row>
    <row r="44" spans="1:8" x14ac:dyDescent="0.25">
      <c r="A44" t="s">
        <v>47</v>
      </c>
      <c r="C44" s="40" t="s">
        <v>48</v>
      </c>
      <c r="D44" s="7">
        <v>20948.39</v>
      </c>
      <c r="F44" s="7">
        <v>23990.629999999997</v>
      </c>
      <c r="H44" s="7">
        <f t="shared" si="0"/>
        <v>3042.239999999998</v>
      </c>
    </row>
    <row r="45" spans="1:8" x14ac:dyDescent="0.25">
      <c r="C45" s="40"/>
      <c r="D45" s="7" t="s">
        <v>1</v>
      </c>
      <c r="F45" s="7" t="s">
        <v>1</v>
      </c>
      <c r="H45" s="7" t="s">
        <v>1</v>
      </c>
    </row>
    <row r="46" spans="1:8" x14ac:dyDescent="0.25">
      <c r="A46" t="s">
        <v>49</v>
      </c>
      <c r="C46" s="40" t="s">
        <v>50</v>
      </c>
      <c r="D46" s="7">
        <v>3</v>
      </c>
      <c r="F46" s="7">
        <v>3</v>
      </c>
      <c r="H46" s="7">
        <f t="shared" si="0"/>
        <v>0</v>
      </c>
    </row>
    <row r="47" spans="1:8" x14ac:dyDescent="0.25">
      <c r="C47" s="40"/>
      <c r="D47" s="7" t="s">
        <v>1</v>
      </c>
      <c r="F47" s="7" t="s">
        <v>1</v>
      </c>
      <c r="H47" s="7" t="s">
        <v>1</v>
      </c>
    </row>
    <row r="48" spans="1:8" x14ac:dyDescent="0.25">
      <c r="A48" s="1" t="s">
        <v>510</v>
      </c>
      <c r="C48" s="40" t="s">
        <v>459</v>
      </c>
      <c r="D48" s="7">
        <v>0</v>
      </c>
      <c r="F48" s="7">
        <v>0</v>
      </c>
      <c r="H48" s="7">
        <f t="shared" si="0"/>
        <v>0</v>
      </c>
    </row>
    <row r="49" spans="1:8" x14ac:dyDescent="0.25">
      <c r="C49" s="40"/>
      <c r="D49" s="7" t="s">
        <v>1</v>
      </c>
      <c r="F49" s="7" t="s">
        <v>1</v>
      </c>
      <c r="H49" s="7" t="s">
        <v>1</v>
      </c>
    </row>
    <row r="50" spans="1:8" x14ac:dyDescent="0.25">
      <c r="A50" t="s">
        <v>555</v>
      </c>
      <c r="C50" s="40" t="s">
        <v>556</v>
      </c>
      <c r="D50" s="7">
        <v>0</v>
      </c>
      <c r="F50" s="7">
        <v>0</v>
      </c>
      <c r="H50" s="7">
        <f t="shared" si="0"/>
        <v>0</v>
      </c>
    </row>
    <row r="51" spans="1:8" x14ac:dyDescent="0.25">
      <c r="C51" s="40"/>
      <c r="D51" s="7"/>
      <c r="F51" s="7"/>
      <c r="H51" s="7" t="s">
        <v>1</v>
      </c>
    </row>
    <row r="52" spans="1:8" x14ac:dyDescent="0.25">
      <c r="A52" t="s">
        <v>416</v>
      </c>
      <c r="C52" s="40" t="s">
        <v>417</v>
      </c>
      <c r="D52" s="7">
        <v>0</v>
      </c>
      <c r="F52" s="7">
        <v>0</v>
      </c>
      <c r="H52" s="7">
        <f t="shared" si="0"/>
        <v>0</v>
      </c>
    </row>
    <row r="53" spans="1:8" x14ac:dyDescent="0.25">
      <c r="C53" s="40"/>
      <c r="D53" s="7" t="s">
        <v>1</v>
      </c>
      <c r="F53" s="7" t="s">
        <v>1</v>
      </c>
      <c r="H53" s="7" t="s">
        <v>1</v>
      </c>
    </row>
    <row r="54" spans="1:8" x14ac:dyDescent="0.25">
      <c r="A54" t="s">
        <v>53</v>
      </c>
      <c r="C54" s="40" t="s">
        <v>54</v>
      </c>
      <c r="D54" s="7">
        <v>0</v>
      </c>
      <c r="F54" s="7">
        <v>0</v>
      </c>
      <c r="H54" s="7">
        <f t="shared" si="0"/>
        <v>0</v>
      </c>
    </row>
    <row r="55" spans="1:8" x14ac:dyDescent="0.25">
      <c r="C55" s="40"/>
      <c r="D55" s="7" t="s">
        <v>1</v>
      </c>
      <c r="F55" s="7" t="s">
        <v>1</v>
      </c>
      <c r="H55" s="7" t="s">
        <v>1</v>
      </c>
    </row>
    <row r="56" spans="1:8" x14ac:dyDescent="0.25">
      <c r="A56" t="s">
        <v>56</v>
      </c>
      <c r="C56" s="40" t="s">
        <v>57</v>
      </c>
      <c r="D56" s="7">
        <v>311459.96000000002</v>
      </c>
      <c r="F56" s="7">
        <v>311459.96000000002</v>
      </c>
      <c r="H56" s="7">
        <f t="shared" si="0"/>
        <v>0</v>
      </c>
    </row>
    <row r="57" spans="1:8" x14ac:dyDescent="0.25">
      <c r="C57" s="40"/>
      <c r="D57" s="7" t="s">
        <v>1</v>
      </c>
      <c r="F57" s="7" t="s">
        <v>1</v>
      </c>
      <c r="H57" s="7" t="s">
        <v>1</v>
      </c>
    </row>
    <row r="58" spans="1:8" x14ac:dyDescent="0.25">
      <c r="A58" t="s">
        <v>59</v>
      </c>
      <c r="C58" s="40" t="s">
        <v>60</v>
      </c>
      <c r="D58" s="7">
        <v>325926.64</v>
      </c>
      <c r="F58" s="7">
        <v>325926.64</v>
      </c>
      <c r="H58" s="7">
        <f t="shared" si="0"/>
        <v>0</v>
      </c>
    </row>
    <row r="59" spans="1:8" x14ac:dyDescent="0.25">
      <c r="C59" s="40"/>
      <c r="D59" s="7" t="s">
        <v>1</v>
      </c>
      <c r="F59" s="7" t="s">
        <v>1</v>
      </c>
      <c r="H59" s="7" t="s">
        <v>1</v>
      </c>
    </row>
    <row r="60" spans="1:8" x14ac:dyDescent="0.25">
      <c r="A60" t="s">
        <v>62</v>
      </c>
      <c r="C60" s="40" t="s">
        <v>63</v>
      </c>
      <c r="D60" s="7">
        <v>525978.21</v>
      </c>
      <c r="F60" s="7">
        <v>539912.21</v>
      </c>
      <c r="H60" s="7">
        <f t="shared" si="0"/>
        <v>13934</v>
      </c>
    </row>
    <row r="61" spans="1:8" x14ac:dyDescent="0.25">
      <c r="C61" s="40"/>
      <c r="D61" s="7" t="s">
        <v>1</v>
      </c>
      <c r="F61" s="7" t="s">
        <v>1</v>
      </c>
      <c r="H61" s="7" t="s">
        <v>1</v>
      </c>
    </row>
    <row r="62" spans="1:8" x14ac:dyDescent="0.25">
      <c r="A62" t="s">
        <v>64</v>
      </c>
      <c r="C62" s="40" t="s">
        <v>65</v>
      </c>
      <c r="D62" s="7">
        <v>1145627.53</v>
      </c>
      <c r="F62" s="7">
        <v>1145627.53</v>
      </c>
      <c r="H62" s="7">
        <f t="shared" si="0"/>
        <v>0</v>
      </c>
    </row>
    <row r="63" spans="1:8" x14ac:dyDescent="0.25">
      <c r="C63" s="40"/>
      <c r="D63" s="7" t="s">
        <v>1</v>
      </c>
      <c r="F63" s="7" t="s">
        <v>1</v>
      </c>
      <c r="H63" s="7" t="s">
        <v>1</v>
      </c>
    </row>
    <row r="64" spans="1:8" x14ac:dyDescent="0.25">
      <c r="A64" t="s">
        <v>66</v>
      </c>
      <c r="C64" s="40" t="s">
        <v>67</v>
      </c>
      <c r="D64" s="7">
        <v>690271.38</v>
      </c>
      <c r="F64" s="7">
        <v>690271.38</v>
      </c>
      <c r="H64" s="7">
        <f t="shared" si="0"/>
        <v>0</v>
      </c>
    </row>
    <row r="65" spans="1:8" x14ac:dyDescent="0.25">
      <c r="C65" s="40"/>
      <c r="D65" s="7" t="s">
        <v>1</v>
      </c>
      <c r="F65" s="7" t="s">
        <v>1</v>
      </c>
      <c r="H65" s="7" t="s">
        <v>1</v>
      </c>
    </row>
    <row r="66" spans="1:8" x14ac:dyDescent="0.25">
      <c r="A66" t="s">
        <v>68</v>
      </c>
      <c r="C66" s="40" t="s">
        <v>69</v>
      </c>
      <c r="D66" s="7">
        <v>2576262.4300000002</v>
      </c>
      <c r="F66" s="7">
        <v>2576262.4300000002</v>
      </c>
      <c r="H66" s="7">
        <f t="shared" si="0"/>
        <v>0</v>
      </c>
    </row>
    <row r="67" spans="1:8" x14ac:dyDescent="0.25">
      <c r="C67" s="40"/>
      <c r="D67" s="7" t="s">
        <v>1</v>
      </c>
      <c r="F67" s="7" t="s">
        <v>1</v>
      </c>
      <c r="H67" s="7" t="s">
        <v>1</v>
      </c>
    </row>
    <row r="68" spans="1:8" x14ac:dyDescent="0.25">
      <c r="C68" s="40"/>
      <c r="D68" s="7" t="s">
        <v>1</v>
      </c>
      <c r="F68" s="7" t="s">
        <v>1</v>
      </c>
      <c r="H68" s="7" t="s">
        <v>1</v>
      </c>
    </row>
    <row r="69" spans="1:8" x14ac:dyDescent="0.25">
      <c r="A69" t="s">
        <v>70</v>
      </c>
      <c r="C69" s="40" t="s">
        <v>71</v>
      </c>
      <c r="D69" s="7">
        <v>9286426.3100000005</v>
      </c>
      <c r="F69" s="7">
        <v>9293475.5800000001</v>
      </c>
      <c r="H69" s="7">
        <f t="shared" si="0"/>
        <v>7049.269999999553</v>
      </c>
    </row>
    <row r="70" spans="1:8" x14ac:dyDescent="0.25">
      <c r="C70" s="40"/>
      <c r="D70" s="7" t="s">
        <v>1</v>
      </c>
      <c r="F70" s="7" t="s">
        <v>1</v>
      </c>
      <c r="H70" s="7" t="s">
        <v>1</v>
      </c>
    </row>
    <row r="71" spans="1:8" x14ac:dyDescent="0.25">
      <c r="C71" s="40"/>
      <c r="D71" s="7" t="s">
        <v>1</v>
      </c>
      <c r="F71" s="7" t="s">
        <v>1</v>
      </c>
      <c r="H71" s="7" t="s">
        <v>1</v>
      </c>
    </row>
    <row r="72" spans="1:8" x14ac:dyDescent="0.25">
      <c r="A72" t="s">
        <v>72</v>
      </c>
      <c r="C72" s="40" t="s">
        <v>73</v>
      </c>
      <c r="D72" s="7">
        <v>385108.10000000003</v>
      </c>
      <c r="F72" s="7">
        <v>392357.62999999995</v>
      </c>
      <c r="H72" s="7">
        <f t="shared" si="0"/>
        <v>7249.5299999999115</v>
      </c>
    </row>
    <row r="73" spans="1:8" x14ac:dyDescent="0.25">
      <c r="C73" s="40"/>
      <c r="D73" s="7" t="s">
        <v>1</v>
      </c>
      <c r="F73" s="7" t="s">
        <v>1</v>
      </c>
      <c r="H73" s="7" t="s">
        <v>1</v>
      </c>
    </row>
    <row r="74" spans="1:8" x14ac:dyDescent="0.25">
      <c r="C74" s="40"/>
      <c r="D74" s="7" t="s">
        <v>1</v>
      </c>
      <c r="F74" s="7" t="s">
        <v>1</v>
      </c>
      <c r="H74" s="7" t="s">
        <v>1</v>
      </c>
    </row>
    <row r="75" spans="1:8" x14ac:dyDescent="0.25">
      <c r="A75" t="s">
        <v>74</v>
      </c>
      <c r="C75" s="40" t="s">
        <v>75</v>
      </c>
      <c r="D75" s="7">
        <v>931848.67999999993</v>
      </c>
      <c r="F75" s="7">
        <v>988833.83</v>
      </c>
      <c r="H75" s="7">
        <f t="shared" ref="H75:H137" si="1">F75-D75</f>
        <v>56985.150000000023</v>
      </c>
    </row>
    <row r="76" spans="1:8" x14ac:dyDescent="0.25">
      <c r="C76" s="40"/>
      <c r="D76" s="7" t="s">
        <v>1</v>
      </c>
      <c r="F76" s="7" t="s">
        <v>1</v>
      </c>
      <c r="H76" s="7" t="s">
        <v>1</v>
      </c>
    </row>
    <row r="77" spans="1:8" x14ac:dyDescent="0.25">
      <c r="A77" t="s">
        <v>76</v>
      </c>
      <c r="C77" s="40" t="s">
        <v>77</v>
      </c>
      <c r="D77" s="7">
        <v>19654.09</v>
      </c>
      <c r="F77" s="7">
        <v>19654.09</v>
      </c>
      <c r="H77" s="7">
        <f t="shared" si="1"/>
        <v>0</v>
      </c>
    </row>
    <row r="78" spans="1:8" x14ac:dyDescent="0.25">
      <c r="C78" s="40"/>
      <c r="D78" s="7" t="s">
        <v>1</v>
      </c>
      <c r="F78" s="7" t="s">
        <v>1</v>
      </c>
      <c r="H78" s="7" t="s">
        <v>1</v>
      </c>
    </row>
    <row r="79" spans="1:8" x14ac:dyDescent="0.25">
      <c r="A79" t="s">
        <v>372</v>
      </c>
      <c r="C79" s="40" t="s">
        <v>78</v>
      </c>
      <c r="D79" s="7">
        <v>84842.25</v>
      </c>
      <c r="F79" s="7">
        <v>65830.25</v>
      </c>
      <c r="H79" s="7">
        <f t="shared" si="1"/>
        <v>-19012</v>
      </c>
    </row>
    <row r="80" spans="1:8" x14ac:dyDescent="0.25">
      <c r="C80" s="40"/>
      <c r="D80" s="7" t="s">
        <v>1</v>
      </c>
      <c r="F80" s="7" t="s">
        <v>1</v>
      </c>
      <c r="H80" s="7" t="s">
        <v>1</v>
      </c>
    </row>
    <row r="81" spans="1:8" x14ac:dyDescent="0.25">
      <c r="A81" t="s">
        <v>79</v>
      </c>
      <c r="C81" s="40" t="s">
        <v>80</v>
      </c>
      <c r="D81" s="7">
        <v>231142.02000000002</v>
      </c>
      <c r="F81" s="7">
        <v>288439.02</v>
      </c>
      <c r="H81" s="7">
        <f t="shared" si="1"/>
        <v>57297</v>
      </c>
    </row>
    <row r="82" spans="1:8" x14ac:dyDescent="0.25">
      <c r="C82" s="40"/>
      <c r="D82" s="7" t="s">
        <v>1</v>
      </c>
      <c r="F82" s="7" t="s">
        <v>1</v>
      </c>
      <c r="H82" s="7" t="s">
        <v>1</v>
      </c>
    </row>
    <row r="83" spans="1:8" x14ac:dyDescent="0.25">
      <c r="A83" t="s">
        <v>81</v>
      </c>
      <c r="C83" s="40" t="s">
        <v>82</v>
      </c>
      <c r="D83" s="7">
        <v>0</v>
      </c>
      <c r="F83" s="7">
        <v>0</v>
      </c>
      <c r="H83" s="7">
        <f t="shared" si="1"/>
        <v>0</v>
      </c>
    </row>
    <row r="84" spans="1:8" x14ac:dyDescent="0.25">
      <c r="C84" s="40"/>
      <c r="D84" s="7" t="s">
        <v>1</v>
      </c>
      <c r="F84" s="7" t="s">
        <v>1</v>
      </c>
      <c r="H84" s="7" t="s">
        <v>1</v>
      </c>
    </row>
    <row r="85" spans="1:8" x14ac:dyDescent="0.25">
      <c r="A85" t="s">
        <v>83</v>
      </c>
      <c r="C85" s="40" t="s">
        <v>84</v>
      </c>
      <c r="D85" s="7">
        <v>185539.6</v>
      </c>
      <c r="F85" s="7">
        <v>185539.6</v>
      </c>
      <c r="H85" s="7">
        <f t="shared" si="1"/>
        <v>0</v>
      </c>
    </row>
    <row r="86" spans="1:8" x14ac:dyDescent="0.25">
      <c r="C86" s="40"/>
      <c r="D86" s="7" t="s">
        <v>1</v>
      </c>
      <c r="F86" s="7" t="s">
        <v>1</v>
      </c>
      <c r="H86" s="7" t="s">
        <v>1</v>
      </c>
    </row>
    <row r="87" spans="1:8" x14ac:dyDescent="0.25">
      <c r="A87" t="s">
        <v>85</v>
      </c>
      <c r="C87" s="40" t="s">
        <v>86</v>
      </c>
      <c r="D87" s="7">
        <v>301286.96999999997</v>
      </c>
      <c r="F87" s="7">
        <v>301286.96999999997</v>
      </c>
      <c r="H87" s="7">
        <f t="shared" si="1"/>
        <v>0</v>
      </c>
    </row>
    <row r="88" spans="1:8" x14ac:dyDescent="0.25">
      <c r="C88" s="40"/>
      <c r="D88" s="7" t="s">
        <v>1</v>
      </c>
      <c r="F88" s="7" t="s">
        <v>1</v>
      </c>
      <c r="H88" s="7" t="s">
        <v>1</v>
      </c>
    </row>
    <row r="89" spans="1:8" x14ac:dyDescent="0.25">
      <c r="A89" t="s">
        <v>87</v>
      </c>
      <c r="C89" s="40" t="s">
        <v>88</v>
      </c>
      <c r="D89" s="7">
        <v>-7307690</v>
      </c>
      <c r="F89" s="7">
        <v>-7719225</v>
      </c>
      <c r="H89" s="7">
        <f t="shared" si="1"/>
        <v>-411535</v>
      </c>
    </row>
    <row r="90" spans="1:8" x14ac:dyDescent="0.25">
      <c r="C90" s="40"/>
      <c r="D90" s="7" t="s">
        <v>1</v>
      </c>
      <c r="F90" s="7" t="s">
        <v>1</v>
      </c>
      <c r="H90" s="7" t="s">
        <v>1</v>
      </c>
    </row>
    <row r="91" spans="1:8" x14ac:dyDescent="0.25">
      <c r="A91" t="s">
        <v>89</v>
      </c>
      <c r="C91" s="40" t="s">
        <v>90</v>
      </c>
      <c r="D91" s="7">
        <v>100</v>
      </c>
      <c r="F91" s="7">
        <v>100</v>
      </c>
      <c r="H91" s="7">
        <f t="shared" si="1"/>
        <v>0</v>
      </c>
    </row>
    <row r="92" spans="1:8" x14ac:dyDescent="0.25">
      <c r="C92" s="40"/>
      <c r="D92" s="7" t="s">
        <v>1</v>
      </c>
      <c r="F92" s="7" t="s">
        <v>1</v>
      </c>
      <c r="H92" s="7" t="s">
        <v>1</v>
      </c>
    </row>
    <row r="93" spans="1:8" x14ac:dyDescent="0.25">
      <c r="A93" t="s">
        <v>92</v>
      </c>
      <c r="C93" s="40" t="s">
        <v>93</v>
      </c>
      <c r="D93" s="7">
        <v>0</v>
      </c>
      <c r="F93" s="7">
        <v>0</v>
      </c>
      <c r="H93" s="7">
        <f t="shared" si="1"/>
        <v>0</v>
      </c>
    </row>
    <row r="94" spans="1:8" x14ac:dyDescent="0.25">
      <c r="C94" s="40"/>
      <c r="D94" s="7"/>
      <c r="F94" s="7"/>
      <c r="H94" s="7" t="s">
        <v>1</v>
      </c>
    </row>
    <row r="95" spans="1:8" x14ac:dyDescent="0.25">
      <c r="A95" s="71" t="s">
        <v>599</v>
      </c>
      <c r="C95" s="40"/>
      <c r="D95" s="7"/>
      <c r="F95" s="7"/>
      <c r="H95" s="7" t="s">
        <v>1</v>
      </c>
    </row>
    <row r="96" spans="1:8" x14ac:dyDescent="0.25">
      <c r="A96" s="44" t="s">
        <v>1</v>
      </c>
      <c r="C96" s="40"/>
      <c r="D96" s="7" t="s">
        <v>1</v>
      </c>
      <c r="F96" s="7">
        <v>0</v>
      </c>
      <c r="H96" s="7" t="s">
        <v>1</v>
      </c>
    </row>
    <row r="97" spans="1:8" x14ac:dyDescent="0.25">
      <c r="A97" s="44" t="s">
        <v>545</v>
      </c>
      <c r="C97" s="40"/>
      <c r="D97" s="7">
        <v>32385</v>
      </c>
      <c r="F97" s="7">
        <v>36972</v>
      </c>
      <c r="H97" s="7">
        <f t="shared" si="1"/>
        <v>4587</v>
      </c>
    </row>
    <row r="98" spans="1:8" x14ac:dyDescent="0.25">
      <c r="A98" s="44"/>
      <c r="C98" s="40"/>
      <c r="D98" s="7"/>
      <c r="F98" s="7"/>
      <c r="H98" s="7" t="s">
        <v>1</v>
      </c>
    </row>
    <row r="99" spans="1:8" x14ac:dyDescent="0.25">
      <c r="A99" s="44" t="s">
        <v>400</v>
      </c>
      <c r="C99" s="40"/>
      <c r="D99" s="7" t="s">
        <v>1</v>
      </c>
      <c r="F99" s="7" t="s">
        <v>1</v>
      </c>
      <c r="H99" s="7" t="s">
        <v>1</v>
      </c>
    </row>
    <row r="100" spans="1:8" x14ac:dyDescent="0.25">
      <c r="A100" s="44" t="s">
        <v>410</v>
      </c>
      <c r="C100" s="40"/>
      <c r="D100" s="7">
        <v>0</v>
      </c>
      <c r="F100" s="7">
        <v>35701</v>
      </c>
      <c r="H100" s="7">
        <f t="shared" si="1"/>
        <v>35701</v>
      </c>
    </row>
    <row r="101" spans="1:8" x14ac:dyDescent="0.25">
      <c r="A101" s="44"/>
      <c r="C101" s="40"/>
      <c r="D101" s="7"/>
      <c r="F101" s="7"/>
      <c r="H101" s="7" t="s">
        <v>1</v>
      </c>
    </row>
    <row r="102" spans="1:8" x14ac:dyDescent="0.25">
      <c r="A102" s="44" t="s">
        <v>409</v>
      </c>
      <c r="C102" s="40" t="s">
        <v>557</v>
      </c>
      <c r="D102" s="7">
        <v>180192</v>
      </c>
      <c r="F102" s="7">
        <v>106969</v>
      </c>
      <c r="H102" s="7">
        <f t="shared" si="1"/>
        <v>-73223</v>
      </c>
    </row>
    <row r="103" spans="1:8" x14ac:dyDescent="0.25">
      <c r="A103" s="44" t="s">
        <v>1</v>
      </c>
      <c r="C103" s="40"/>
      <c r="D103" s="7"/>
      <c r="F103" s="7"/>
      <c r="H103" s="7" t="s">
        <v>1</v>
      </c>
    </row>
    <row r="104" spans="1:8" x14ac:dyDescent="0.25">
      <c r="A104" s="44" t="s">
        <v>401</v>
      </c>
      <c r="C104" s="40"/>
      <c r="D104" s="7" t="s">
        <v>1</v>
      </c>
      <c r="F104" s="7" t="s">
        <v>1</v>
      </c>
      <c r="H104" s="7" t="s">
        <v>1</v>
      </c>
    </row>
    <row r="105" spans="1:8" x14ac:dyDescent="0.25">
      <c r="A105" s="44" t="s">
        <v>402</v>
      </c>
      <c r="C105" s="40"/>
      <c r="D105" s="7" t="s">
        <v>1</v>
      </c>
      <c r="F105" s="7" t="s">
        <v>1</v>
      </c>
      <c r="H105" s="7" t="s">
        <v>1</v>
      </c>
    </row>
    <row r="106" spans="1:8" x14ac:dyDescent="0.25">
      <c r="A106" s="44" t="s">
        <v>407</v>
      </c>
      <c r="C106" s="40" t="s">
        <v>558</v>
      </c>
      <c r="D106" s="7">
        <v>8223</v>
      </c>
      <c r="F106" s="7">
        <v>48933</v>
      </c>
      <c r="H106" s="7">
        <f t="shared" si="1"/>
        <v>40710</v>
      </c>
    </row>
    <row r="107" spans="1:8" x14ac:dyDescent="0.25">
      <c r="A107" s="44"/>
      <c r="C107" s="40"/>
      <c r="D107" s="7"/>
      <c r="F107" s="7"/>
      <c r="H107" s="7" t="s">
        <v>1</v>
      </c>
    </row>
    <row r="108" spans="1:8" x14ac:dyDescent="0.25">
      <c r="A108" s="44" t="s">
        <v>403</v>
      </c>
      <c r="C108" s="40"/>
      <c r="D108" s="7" t="s">
        <v>1</v>
      </c>
      <c r="F108" s="7" t="s">
        <v>1</v>
      </c>
      <c r="H108" s="7" t="s">
        <v>1</v>
      </c>
    </row>
    <row r="109" spans="1:8" x14ac:dyDescent="0.25">
      <c r="A109" s="44" t="s">
        <v>404</v>
      </c>
      <c r="C109" s="40"/>
      <c r="D109" s="7" t="s">
        <v>1</v>
      </c>
      <c r="F109" s="7" t="s">
        <v>1</v>
      </c>
      <c r="H109" s="7" t="s">
        <v>1</v>
      </c>
    </row>
    <row r="110" spans="1:8" x14ac:dyDescent="0.25">
      <c r="A110" s="44" t="s">
        <v>408</v>
      </c>
      <c r="C110" s="40" t="s">
        <v>559</v>
      </c>
      <c r="D110" s="7">
        <v>12078</v>
      </c>
      <c r="F110" s="7">
        <v>50897</v>
      </c>
      <c r="H110" s="7">
        <f t="shared" si="1"/>
        <v>38819</v>
      </c>
    </row>
    <row r="111" spans="1:8" x14ac:dyDescent="0.25">
      <c r="A111" s="44"/>
      <c r="C111" s="40"/>
      <c r="D111" s="7"/>
      <c r="F111" s="7"/>
      <c r="H111" s="7" t="s">
        <v>1</v>
      </c>
    </row>
    <row r="112" spans="1:8" x14ac:dyDescent="0.25">
      <c r="A112" s="44"/>
      <c r="C112" s="40"/>
      <c r="D112" s="7"/>
      <c r="F112" s="7"/>
      <c r="H112" s="7" t="s">
        <v>1</v>
      </c>
    </row>
    <row r="113" spans="1:8" x14ac:dyDescent="0.25">
      <c r="A113" s="71" t="s">
        <v>600</v>
      </c>
      <c r="C113" s="40"/>
      <c r="D113" s="7"/>
      <c r="F113" s="7"/>
      <c r="H113" s="7" t="s">
        <v>1</v>
      </c>
    </row>
    <row r="114" spans="1:8" x14ac:dyDescent="0.25">
      <c r="A114" s="44" t="s">
        <v>1</v>
      </c>
      <c r="C114" s="40"/>
      <c r="D114" s="7"/>
      <c r="F114" s="7"/>
      <c r="H114" s="7" t="s">
        <v>1</v>
      </c>
    </row>
    <row r="115" spans="1:8" x14ac:dyDescent="0.25">
      <c r="A115" s="44" t="s">
        <v>648</v>
      </c>
      <c r="C115" s="40"/>
      <c r="D115" s="7"/>
      <c r="F115" s="7">
        <v>12000</v>
      </c>
      <c r="H115" s="7">
        <f t="shared" si="1"/>
        <v>12000</v>
      </c>
    </row>
    <row r="116" spans="1:8" x14ac:dyDescent="0.25">
      <c r="A116" s="44"/>
      <c r="C116" s="40"/>
      <c r="D116" s="7"/>
      <c r="F116" s="7"/>
      <c r="H116" s="7" t="s">
        <v>1</v>
      </c>
    </row>
    <row r="117" spans="1:8" x14ac:dyDescent="0.25">
      <c r="A117" s="44" t="s">
        <v>400</v>
      </c>
      <c r="C117" s="40"/>
      <c r="D117" s="7"/>
      <c r="F117" s="7"/>
      <c r="H117" s="7" t="s">
        <v>1</v>
      </c>
    </row>
    <row r="118" spans="1:8" x14ac:dyDescent="0.25">
      <c r="A118" s="44" t="s">
        <v>649</v>
      </c>
      <c r="C118" s="40"/>
      <c r="D118" s="7"/>
      <c r="F118" s="7">
        <v>0</v>
      </c>
      <c r="H118" s="7">
        <f t="shared" si="1"/>
        <v>0</v>
      </c>
    </row>
    <row r="119" spans="1:8" x14ac:dyDescent="0.25">
      <c r="A119" s="44"/>
      <c r="C119" s="40"/>
      <c r="D119" s="7"/>
      <c r="F119" s="7"/>
      <c r="H119" s="7" t="s">
        <v>1</v>
      </c>
    </row>
    <row r="120" spans="1:8" x14ac:dyDescent="0.25">
      <c r="A120" s="44" t="s">
        <v>650</v>
      </c>
      <c r="C120" s="40"/>
      <c r="D120" s="7"/>
      <c r="F120" s="7">
        <v>63727</v>
      </c>
      <c r="H120" s="7">
        <f t="shared" si="1"/>
        <v>63727</v>
      </c>
    </row>
    <row r="121" spans="1:8" x14ac:dyDescent="0.25">
      <c r="A121" s="44" t="s">
        <v>1</v>
      </c>
      <c r="C121" s="40"/>
      <c r="D121" s="7"/>
      <c r="F121" s="7"/>
      <c r="H121" s="7" t="s">
        <v>1</v>
      </c>
    </row>
    <row r="122" spans="1:8" x14ac:dyDescent="0.25">
      <c r="A122" s="44" t="s">
        <v>401</v>
      </c>
      <c r="C122" s="40"/>
      <c r="D122" s="7"/>
      <c r="F122" s="7"/>
      <c r="H122" s="7" t="s">
        <v>1</v>
      </c>
    </row>
    <row r="123" spans="1:8" x14ac:dyDescent="0.25">
      <c r="A123" s="44" t="s">
        <v>402</v>
      </c>
      <c r="C123" s="40"/>
      <c r="D123" s="7"/>
      <c r="F123" s="7"/>
      <c r="H123" s="7" t="s">
        <v>1</v>
      </c>
    </row>
    <row r="124" spans="1:8" x14ac:dyDescent="0.25">
      <c r="A124" s="44" t="s">
        <v>651</v>
      </c>
      <c r="C124" s="40"/>
      <c r="D124" s="7"/>
      <c r="F124" s="7">
        <v>16918</v>
      </c>
      <c r="H124" s="7">
        <f t="shared" si="1"/>
        <v>16918</v>
      </c>
    </row>
    <row r="125" spans="1:8" x14ac:dyDescent="0.25">
      <c r="A125" s="44"/>
      <c r="C125" s="40"/>
      <c r="D125" s="7"/>
      <c r="F125" s="7"/>
      <c r="H125" s="7" t="s">
        <v>1</v>
      </c>
    </row>
    <row r="126" spans="1:8" x14ac:dyDescent="0.25">
      <c r="A126" s="44" t="s">
        <v>403</v>
      </c>
      <c r="C126" s="40"/>
      <c r="D126" s="7"/>
      <c r="F126" s="7"/>
      <c r="H126" s="7" t="s">
        <v>1</v>
      </c>
    </row>
    <row r="127" spans="1:8" x14ac:dyDescent="0.25">
      <c r="A127" s="44" t="s">
        <v>404</v>
      </c>
      <c r="C127" s="40"/>
      <c r="D127" s="7"/>
      <c r="F127" s="7"/>
      <c r="H127" s="7" t="s">
        <v>1</v>
      </c>
    </row>
    <row r="128" spans="1:8" x14ac:dyDescent="0.25">
      <c r="A128" s="44" t="s">
        <v>652</v>
      </c>
      <c r="C128" s="40"/>
      <c r="D128" s="7"/>
      <c r="F128" s="7">
        <v>0</v>
      </c>
      <c r="H128" s="7">
        <f t="shared" si="1"/>
        <v>0</v>
      </c>
    </row>
    <row r="129" spans="1:8" x14ac:dyDescent="0.25">
      <c r="A129" s="44"/>
      <c r="C129" s="40"/>
      <c r="D129" s="7"/>
      <c r="F129" s="7"/>
      <c r="H129" s="7" t="s">
        <v>1</v>
      </c>
    </row>
    <row r="130" spans="1:8" x14ac:dyDescent="0.25">
      <c r="C130" s="40"/>
      <c r="D130" s="7" t="s">
        <v>1</v>
      </c>
      <c r="F130" s="7" t="s">
        <v>1</v>
      </c>
      <c r="H130" s="7" t="s">
        <v>1</v>
      </c>
    </row>
    <row r="131" spans="1:8" x14ac:dyDescent="0.25">
      <c r="A131" t="s">
        <v>94</v>
      </c>
      <c r="C131" s="40" t="s">
        <v>95</v>
      </c>
      <c r="D131" s="7">
        <v>-34820.32</v>
      </c>
      <c r="F131" s="7">
        <v>-30729.43</v>
      </c>
      <c r="H131" s="7">
        <f t="shared" si="1"/>
        <v>4090.8899999999994</v>
      </c>
    </row>
    <row r="132" spans="1:8" x14ac:dyDescent="0.25">
      <c r="C132" s="40"/>
      <c r="D132" s="7" t="s">
        <v>1</v>
      </c>
      <c r="F132" s="7" t="s">
        <v>1</v>
      </c>
      <c r="H132" s="7" t="s">
        <v>1</v>
      </c>
    </row>
    <row r="133" spans="1:8" x14ac:dyDescent="0.25">
      <c r="A133" s="1" t="s">
        <v>97</v>
      </c>
      <c r="C133" s="40" t="s">
        <v>98</v>
      </c>
      <c r="D133" s="7">
        <v>-45454.86</v>
      </c>
      <c r="F133" s="7">
        <v>0</v>
      </c>
      <c r="H133" s="7">
        <f t="shared" si="1"/>
        <v>45454.86</v>
      </c>
    </row>
    <row r="134" spans="1:8" x14ac:dyDescent="0.25">
      <c r="A134" s="1"/>
      <c r="C134" s="40"/>
      <c r="D134" s="7"/>
      <c r="F134" s="7"/>
      <c r="H134" s="7" t="s">
        <v>1</v>
      </c>
    </row>
    <row r="135" spans="1:8" x14ac:dyDescent="0.25">
      <c r="A135" s="1" t="s">
        <v>543</v>
      </c>
      <c r="C135" s="40"/>
      <c r="D135" s="7">
        <v>-25092.53</v>
      </c>
      <c r="F135" s="7">
        <v>0</v>
      </c>
      <c r="H135" s="7">
        <f t="shared" si="1"/>
        <v>25092.53</v>
      </c>
    </row>
    <row r="136" spans="1:8" x14ac:dyDescent="0.25">
      <c r="C136" s="40"/>
      <c r="D136" s="7" t="s">
        <v>1</v>
      </c>
      <c r="F136" s="7" t="s">
        <v>1</v>
      </c>
      <c r="H136" s="7" t="s">
        <v>1</v>
      </c>
    </row>
    <row r="137" spans="1:8" x14ac:dyDescent="0.25">
      <c r="A137" t="s">
        <v>99</v>
      </c>
      <c r="C137" s="40" t="s">
        <v>100</v>
      </c>
      <c r="D137" s="7">
        <v>0</v>
      </c>
      <c r="F137" s="7">
        <v>0</v>
      </c>
      <c r="H137" s="7">
        <f t="shared" si="1"/>
        <v>0</v>
      </c>
    </row>
    <row r="138" spans="1:8" x14ac:dyDescent="0.25">
      <c r="C138" s="40"/>
      <c r="D138" s="7" t="s">
        <v>1</v>
      </c>
      <c r="F138" s="7" t="s">
        <v>1</v>
      </c>
      <c r="H138" s="7" t="s">
        <v>1</v>
      </c>
    </row>
    <row r="139" spans="1:8" x14ac:dyDescent="0.25">
      <c r="A139" t="s">
        <v>101</v>
      </c>
      <c r="C139" s="40" t="s">
        <v>102</v>
      </c>
      <c r="D139" s="7">
        <v>0</v>
      </c>
      <c r="F139" s="7">
        <v>0</v>
      </c>
      <c r="H139" s="7">
        <f t="shared" ref="H139:H201" si="2">F139-D139</f>
        <v>0</v>
      </c>
    </row>
    <row r="140" spans="1:8" x14ac:dyDescent="0.25">
      <c r="C140" s="40"/>
      <c r="D140" s="7" t="s">
        <v>1</v>
      </c>
      <c r="F140" s="7" t="s">
        <v>1</v>
      </c>
      <c r="H140" s="7" t="s">
        <v>1</v>
      </c>
    </row>
    <row r="141" spans="1:8" x14ac:dyDescent="0.25">
      <c r="A141" t="s">
        <v>103</v>
      </c>
      <c r="C141" s="40" t="s">
        <v>104</v>
      </c>
      <c r="D141" s="7">
        <v>-2182.67</v>
      </c>
      <c r="F141" s="7">
        <v>-1798.11</v>
      </c>
      <c r="H141" s="7">
        <f t="shared" si="2"/>
        <v>384.56000000000017</v>
      </c>
    </row>
    <row r="142" spans="1:8" x14ac:dyDescent="0.25">
      <c r="C142" s="40"/>
      <c r="D142" s="7" t="s">
        <v>1</v>
      </c>
      <c r="F142" s="7" t="s">
        <v>1</v>
      </c>
      <c r="H142" s="7" t="s">
        <v>1</v>
      </c>
    </row>
    <row r="143" spans="1:8" x14ac:dyDescent="0.25">
      <c r="A143" t="s">
        <v>105</v>
      </c>
      <c r="C143" s="40" t="s">
        <v>106</v>
      </c>
      <c r="D143" s="7">
        <v>-1193.22</v>
      </c>
      <c r="F143" s="7">
        <v>-1202.1600000000001</v>
      </c>
      <c r="H143" s="7">
        <f t="shared" si="2"/>
        <v>-8.9400000000000546</v>
      </c>
    </row>
    <row r="144" spans="1:8" x14ac:dyDescent="0.25">
      <c r="C144" s="40"/>
      <c r="D144" s="7" t="s">
        <v>1</v>
      </c>
      <c r="F144" s="7" t="s">
        <v>1</v>
      </c>
      <c r="H144" s="7" t="s">
        <v>1</v>
      </c>
    </row>
    <row r="145" spans="1:8" x14ac:dyDescent="0.25">
      <c r="A145" t="s">
        <v>107</v>
      </c>
      <c r="C145" s="40" t="s">
        <v>108</v>
      </c>
      <c r="D145" s="7">
        <v>-1560.43</v>
      </c>
      <c r="F145" s="7">
        <v>0</v>
      </c>
      <c r="H145" s="7">
        <f t="shared" si="2"/>
        <v>1560.43</v>
      </c>
    </row>
    <row r="146" spans="1:8" x14ac:dyDescent="0.25">
      <c r="C146" s="40"/>
      <c r="D146" s="7" t="s">
        <v>1</v>
      </c>
      <c r="F146" s="7" t="s">
        <v>1</v>
      </c>
      <c r="H146" s="7" t="s">
        <v>1</v>
      </c>
    </row>
    <row r="147" spans="1:8" x14ac:dyDescent="0.25">
      <c r="A147" t="s">
        <v>109</v>
      </c>
      <c r="C147" s="40" t="s">
        <v>110</v>
      </c>
      <c r="D147" s="7">
        <v>-2636.81</v>
      </c>
      <c r="F147" s="7">
        <v>-2879.26</v>
      </c>
      <c r="H147" s="7">
        <f t="shared" si="2"/>
        <v>-242.45000000000027</v>
      </c>
    </row>
    <row r="148" spans="1:8" x14ac:dyDescent="0.25">
      <c r="C148" s="40"/>
      <c r="D148" s="7" t="s">
        <v>1</v>
      </c>
      <c r="F148" s="7" t="s">
        <v>1</v>
      </c>
      <c r="H148" s="7" t="s">
        <v>1</v>
      </c>
    </row>
    <row r="149" spans="1:8" x14ac:dyDescent="0.25">
      <c r="A149" t="s">
        <v>111</v>
      </c>
      <c r="C149" s="40" t="s">
        <v>112</v>
      </c>
      <c r="D149" s="7">
        <v>-3865.17</v>
      </c>
      <c r="F149" s="7">
        <v>-3869.86</v>
      </c>
      <c r="H149" s="7">
        <f t="shared" si="2"/>
        <v>-4.6900000000000546</v>
      </c>
    </row>
    <row r="150" spans="1:8" x14ac:dyDescent="0.25">
      <c r="C150" s="40"/>
      <c r="D150" s="7" t="s">
        <v>1</v>
      </c>
      <c r="F150" s="7" t="s">
        <v>1</v>
      </c>
      <c r="H150" s="7" t="s">
        <v>1</v>
      </c>
    </row>
    <row r="151" spans="1:8" x14ac:dyDescent="0.25">
      <c r="A151" t="s">
        <v>113</v>
      </c>
      <c r="C151" s="40" t="s">
        <v>114</v>
      </c>
      <c r="D151" s="7">
        <v>-38024.07</v>
      </c>
      <c r="F151" s="7">
        <v>-39906.06</v>
      </c>
      <c r="H151" s="7">
        <f t="shared" si="2"/>
        <v>-1881.989999999998</v>
      </c>
    </row>
    <row r="152" spans="1:8" x14ac:dyDescent="0.25">
      <c r="C152" s="40"/>
      <c r="D152" s="7" t="s">
        <v>1</v>
      </c>
      <c r="F152" s="7" t="s">
        <v>1</v>
      </c>
      <c r="H152" s="7" t="s">
        <v>1</v>
      </c>
    </row>
    <row r="153" spans="1:8" x14ac:dyDescent="0.25">
      <c r="A153" t="s">
        <v>115</v>
      </c>
      <c r="C153" s="40" t="s">
        <v>116</v>
      </c>
      <c r="D153" s="7">
        <v>-2396.3200000000002</v>
      </c>
      <c r="F153" s="7">
        <v>-4586.2299999999996</v>
      </c>
      <c r="H153" s="7">
        <f t="shared" si="2"/>
        <v>-2189.9099999999994</v>
      </c>
    </row>
    <row r="154" spans="1:8" x14ac:dyDescent="0.25">
      <c r="C154" s="40"/>
      <c r="D154" s="7" t="s">
        <v>1</v>
      </c>
      <c r="F154" s="7" t="s">
        <v>1</v>
      </c>
      <c r="H154" s="7" t="s">
        <v>1</v>
      </c>
    </row>
    <row r="155" spans="1:8" x14ac:dyDescent="0.25">
      <c r="A155" t="s">
        <v>117</v>
      </c>
      <c r="C155" s="40" t="s">
        <v>118</v>
      </c>
      <c r="D155" s="7">
        <v>0</v>
      </c>
      <c r="F155" s="7">
        <v>0</v>
      </c>
      <c r="H155" s="7">
        <f t="shared" si="2"/>
        <v>0</v>
      </c>
    </row>
    <row r="156" spans="1:8" x14ac:dyDescent="0.25">
      <c r="C156" s="40"/>
      <c r="D156" s="7" t="s">
        <v>1</v>
      </c>
      <c r="F156" s="7" t="s">
        <v>1</v>
      </c>
      <c r="H156" s="7" t="s">
        <v>1</v>
      </c>
    </row>
    <row r="157" spans="1:8" x14ac:dyDescent="0.25">
      <c r="A157" t="s">
        <v>119</v>
      </c>
      <c r="C157" s="40" t="s">
        <v>120</v>
      </c>
      <c r="D157" s="7">
        <v>-70372.909999999989</v>
      </c>
      <c r="F157" s="7">
        <v>-69694.37</v>
      </c>
      <c r="H157" s="7">
        <f t="shared" si="2"/>
        <v>678.5399999999936</v>
      </c>
    </row>
    <row r="158" spans="1:8" x14ac:dyDescent="0.25">
      <c r="C158" s="40"/>
      <c r="D158" s="7" t="s">
        <v>1</v>
      </c>
      <c r="F158" s="7" t="s">
        <v>1</v>
      </c>
      <c r="H158" s="7" t="s">
        <v>1</v>
      </c>
    </row>
    <row r="159" spans="1:8" x14ac:dyDescent="0.25">
      <c r="A159" t="s">
        <v>121</v>
      </c>
      <c r="C159" s="40" t="s">
        <v>122</v>
      </c>
      <c r="D159" s="7">
        <v>0</v>
      </c>
      <c r="F159" s="7">
        <v>0</v>
      </c>
      <c r="H159" s="7">
        <f t="shared" si="2"/>
        <v>0</v>
      </c>
    </row>
    <row r="160" spans="1:8" x14ac:dyDescent="0.25">
      <c r="C160" s="40"/>
      <c r="D160" s="7" t="s">
        <v>1</v>
      </c>
      <c r="F160" s="7" t="s">
        <v>1</v>
      </c>
      <c r="H160" s="7" t="s">
        <v>1</v>
      </c>
    </row>
    <row r="161" spans="1:8" x14ac:dyDescent="0.25">
      <c r="A161" t="s">
        <v>347</v>
      </c>
      <c r="C161" s="40" t="s">
        <v>348</v>
      </c>
      <c r="D161" s="7">
        <v>0</v>
      </c>
      <c r="F161" s="7">
        <v>0</v>
      </c>
      <c r="H161" s="7">
        <f t="shared" si="2"/>
        <v>0</v>
      </c>
    </row>
    <row r="162" spans="1:8" x14ac:dyDescent="0.25">
      <c r="C162" s="40"/>
      <c r="D162" s="7"/>
      <c r="F162" s="7"/>
      <c r="H162" s="7" t="s">
        <v>1</v>
      </c>
    </row>
    <row r="163" spans="1:8" x14ac:dyDescent="0.25">
      <c r="A163" t="s">
        <v>123</v>
      </c>
      <c r="C163" s="40" t="s">
        <v>124</v>
      </c>
      <c r="D163" s="7">
        <v>-11735.710000000001</v>
      </c>
      <c r="F163" s="7">
        <v>-10748.26</v>
      </c>
      <c r="H163" s="7">
        <f t="shared" si="2"/>
        <v>987.45000000000073</v>
      </c>
    </row>
    <row r="164" spans="1:8" x14ac:dyDescent="0.25">
      <c r="C164" s="40"/>
      <c r="D164" s="7" t="s">
        <v>1</v>
      </c>
      <c r="F164" s="7" t="s">
        <v>1</v>
      </c>
      <c r="H164" s="7" t="s">
        <v>1</v>
      </c>
    </row>
    <row r="165" spans="1:8" x14ac:dyDescent="0.25">
      <c r="A165" t="s">
        <v>125</v>
      </c>
      <c r="C165" s="40" t="s">
        <v>126</v>
      </c>
      <c r="D165" s="7">
        <v>0</v>
      </c>
      <c r="F165" s="7">
        <v>0</v>
      </c>
      <c r="H165" s="7">
        <f t="shared" si="2"/>
        <v>0</v>
      </c>
    </row>
    <row r="166" spans="1:8" x14ac:dyDescent="0.25">
      <c r="C166" s="40"/>
      <c r="D166" s="7" t="s">
        <v>1</v>
      </c>
      <c r="F166" s="7" t="s">
        <v>1</v>
      </c>
      <c r="H166" s="7" t="s">
        <v>1</v>
      </c>
    </row>
    <row r="167" spans="1:8" x14ac:dyDescent="0.25">
      <c r="A167" t="s">
        <v>127</v>
      </c>
      <c r="C167" s="40" t="s">
        <v>128</v>
      </c>
      <c r="D167" s="7">
        <v>0</v>
      </c>
      <c r="F167" s="7">
        <v>-0.05</v>
      </c>
      <c r="H167" s="7">
        <f t="shared" si="2"/>
        <v>-0.05</v>
      </c>
    </row>
    <row r="168" spans="1:8" x14ac:dyDescent="0.25">
      <c r="C168" s="40"/>
      <c r="D168" s="7" t="s">
        <v>1</v>
      </c>
      <c r="F168" s="7" t="s">
        <v>1</v>
      </c>
      <c r="H168" s="7" t="s">
        <v>1</v>
      </c>
    </row>
    <row r="169" spans="1:8" x14ac:dyDescent="0.25">
      <c r="A169" s="1" t="s">
        <v>129</v>
      </c>
      <c r="C169" s="39" t="s">
        <v>130</v>
      </c>
      <c r="D169" s="7">
        <v>0</v>
      </c>
      <c r="F169" s="7">
        <v>0</v>
      </c>
      <c r="H169" s="7">
        <f t="shared" si="2"/>
        <v>0</v>
      </c>
    </row>
    <row r="170" spans="1:8" x14ac:dyDescent="0.25">
      <c r="C170" s="40"/>
      <c r="D170" s="7" t="s">
        <v>1</v>
      </c>
      <c r="F170" s="7" t="s">
        <v>1</v>
      </c>
      <c r="H170" s="7" t="s">
        <v>1</v>
      </c>
    </row>
    <row r="171" spans="1:8" x14ac:dyDescent="0.25">
      <c r="A171" t="s">
        <v>131</v>
      </c>
      <c r="C171" s="40" t="s">
        <v>132</v>
      </c>
      <c r="D171" s="7">
        <v>-29712.37</v>
      </c>
      <c r="F171" s="7">
        <v>-30087.17</v>
      </c>
      <c r="H171" s="7">
        <f t="shared" si="2"/>
        <v>-374.79999999999927</v>
      </c>
    </row>
    <row r="172" spans="1:8" x14ac:dyDescent="0.25">
      <c r="C172" s="40"/>
      <c r="D172" s="7" t="s">
        <v>1</v>
      </c>
      <c r="F172" s="7" t="s">
        <v>1</v>
      </c>
      <c r="H172" s="7" t="s">
        <v>1</v>
      </c>
    </row>
    <row r="173" spans="1:8" x14ac:dyDescent="0.25">
      <c r="A173" t="s">
        <v>134</v>
      </c>
      <c r="C173" s="40" t="s">
        <v>135</v>
      </c>
      <c r="D173" s="7">
        <v>0</v>
      </c>
      <c r="F173" s="7">
        <v>0</v>
      </c>
      <c r="H173" s="7">
        <f t="shared" si="2"/>
        <v>0</v>
      </c>
    </row>
    <row r="174" spans="1:8" x14ac:dyDescent="0.25">
      <c r="C174" s="40"/>
      <c r="D174" s="7" t="s">
        <v>1</v>
      </c>
      <c r="F174" s="7" t="s">
        <v>1</v>
      </c>
      <c r="H174" s="7" t="s">
        <v>1</v>
      </c>
    </row>
    <row r="175" spans="1:8" x14ac:dyDescent="0.25">
      <c r="A175" s="1" t="s">
        <v>382</v>
      </c>
      <c r="C175" s="40" t="s">
        <v>136</v>
      </c>
      <c r="D175" s="7">
        <v>-2133.0300000000002</v>
      </c>
      <c r="F175" s="7">
        <v>-2031.0300000000002</v>
      </c>
      <c r="H175" s="7">
        <f t="shared" si="2"/>
        <v>102</v>
      </c>
    </row>
    <row r="176" spans="1:8" x14ac:dyDescent="0.25">
      <c r="C176" s="40"/>
      <c r="D176" s="7" t="s">
        <v>1</v>
      </c>
      <c r="F176" s="7" t="s">
        <v>1</v>
      </c>
      <c r="H176" s="7" t="s">
        <v>1</v>
      </c>
    </row>
    <row r="177" spans="1:8" x14ac:dyDescent="0.25">
      <c r="A177" t="s">
        <v>138</v>
      </c>
      <c r="C177" s="40" t="s">
        <v>139</v>
      </c>
      <c r="D177" s="7">
        <v>-504000</v>
      </c>
      <c r="F177" s="7">
        <v>-494000</v>
      </c>
      <c r="H177" s="7">
        <f t="shared" si="2"/>
        <v>10000</v>
      </c>
    </row>
    <row r="178" spans="1:8" x14ac:dyDescent="0.25">
      <c r="C178" s="40"/>
      <c r="D178" s="7" t="s">
        <v>1</v>
      </c>
      <c r="F178" s="7" t="s">
        <v>1</v>
      </c>
      <c r="H178" s="7" t="s">
        <v>1</v>
      </c>
    </row>
    <row r="179" spans="1:8" x14ac:dyDescent="0.25">
      <c r="A179" t="s">
        <v>141</v>
      </c>
      <c r="C179" s="40" t="s">
        <v>142</v>
      </c>
      <c r="D179" s="7">
        <v>-270000</v>
      </c>
      <c r="F179" s="7">
        <v>-264500</v>
      </c>
      <c r="H179" s="7">
        <f t="shared" si="2"/>
        <v>5500</v>
      </c>
    </row>
    <row r="180" spans="1:8" x14ac:dyDescent="0.25">
      <c r="C180" s="40"/>
      <c r="D180" s="7" t="s">
        <v>1</v>
      </c>
      <c r="F180" s="7" t="s">
        <v>1</v>
      </c>
      <c r="H180" s="7" t="s">
        <v>1</v>
      </c>
    </row>
    <row r="181" spans="1:8" x14ac:dyDescent="0.25">
      <c r="A181" t="s">
        <v>143</v>
      </c>
      <c r="C181" s="40" t="s">
        <v>144</v>
      </c>
      <c r="D181" s="7">
        <v>-1142000</v>
      </c>
      <c r="F181" s="7">
        <v>-1122000</v>
      </c>
      <c r="H181" s="7">
        <f t="shared" si="2"/>
        <v>20000</v>
      </c>
    </row>
    <row r="182" spans="1:8" x14ac:dyDescent="0.25">
      <c r="C182" s="40"/>
      <c r="D182" s="7" t="s">
        <v>1</v>
      </c>
      <c r="F182" s="7" t="s">
        <v>1</v>
      </c>
      <c r="H182" s="7" t="s">
        <v>1</v>
      </c>
    </row>
    <row r="183" spans="1:8" x14ac:dyDescent="0.25">
      <c r="A183" t="s">
        <v>395</v>
      </c>
      <c r="C183" s="40" t="s">
        <v>394</v>
      </c>
      <c r="D183" s="7">
        <v>0</v>
      </c>
      <c r="F183" s="7">
        <v>0</v>
      </c>
      <c r="H183" s="7">
        <f t="shared" si="2"/>
        <v>0</v>
      </c>
    </row>
    <row r="184" spans="1:8" x14ac:dyDescent="0.25">
      <c r="C184" s="40"/>
      <c r="D184" s="7" t="s">
        <v>1</v>
      </c>
      <c r="F184" s="7" t="s">
        <v>1</v>
      </c>
      <c r="H184" s="7" t="s">
        <v>1</v>
      </c>
    </row>
    <row r="185" spans="1:8" x14ac:dyDescent="0.25">
      <c r="A185" t="s">
        <v>391</v>
      </c>
      <c r="C185" s="40" t="s">
        <v>472</v>
      </c>
      <c r="D185" s="7">
        <v>-212734.37000000002</v>
      </c>
      <c r="F185" s="7">
        <v>-205875.55</v>
      </c>
      <c r="H185" s="7">
        <f t="shared" si="2"/>
        <v>6858.8200000000361</v>
      </c>
    </row>
    <row r="186" spans="1:8" x14ac:dyDescent="0.25">
      <c r="C186" s="40"/>
      <c r="D186" s="7" t="s">
        <v>1</v>
      </c>
      <c r="F186" s="7" t="s">
        <v>1</v>
      </c>
      <c r="H186" s="7" t="s">
        <v>1</v>
      </c>
    </row>
    <row r="187" spans="1:8" x14ac:dyDescent="0.25">
      <c r="A187" t="s">
        <v>145</v>
      </c>
      <c r="C187" s="40" t="s">
        <v>146</v>
      </c>
      <c r="D187" s="7">
        <v>-800280.77</v>
      </c>
      <c r="F187" s="7">
        <v>-693483.94</v>
      </c>
      <c r="H187" s="7">
        <f t="shared" si="2"/>
        <v>106796.83000000007</v>
      </c>
    </row>
    <row r="188" spans="1:8" x14ac:dyDescent="0.25">
      <c r="C188" s="40"/>
      <c r="D188" s="7" t="s">
        <v>1</v>
      </c>
      <c r="F188" s="7" t="s">
        <v>1</v>
      </c>
      <c r="H188" s="7" t="s">
        <v>1</v>
      </c>
    </row>
    <row r="189" spans="1:8" x14ac:dyDescent="0.25">
      <c r="A189" t="s">
        <v>147</v>
      </c>
      <c r="C189" s="40" t="s">
        <v>148</v>
      </c>
      <c r="D189" s="7">
        <v>-3245000</v>
      </c>
      <c r="F189" s="7">
        <v>-3130000</v>
      </c>
      <c r="H189" s="7">
        <f t="shared" si="2"/>
        <v>115000</v>
      </c>
    </row>
    <row r="190" spans="1:8" x14ac:dyDescent="0.25">
      <c r="C190" s="40"/>
      <c r="D190" s="7"/>
      <c r="F190" s="7"/>
      <c r="H190" s="7" t="s">
        <v>1</v>
      </c>
    </row>
    <row r="191" spans="1:8" x14ac:dyDescent="0.25">
      <c r="A191" t="s">
        <v>412</v>
      </c>
      <c r="C191" s="40"/>
      <c r="D191" s="7">
        <v>-976507</v>
      </c>
      <c r="F191" s="7">
        <v>-1094550</v>
      </c>
      <c r="H191" s="7">
        <f t="shared" si="2"/>
        <v>-118043</v>
      </c>
    </row>
    <row r="192" spans="1:8" x14ac:dyDescent="0.25">
      <c r="C192" s="40"/>
      <c r="D192" s="7"/>
      <c r="F192" s="7"/>
      <c r="H192" s="7" t="s">
        <v>1</v>
      </c>
    </row>
    <row r="193" spans="1:8" x14ac:dyDescent="0.25">
      <c r="A193" s="71" t="s">
        <v>654</v>
      </c>
      <c r="C193" s="40"/>
      <c r="D193" s="7"/>
      <c r="F193" s="7"/>
      <c r="H193" s="7" t="s">
        <v>1</v>
      </c>
    </row>
    <row r="194" spans="1:8" x14ac:dyDescent="0.25">
      <c r="A194" t="s">
        <v>1</v>
      </c>
      <c r="C194" s="40"/>
      <c r="D194" s="7"/>
      <c r="F194" s="7"/>
      <c r="H194" s="7" t="s">
        <v>1</v>
      </c>
    </row>
    <row r="195" spans="1:8" x14ac:dyDescent="0.25">
      <c r="A195" s="44" t="s">
        <v>401</v>
      </c>
      <c r="C195" s="40"/>
      <c r="D195" s="7"/>
      <c r="F195" s="7"/>
      <c r="H195" s="7" t="s">
        <v>1</v>
      </c>
    </row>
    <row r="196" spans="1:8" x14ac:dyDescent="0.25">
      <c r="A196" s="44" t="s">
        <v>402</v>
      </c>
      <c r="C196" s="40"/>
      <c r="D196" s="7"/>
      <c r="F196" s="7"/>
      <c r="H196" s="7" t="s">
        <v>1</v>
      </c>
    </row>
    <row r="197" spans="1:8" x14ac:dyDescent="0.25">
      <c r="A197" s="44" t="s">
        <v>407</v>
      </c>
      <c r="C197" s="40" t="s">
        <v>420</v>
      </c>
      <c r="D197" s="7">
        <v>-490</v>
      </c>
      <c r="F197" s="7">
        <v>0</v>
      </c>
      <c r="H197" s="7">
        <f t="shared" si="2"/>
        <v>490</v>
      </c>
    </row>
    <row r="198" spans="1:8" x14ac:dyDescent="0.25">
      <c r="A198" s="44"/>
      <c r="C198" s="40"/>
      <c r="D198" s="7"/>
      <c r="F198" s="7"/>
      <c r="H198" s="7" t="s">
        <v>1</v>
      </c>
    </row>
    <row r="199" spans="1:8" x14ac:dyDescent="0.25">
      <c r="A199" s="44" t="s">
        <v>403</v>
      </c>
      <c r="C199" s="40"/>
      <c r="D199" s="7"/>
      <c r="F199" s="7"/>
      <c r="H199" s="7" t="s">
        <v>1</v>
      </c>
    </row>
    <row r="200" spans="1:8" x14ac:dyDescent="0.25">
      <c r="A200" s="44" t="s">
        <v>404</v>
      </c>
      <c r="C200" s="40"/>
      <c r="D200" s="7"/>
      <c r="F200" s="7"/>
      <c r="H200" s="7" t="s">
        <v>1</v>
      </c>
    </row>
    <row r="201" spans="1:8" x14ac:dyDescent="0.25">
      <c r="A201" s="44" t="s">
        <v>406</v>
      </c>
      <c r="C201" s="40" t="s">
        <v>421</v>
      </c>
      <c r="D201" s="7">
        <v>0</v>
      </c>
      <c r="F201" s="7">
        <v>-64022</v>
      </c>
      <c r="H201" s="7">
        <f t="shared" si="2"/>
        <v>-64022</v>
      </c>
    </row>
    <row r="202" spans="1:8" x14ac:dyDescent="0.25">
      <c r="A202" s="44"/>
      <c r="C202" s="40"/>
      <c r="D202" s="7"/>
      <c r="F202" s="7"/>
      <c r="H202" s="7" t="s">
        <v>1</v>
      </c>
    </row>
    <row r="203" spans="1:8" x14ac:dyDescent="0.25">
      <c r="A203" s="44" t="s">
        <v>400</v>
      </c>
      <c r="C203" s="40"/>
      <c r="D203" s="7"/>
      <c r="F203" s="7"/>
      <c r="H203" s="7" t="s">
        <v>1</v>
      </c>
    </row>
    <row r="204" spans="1:8" x14ac:dyDescent="0.25">
      <c r="A204" s="44" t="s">
        <v>546</v>
      </c>
      <c r="C204" s="40"/>
      <c r="D204" s="7">
        <v>-23577</v>
      </c>
      <c r="F204" s="7">
        <v>-16022</v>
      </c>
      <c r="H204" s="7">
        <f t="shared" ref="H204:H265" si="3">F204-D204</f>
        <v>7555</v>
      </c>
    </row>
    <row r="205" spans="1:8" x14ac:dyDescent="0.25">
      <c r="A205" s="44"/>
      <c r="C205" s="40"/>
      <c r="D205" s="7"/>
      <c r="F205" s="7"/>
      <c r="H205" s="7" t="s">
        <v>1</v>
      </c>
    </row>
    <row r="206" spans="1:8" x14ac:dyDescent="0.25">
      <c r="A206" s="71" t="s">
        <v>653</v>
      </c>
      <c r="C206" s="40"/>
      <c r="D206" s="7"/>
      <c r="F206" s="7"/>
      <c r="H206" s="7" t="s">
        <v>1</v>
      </c>
    </row>
    <row r="207" spans="1:8" x14ac:dyDescent="0.25">
      <c r="A207" s="44" t="s">
        <v>400</v>
      </c>
      <c r="C207" s="40"/>
      <c r="D207" s="7"/>
      <c r="F207" s="7"/>
      <c r="H207" s="7" t="s">
        <v>1</v>
      </c>
    </row>
    <row r="208" spans="1:8" x14ac:dyDescent="0.25">
      <c r="A208" s="44" t="s">
        <v>649</v>
      </c>
      <c r="C208" s="40"/>
      <c r="D208" s="7"/>
      <c r="F208" s="7">
        <v>-37186</v>
      </c>
      <c r="H208" s="7">
        <f t="shared" si="3"/>
        <v>-37186</v>
      </c>
    </row>
    <row r="209" spans="1:8" x14ac:dyDescent="0.25">
      <c r="A209" s="44"/>
      <c r="C209" s="40"/>
      <c r="D209" s="7"/>
      <c r="F209" s="7"/>
      <c r="H209" s="7" t="s">
        <v>1</v>
      </c>
    </row>
    <row r="210" spans="1:8" x14ac:dyDescent="0.25">
      <c r="A210" s="44" t="s">
        <v>650</v>
      </c>
      <c r="C210" s="40"/>
      <c r="D210" s="7"/>
      <c r="F210" s="7">
        <v>-737</v>
      </c>
      <c r="H210" s="7">
        <f t="shared" si="3"/>
        <v>-737</v>
      </c>
    </row>
    <row r="211" spans="1:8" x14ac:dyDescent="0.25">
      <c r="A211" s="44" t="s">
        <v>1</v>
      </c>
      <c r="C211" s="40"/>
      <c r="D211" s="7"/>
      <c r="F211" s="7"/>
      <c r="H211" s="7" t="s">
        <v>1</v>
      </c>
    </row>
    <row r="212" spans="1:8" x14ac:dyDescent="0.25">
      <c r="A212" s="44" t="s">
        <v>401</v>
      </c>
      <c r="C212" s="40"/>
      <c r="D212" s="7"/>
      <c r="F212" s="7"/>
      <c r="H212" s="7" t="s">
        <v>1</v>
      </c>
    </row>
    <row r="213" spans="1:8" x14ac:dyDescent="0.25">
      <c r="A213" s="44" t="s">
        <v>402</v>
      </c>
      <c r="C213" s="40"/>
      <c r="D213" s="7"/>
      <c r="F213" s="7"/>
      <c r="H213" s="7" t="s">
        <v>1</v>
      </c>
    </row>
    <row r="214" spans="1:8" x14ac:dyDescent="0.25">
      <c r="A214" s="44" t="s">
        <v>651</v>
      </c>
      <c r="C214" s="40"/>
      <c r="D214" s="7"/>
      <c r="F214" s="7">
        <v>-631</v>
      </c>
      <c r="H214" s="7">
        <f t="shared" si="3"/>
        <v>-631</v>
      </c>
    </row>
    <row r="215" spans="1:8" x14ac:dyDescent="0.25">
      <c r="A215" s="44"/>
      <c r="C215" s="40"/>
      <c r="D215" s="7"/>
      <c r="F215" s="7"/>
      <c r="H215" s="7" t="s">
        <v>1</v>
      </c>
    </row>
    <row r="216" spans="1:8" x14ac:dyDescent="0.25">
      <c r="A216" s="44" t="s">
        <v>403</v>
      </c>
      <c r="C216" s="40"/>
      <c r="D216" s="7"/>
      <c r="F216" s="7"/>
      <c r="H216" s="7" t="s">
        <v>1</v>
      </c>
    </row>
    <row r="217" spans="1:8" x14ac:dyDescent="0.25">
      <c r="A217" s="44" t="s">
        <v>404</v>
      </c>
      <c r="C217" s="40"/>
      <c r="D217" s="7"/>
      <c r="F217" s="7"/>
      <c r="H217" s="7" t="s">
        <v>1</v>
      </c>
    </row>
    <row r="218" spans="1:8" x14ac:dyDescent="0.25">
      <c r="A218" s="44" t="s">
        <v>652</v>
      </c>
      <c r="C218" s="40"/>
      <c r="D218" s="7"/>
      <c r="F218" s="7">
        <v>-21979</v>
      </c>
      <c r="H218" s="7">
        <f t="shared" si="3"/>
        <v>-21979</v>
      </c>
    </row>
    <row r="219" spans="1:8" x14ac:dyDescent="0.25">
      <c r="A219" s="44"/>
      <c r="C219" s="40"/>
      <c r="D219" s="7"/>
      <c r="F219" s="7"/>
      <c r="H219" s="7" t="s">
        <v>1</v>
      </c>
    </row>
    <row r="220" spans="1:8" x14ac:dyDescent="0.25">
      <c r="A220" s="40" t="s">
        <v>658</v>
      </c>
      <c r="C220" s="40"/>
      <c r="D220" s="7"/>
      <c r="F220" s="7">
        <v>-319089</v>
      </c>
      <c r="H220" s="7">
        <f t="shared" si="3"/>
        <v>-319089</v>
      </c>
    </row>
    <row r="221" spans="1:8" x14ac:dyDescent="0.25">
      <c r="A221" s="44"/>
      <c r="C221" s="40"/>
      <c r="D221" s="7"/>
      <c r="F221" s="7"/>
      <c r="H221" s="7" t="s">
        <v>1</v>
      </c>
    </row>
    <row r="222" spans="1:8" x14ac:dyDescent="0.25">
      <c r="A222" s="44"/>
      <c r="C222" s="40"/>
      <c r="D222" s="7"/>
      <c r="F222" s="7"/>
      <c r="H222" s="7" t="s">
        <v>1</v>
      </c>
    </row>
    <row r="223" spans="1:8" x14ac:dyDescent="0.25">
      <c r="A223" s="44"/>
      <c r="C223" s="40"/>
      <c r="D223" s="7" t="s">
        <v>1</v>
      </c>
      <c r="F223" s="7" t="s">
        <v>1</v>
      </c>
      <c r="H223" s="7" t="s">
        <v>1</v>
      </c>
    </row>
    <row r="224" spans="1:8" x14ac:dyDescent="0.25">
      <c r="A224" t="s">
        <v>149</v>
      </c>
      <c r="B224" s="23"/>
      <c r="C224" s="40" t="s">
        <v>150</v>
      </c>
      <c r="D224" s="7">
        <v>-1595414.4699999997</v>
      </c>
      <c r="F224" s="7">
        <v>-1629534.47</v>
      </c>
      <c r="H224" s="7">
        <f t="shared" si="3"/>
        <v>-34120.000000000233</v>
      </c>
    </row>
    <row r="225" spans="1:8" x14ac:dyDescent="0.25">
      <c r="C225" s="40"/>
      <c r="D225" s="7" t="s">
        <v>1</v>
      </c>
      <c r="F225" s="7" t="s">
        <v>1</v>
      </c>
      <c r="H225" s="7" t="s">
        <v>1</v>
      </c>
    </row>
    <row r="226" spans="1:8" x14ac:dyDescent="0.25">
      <c r="A226" t="s">
        <v>151</v>
      </c>
      <c r="C226" s="40" t="s">
        <v>152</v>
      </c>
      <c r="D226" s="7">
        <v>-388292.03</v>
      </c>
      <c r="F226" s="7">
        <v>-388292.03</v>
      </c>
      <c r="H226" s="7">
        <f t="shared" si="3"/>
        <v>0</v>
      </c>
    </row>
    <row r="227" spans="1:8" x14ac:dyDescent="0.25">
      <c r="C227" s="40"/>
      <c r="D227" s="7" t="s">
        <v>1</v>
      </c>
      <c r="F227" s="7" t="s">
        <v>1</v>
      </c>
      <c r="H227" s="7" t="s">
        <v>1</v>
      </c>
    </row>
    <row r="228" spans="1:8" x14ac:dyDescent="0.25">
      <c r="A228" t="s">
        <v>154</v>
      </c>
      <c r="C228" s="40" t="s">
        <v>155</v>
      </c>
      <c r="D228" s="7">
        <v>-52560</v>
      </c>
      <c r="F228" s="7">
        <v>-52560</v>
      </c>
      <c r="H228" s="7">
        <f t="shared" si="3"/>
        <v>0</v>
      </c>
    </row>
    <row r="229" spans="1:8" x14ac:dyDescent="0.25">
      <c r="C229" s="40"/>
      <c r="D229" s="7" t="s">
        <v>1</v>
      </c>
      <c r="F229" s="7" t="s">
        <v>1</v>
      </c>
      <c r="H229" s="7" t="s">
        <v>1</v>
      </c>
    </row>
    <row r="230" spans="1:8" x14ac:dyDescent="0.25">
      <c r="A230" t="s">
        <v>156</v>
      </c>
      <c r="C230" s="40" t="s">
        <v>157</v>
      </c>
      <c r="D230" s="7">
        <v>-93500</v>
      </c>
      <c r="F230" s="7">
        <v>-93500</v>
      </c>
      <c r="H230" s="7">
        <f t="shared" si="3"/>
        <v>0</v>
      </c>
    </row>
    <row r="231" spans="1:8" x14ac:dyDescent="0.25">
      <c r="C231" s="40"/>
      <c r="D231" s="7" t="s">
        <v>1</v>
      </c>
      <c r="F231" s="7" t="s">
        <v>1</v>
      </c>
      <c r="H231" s="7" t="s">
        <v>1</v>
      </c>
    </row>
    <row r="232" spans="1:8" x14ac:dyDescent="0.25">
      <c r="A232" t="s">
        <v>158</v>
      </c>
      <c r="C232" s="40" t="s">
        <v>159</v>
      </c>
      <c r="D232" s="7">
        <v>-66724</v>
      </c>
      <c r="F232" s="7">
        <v>-66724</v>
      </c>
      <c r="H232" s="7">
        <f t="shared" si="3"/>
        <v>0</v>
      </c>
    </row>
    <row r="233" spans="1:8" x14ac:dyDescent="0.25">
      <c r="C233" s="40"/>
      <c r="D233" s="7" t="s">
        <v>1</v>
      </c>
      <c r="F233" s="7" t="s">
        <v>1</v>
      </c>
      <c r="H233" s="7" t="s">
        <v>1</v>
      </c>
    </row>
    <row r="234" spans="1:8" x14ac:dyDescent="0.25">
      <c r="A234" t="s">
        <v>160</v>
      </c>
      <c r="C234" s="40" t="s">
        <v>161</v>
      </c>
      <c r="D234" s="7">
        <v>-164692.06</v>
      </c>
      <c r="F234" s="7">
        <v>-164692.06</v>
      </c>
      <c r="H234" s="7">
        <f t="shared" si="3"/>
        <v>0</v>
      </c>
    </row>
    <row r="235" spans="1:8" x14ac:dyDescent="0.25">
      <c r="C235" s="40"/>
      <c r="D235" s="7" t="s">
        <v>1</v>
      </c>
      <c r="F235" s="7" t="s">
        <v>1</v>
      </c>
      <c r="H235" s="7" t="s">
        <v>1</v>
      </c>
    </row>
    <row r="236" spans="1:8" x14ac:dyDescent="0.25">
      <c r="A236" t="s">
        <v>162</v>
      </c>
      <c r="C236" s="40" t="s">
        <v>163</v>
      </c>
      <c r="D236" s="7">
        <v>-250000</v>
      </c>
      <c r="F236" s="7">
        <v>-250000</v>
      </c>
      <c r="H236" s="7">
        <f t="shared" si="3"/>
        <v>0</v>
      </c>
    </row>
    <row r="237" spans="1:8" x14ac:dyDescent="0.25">
      <c r="C237" s="40"/>
      <c r="D237" s="7" t="s">
        <v>1</v>
      </c>
      <c r="F237" s="7" t="s">
        <v>1</v>
      </c>
      <c r="H237" s="7" t="s">
        <v>1</v>
      </c>
    </row>
    <row r="238" spans="1:8" x14ac:dyDescent="0.25">
      <c r="A238" t="s">
        <v>164</v>
      </c>
      <c r="C238" s="40" t="s">
        <v>165</v>
      </c>
      <c r="D238" s="7">
        <v>-615000</v>
      </c>
      <c r="F238" s="7">
        <v>-615000</v>
      </c>
      <c r="H238" s="7">
        <f t="shared" si="3"/>
        <v>0</v>
      </c>
    </row>
    <row r="239" spans="1:8" x14ac:dyDescent="0.25">
      <c r="C239" s="40"/>
      <c r="D239" s="7" t="s">
        <v>1</v>
      </c>
      <c r="F239" s="7" t="s">
        <v>1</v>
      </c>
      <c r="H239" s="7" t="s">
        <v>1</v>
      </c>
    </row>
    <row r="240" spans="1:8" x14ac:dyDescent="0.25">
      <c r="A240" t="s">
        <v>166</v>
      </c>
      <c r="C240" s="40" t="s">
        <v>167</v>
      </c>
      <c r="D240" s="7">
        <v>-484000</v>
      </c>
      <c r="F240" s="7">
        <v>-484000</v>
      </c>
      <c r="H240" s="7">
        <f t="shared" si="3"/>
        <v>0</v>
      </c>
    </row>
    <row r="241" spans="1:8" x14ac:dyDescent="0.25">
      <c r="C241" s="40"/>
      <c r="D241" s="7" t="s">
        <v>1</v>
      </c>
      <c r="F241" s="7" t="s">
        <v>1</v>
      </c>
      <c r="H241" s="7" t="s">
        <v>1</v>
      </c>
    </row>
    <row r="242" spans="1:8" x14ac:dyDescent="0.25">
      <c r="A242" t="s">
        <v>168</v>
      </c>
      <c r="C242" s="40" t="s">
        <v>169</v>
      </c>
      <c r="D242" s="7">
        <v>-410000</v>
      </c>
      <c r="F242" s="7">
        <v>-410000</v>
      </c>
      <c r="H242" s="7">
        <f t="shared" si="3"/>
        <v>0</v>
      </c>
    </row>
    <row r="243" spans="1:8" x14ac:dyDescent="0.25">
      <c r="C243" s="40"/>
      <c r="D243" s="7" t="s">
        <v>1</v>
      </c>
      <c r="F243" s="7" t="s">
        <v>1</v>
      </c>
      <c r="H243" s="7" t="s">
        <v>1</v>
      </c>
    </row>
    <row r="244" spans="1:8" x14ac:dyDescent="0.25">
      <c r="A244" t="s">
        <v>170</v>
      </c>
      <c r="C244" s="40" t="s">
        <v>171</v>
      </c>
      <c r="D244" s="7">
        <v>-440901.37</v>
      </c>
      <c r="F244" s="7">
        <v>-440901.37</v>
      </c>
      <c r="H244" s="7">
        <f t="shared" si="3"/>
        <v>0</v>
      </c>
    </row>
    <row r="245" spans="1:8" x14ac:dyDescent="0.25">
      <c r="C245" s="40"/>
      <c r="D245" s="7" t="s">
        <v>1</v>
      </c>
      <c r="F245" s="7" t="s">
        <v>1</v>
      </c>
      <c r="H245" s="7" t="s">
        <v>1</v>
      </c>
    </row>
    <row r="246" spans="1:8" x14ac:dyDescent="0.25">
      <c r="A246" s="1" t="s">
        <v>172</v>
      </c>
      <c r="C246" s="39" t="s">
        <v>173</v>
      </c>
      <c r="D246" s="7">
        <v>-13083</v>
      </c>
      <c r="F246" s="7">
        <v>-24433</v>
      </c>
      <c r="H246" s="7">
        <f t="shared" si="3"/>
        <v>-11350</v>
      </c>
    </row>
    <row r="247" spans="1:8" x14ac:dyDescent="0.25">
      <c r="C247" s="40"/>
      <c r="D247" s="7" t="s">
        <v>1</v>
      </c>
      <c r="F247" s="7" t="s">
        <v>1</v>
      </c>
      <c r="H247" s="7" t="s">
        <v>1</v>
      </c>
    </row>
    <row r="248" spans="1:8" x14ac:dyDescent="0.25">
      <c r="A248" s="6" t="s">
        <v>451</v>
      </c>
      <c r="C248" s="40" t="s">
        <v>174</v>
      </c>
      <c r="D248" s="7">
        <v>-181524.91</v>
      </c>
      <c r="F248" s="7">
        <v>-181524.11</v>
      </c>
      <c r="H248" s="7" t="s">
        <v>1</v>
      </c>
    </row>
    <row r="249" spans="1:8" x14ac:dyDescent="0.25">
      <c r="C249" s="40" t="s">
        <v>167</v>
      </c>
      <c r="D249" s="7">
        <v>0</v>
      </c>
      <c r="F249" s="7">
        <v>0</v>
      </c>
      <c r="H249" s="7" t="s">
        <v>1</v>
      </c>
    </row>
    <row r="250" spans="1:8" x14ac:dyDescent="0.25">
      <c r="A250" t="s">
        <v>175</v>
      </c>
      <c r="C250" s="40" t="s">
        <v>176</v>
      </c>
      <c r="D250" s="45">
        <v>-1059272.24</v>
      </c>
      <c r="F250" s="7">
        <v>-733835</v>
      </c>
      <c r="H250" s="7">
        <f t="shared" si="3"/>
        <v>325437.24</v>
      </c>
    </row>
    <row r="251" spans="1:8" x14ac:dyDescent="0.25">
      <c r="A251" t="s">
        <v>704</v>
      </c>
      <c r="C251" s="40"/>
      <c r="D251" s="46">
        <v>0</v>
      </c>
      <c r="F251" s="7">
        <v>0</v>
      </c>
      <c r="H251" s="7" t="s">
        <v>1</v>
      </c>
    </row>
    <row r="252" spans="1:8" x14ac:dyDescent="0.25">
      <c r="A252" t="s">
        <v>177</v>
      </c>
      <c r="C252" s="40" t="s">
        <v>178</v>
      </c>
      <c r="D252" s="25">
        <f>SUM(D7:D251)</f>
        <v>1.862645149230957E-9</v>
      </c>
      <c r="F252" s="7">
        <v>0</v>
      </c>
      <c r="H252" s="7" t="s">
        <v>1</v>
      </c>
    </row>
    <row r="253" spans="1:8" x14ac:dyDescent="0.25">
      <c r="A253" s="7">
        <f>SUM(D9:D251)</f>
        <v>1.862645149230957E-9</v>
      </c>
      <c r="C253" s="40"/>
      <c r="D253" s="7"/>
      <c r="F253" s="7"/>
      <c r="H253" s="7" t="s">
        <v>1</v>
      </c>
    </row>
    <row r="254" spans="1:8" x14ac:dyDescent="0.25">
      <c r="A254" s="7">
        <f>SUM(D224:D252)</f>
        <v>-5814964.0799999982</v>
      </c>
      <c r="C254" s="40"/>
      <c r="D254" s="7"/>
      <c r="F254" s="7"/>
      <c r="H254" s="7" t="s">
        <v>1</v>
      </c>
    </row>
    <row r="255" spans="1:8" x14ac:dyDescent="0.25">
      <c r="A255" t="s">
        <v>179</v>
      </c>
      <c r="C255" s="40" t="s">
        <v>180</v>
      </c>
      <c r="D255" s="11">
        <v>-1004970.74</v>
      </c>
      <c r="F255" s="7">
        <v>-1033019.49</v>
      </c>
      <c r="H255" s="7">
        <f t="shared" si="3"/>
        <v>-28048.75</v>
      </c>
    </row>
    <row r="256" spans="1:8" x14ac:dyDescent="0.25">
      <c r="C256" s="40"/>
      <c r="D256" s="7"/>
      <c r="F256" s="7"/>
      <c r="H256" s="7" t="s">
        <v>1</v>
      </c>
    </row>
    <row r="257" spans="1:8" x14ac:dyDescent="0.25">
      <c r="A257" t="s">
        <v>182</v>
      </c>
      <c r="C257" s="40"/>
      <c r="D257" s="7">
        <v>0</v>
      </c>
      <c r="F257" s="7">
        <v>0</v>
      </c>
      <c r="H257" s="7" t="s">
        <v>1</v>
      </c>
    </row>
    <row r="258" spans="1:8" x14ac:dyDescent="0.25">
      <c r="C258" s="40"/>
      <c r="D258" s="7" t="s">
        <v>1</v>
      </c>
      <c r="F258" s="7" t="s">
        <v>1</v>
      </c>
      <c r="H258" s="7" t="s">
        <v>1</v>
      </c>
    </row>
    <row r="259" spans="1:8" x14ac:dyDescent="0.25">
      <c r="A259" t="s">
        <v>183</v>
      </c>
      <c r="C259" s="40" t="s">
        <v>184</v>
      </c>
      <c r="D259" s="7">
        <v>-279893.89</v>
      </c>
      <c r="F259" s="7">
        <v>-266190.42</v>
      </c>
      <c r="H259" s="7">
        <f t="shared" si="3"/>
        <v>13703.47000000003</v>
      </c>
    </row>
    <row r="260" spans="1:8" x14ac:dyDescent="0.25">
      <c r="C260" s="40"/>
      <c r="D260" s="7" t="s">
        <v>1</v>
      </c>
      <c r="F260" s="7" t="s">
        <v>1</v>
      </c>
      <c r="H260" s="7" t="s">
        <v>1</v>
      </c>
    </row>
    <row r="261" spans="1:8" x14ac:dyDescent="0.25">
      <c r="A261" t="s">
        <v>185</v>
      </c>
      <c r="C261" s="40" t="s">
        <v>186</v>
      </c>
      <c r="D261" s="7">
        <v>-351641.88</v>
      </c>
      <c r="F261" s="7">
        <v>-345071.79</v>
      </c>
      <c r="H261" s="7">
        <f t="shared" si="3"/>
        <v>6570.0900000000256</v>
      </c>
    </row>
    <row r="262" spans="1:8" x14ac:dyDescent="0.25">
      <c r="C262" s="40"/>
      <c r="D262" s="7" t="s">
        <v>1</v>
      </c>
      <c r="F262" s="7" t="s">
        <v>1</v>
      </c>
      <c r="H262" s="7" t="s">
        <v>1</v>
      </c>
    </row>
    <row r="263" spans="1:8" x14ac:dyDescent="0.25">
      <c r="A263" t="s">
        <v>187</v>
      </c>
      <c r="C263" s="40" t="s">
        <v>188</v>
      </c>
      <c r="D263" s="7">
        <v>-16544.03</v>
      </c>
      <c r="F263" s="7">
        <v>-16795.2</v>
      </c>
      <c r="H263" s="7">
        <f t="shared" si="3"/>
        <v>-251.17000000000189</v>
      </c>
    </row>
    <row r="264" spans="1:8" x14ac:dyDescent="0.25">
      <c r="C264" s="40"/>
      <c r="D264" s="7" t="s">
        <v>1</v>
      </c>
      <c r="F264" s="7" t="s">
        <v>1</v>
      </c>
      <c r="H264" s="7" t="s">
        <v>1</v>
      </c>
    </row>
    <row r="265" spans="1:8" x14ac:dyDescent="0.25">
      <c r="A265" t="s">
        <v>189</v>
      </c>
      <c r="C265" s="40" t="s">
        <v>190</v>
      </c>
      <c r="D265" s="7">
        <v>-29044.93</v>
      </c>
      <c r="F265" s="7">
        <v>-25035.040000000001</v>
      </c>
      <c r="H265" s="7">
        <f t="shared" si="3"/>
        <v>4009.8899999999994</v>
      </c>
    </row>
    <row r="266" spans="1:8" x14ac:dyDescent="0.25">
      <c r="C266" s="40"/>
      <c r="D266" s="7" t="s">
        <v>1</v>
      </c>
      <c r="F266" s="7" t="s">
        <v>1</v>
      </c>
      <c r="H266" s="7" t="s">
        <v>1</v>
      </c>
    </row>
    <row r="267" spans="1:8" x14ac:dyDescent="0.25">
      <c r="A267" t="s">
        <v>191</v>
      </c>
      <c r="C267" s="40" t="s">
        <v>192</v>
      </c>
      <c r="D267" s="7">
        <v>-46740.86</v>
      </c>
      <c r="F267" s="7">
        <v>-65292.07</v>
      </c>
      <c r="H267" s="7">
        <f t="shared" ref="H267:H329" si="4">F267-D267</f>
        <v>-18551.21</v>
      </c>
    </row>
    <row r="268" spans="1:8" x14ac:dyDescent="0.25">
      <c r="C268" s="40"/>
      <c r="D268" s="7" t="s">
        <v>1</v>
      </c>
      <c r="F268" s="7" t="s">
        <v>1</v>
      </c>
      <c r="H268" s="7" t="s">
        <v>1</v>
      </c>
    </row>
    <row r="269" spans="1:8" x14ac:dyDescent="0.25">
      <c r="A269" t="s">
        <v>193</v>
      </c>
      <c r="C269" s="40" t="s">
        <v>194</v>
      </c>
      <c r="D269" s="7">
        <v>0</v>
      </c>
      <c r="F269" s="7">
        <v>0</v>
      </c>
      <c r="H269" s="7">
        <f t="shared" si="4"/>
        <v>0</v>
      </c>
    </row>
    <row r="270" spans="1:8" x14ac:dyDescent="0.25">
      <c r="C270" s="40"/>
      <c r="D270" s="7" t="s">
        <v>1</v>
      </c>
      <c r="F270" s="7" t="s">
        <v>1</v>
      </c>
      <c r="H270" s="7" t="s">
        <v>1</v>
      </c>
    </row>
    <row r="271" spans="1:8" x14ac:dyDescent="0.25">
      <c r="A271" t="s">
        <v>195</v>
      </c>
      <c r="C271" s="40" t="s">
        <v>196</v>
      </c>
      <c r="D271" s="19">
        <v>-975</v>
      </c>
      <c r="F271" s="7">
        <v>-600</v>
      </c>
      <c r="H271" s="7">
        <f t="shared" si="4"/>
        <v>375</v>
      </c>
    </row>
    <row r="272" spans="1:8" x14ac:dyDescent="0.25">
      <c r="C272" s="40"/>
      <c r="D272" s="7" t="s">
        <v>1</v>
      </c>
      <c r="F272" s="7" t="s">
        <v>1</v>
      </c>
      <c r="H272" s="7" t="s">
        <v>1</v>
      </c>
    </row>
    <row r="273" spans="1:8" x14ac:dyDescent="0.25">
      <c r="A273" t="s">
        <v>197</v>
      </c>
      <c r="C273" s="40" t="s">
        <v>198</v>
      </c>
      <c r="D273" s="11">
        <v>-60.25</v>
      </c>
      <c r="F273" s="7">
        <v>-39.35</v>
      </c>
      <c r="H273" s="7">
        <f t="shared" si="4"/>
        <v>20.9</v>
      </c>
    </row>
    <row r="274" spans="1:8" x14ac:dyDescent="0.25">
      <c r="C274" s="40"/>
      <c r="D274" s="7" t="s">
        <v>1</v>
      </c>
      <c r="F274" s="7" t="s">
        <v>1</v>
      </c>
      <c r="H274" s="7" t="s">
        <v>1</v>
      </c>
    </row>
    <row r="275" spans="1:8" x14ac:dyDescent="0.25">
      <c r="A275" t="s">
        <v>199</v>
      </c>
      <c r="C275" s="40" t="s">
        <v>184</v>
      </c>
      <c r="D275" s="11">
        <v>0</v>
      </c>
      <c r="F275" s="7">
        <v>0</v>
      </c>
      <c r="H275" s="7">
        <f t="shared" si="4"/>
        <v>0</v>
      </c>
    </row>
    <row r="276" spans="1:8" x14ac:dyDescent="0.25">
      <c r="C276" s="40"/>
      <c r="D276" s="7" t="s">
        <v>1</v>
      </c>
      <c r="F276" s="7" t="s">
        <v>1</v>
      </c>
      <c r="H276" s="7" t="s">
        <v>1</v>
      </c>
    </row>
    <row r="277" spans="1:8" x14ac:dyDescent="0.25">
      <c r="A277" t="s">
        <v>200</v>
      </c>
      <c r="C277" s="40" t="s">
        <v>201</v>
      </c>
      <c r="D277" s="7">
        <v>0</v>
      </c>
      <c r="F277" s="7">
        <v>0</v>
      </c>
      <c r="H277" s="7">
        <f t="shared" si="4"/>
        <v>0</v>
      </c>
    </row>
    <row r="278" spans="1:8" x14ac:dyDescent="0.25">
      <c r="C278" s="40"/>
      <c r="D278" s="7" t="s">
        <v>1</v>
      </c>
      <c r="F278" s="7" t="s">
        <v>1</v>
      </c>
      <c r="H278" s="7" t="s">
        <v>1</v>
      </c>
    </row>
    <row r="279" spans="1:8" x14ac:dyDescent="0.25">
      <c r="A279" t="s">
        <v>202</v>
      </c>
      <c r="C279" s="40" t="s">
        <v>203</v>
      </c>
      <c r="D279" s="7">
        <v>0</v>
      </c>
      <c r="F279" s="7">
        <v>0</v>
      </c>
      <c r="H279" s="7">
        <f t="shared" si="4"/>
        <v>0</v>
      </c>
    </row>
    <row r="280" spans="1:8" x14ac:dyDescent="0.25">
      <c r="C280" s="40"/>
      <c r="D280" s="7" t="s">
        <v>1</v>
      </c>
      <c r="F280" s="7" t="s">
        <v>1</v>
      </c>
      <c r="H280" s="7" t="s">
        <v>1</v>
      </c>
    </row>
    <row r="281" spans="1:8" x14ac:dyDescent="0.25">
      <c r="A281" t="s">
        <v>204</v>
      </c>
      <c r="C281" s="40" t="s">
        <v>205</v>
      </c>
      <c r="D281" s="7">
        <v>-39290.910000000003</v>
      </c>
      <c r="F281" s="7">
        <v>-37544.28</v>
      </c>
      <c r="H281" s="7">
        <f t="shared" si="4"/>
        <v>1746.6300000000047</v>
      </c>
    </row>
    <row r="282" spans="1:8" x14ac:dyDescent="0.25">
      <c r="C282" s="40"/>
      <c r="D282" s="7" t="s">
        <v>1</v>
      </c>
      <c r="F282" s="7" t="s">
        <v>1</v>
      </c>
      <c r="H282" s="7" t="s">
        <v>1</v>
      </c>
    </row>
    <row r="283" spans="1:8" x14ac:dyDescent="0.25">
      <c r="A283" t="s">
        <v>206</v>
      </c>
      <c r="C283" s="40" t="s">
        <v>207</v>
      </c>
      <c r="D283" s="7">
        <v>-17891.330000000002</v>
      </c>
      <c r="F283" s="7">
        <v>-28943.97</v>
      </c>
      <c r="H283" s="7">
        <f t="shared" si="4"/>
        <v>-11052.64</v>
      </c>
    </row>
    <row r="284" spans="1:8" x14ac:dyDescent="0.25">
      <c r="C284" s="40"/>
      <c r="D284" s="7" t="s">
        <v>1</v>
      </c>
      <c r="F284" s="7" t="s">
        <v>1</v>
      </c>
      <c r="H284" s="7" t="s">
        <v>1</v>
      </c>
    </row>
    <row r="285" spans="1:8" x14ac:dyDescent="0.25">
      <c r="C285" s="40"/>
      <c r="D285" s="7" t="s">
        <v>1</v>
      </c>
      <c r="F285" s="7" t="s">
        <v>1</v>
      </c>
      <c r="H285" s="7" t="s">
        <v>1</v>
      </c>
    </row>
    <row r="286" spans="1:8" x14ac:dyDescent="0.25">
      <c r="A286" t="s">
        <v>208</v>
      </c>
      <c r="C286" s="39" t="s">
        <v>209</v>
      </c>
      <c r="D286" s="7">
        <v>-991.98</v>
      </c>
      <c r="F286" s="7">
        <v>0</v>
      </c>
      <c r="H286" s="7">
        <f t="shared" si="4"/>
        <v>991.98</v>
      </c>
    </row>
    <row r="287" spans="1:8" x14ac:dyDescent="0.25">
      <c r="C287" s="40"/>
      <c r="D287" s="7" t="s">
        <v>1</v>
      </c>
      <c r="F287" s="7" t="s">
        <v>1</v>
      </c>
      <c r="H287" s="7" t="s">
        <v>1</v>
      </c>
    </row>
    <row r="288" spans="1:8" x14ac:dyDescent="0.25">
      <c r="A288" t="s">
        <v>211</v>
      </c>
      <c r="C288" s="40" t="s">
        <v>212</v>
      </c>
      <c r="D288" s="7">
        <v>-41321</v>
      </c>
      <c r="F288" s="7">
        <v>-15640</v>
      </c>
      <c r="H288" s="7">
        <f t="shared" si="4"/>
        <v>25681</v>
      </c>
    </row>
    <row r="289" spans="1:8" x14ac:dyDescent="0.25">
      <c r="C289" s="40"/>
      <c r="D289" s="7"/>
      <c r="F289" s="7"/>
      <c r="H289" s="7" t="s">
        <v>1</v>
      </c>
    </row>
    <row r="290" spans="1:8" x14ac:dyDescent="0.25">
      <c r="A290" t="s">
        <v>551</v>
      </c>
      <c r="C290" s="40" t="s">
        <v>552</v>
      </c>
      <c r="D290" s="7">
        <v>0</v>
      </c>
      <c r="F290" s="7">
        <v>-19910</v>
      </c>
      <c r="H290" s="7">
        <f t="shared" si="4"/>
        <v>-19910</v>
      </c>
    </row>
    <row r="291" spans="1:8" x14ac:dyDescent="0.25">
      <c r="C291" s="40"/>
      <c r="D291" s="7"/>
      <c r="F291" s="7"/>
      <c r="H291" s="7" t="s">
        <v>1</v>
      </c>
    </row>
    <row r="292" spans="1:8" x14ac:dyDescent="0.25">
      <c r="A292" t="s">
        <v>553</v>
      </c>
      <c r="C292" s="40" t="s">
        <v>554</v>
      </c>
      <c r="D292" s="7">
        <v>0</v>
      </c>
      <c r="F292" s="7">
        <v>-7400</v>
      </c>
      <c r="H292" s="7">
        <f t="shared" si="4"/>
        <v>-7400</v>
      </c>
    </row>
    <row r="293" spans="1:8" x14ac:dyDescent="0.25">
      <c r="C293" s="40"/>
      <c r="D293" s="7" t="s">
        <v>1</v>
      </c>
      <c r="F293" s="7" t="s">
        <v>1</v>
      </c>
      <c r="H293" s="7" t="s">
        <v>1</v>
      </c>
    </row>
    <row r="294" spans="1:8" x14ac:dyDescent="0.25">
      <c r="A294" t="s">
        <v>213</v>
      </c>
      <c r="C294" s="40" t="s">
        <v>214</v>
      </c>
      <c r="D294" s="7">
        <v>-434.24</v>
      </c>
      <c r="F294" s="7">
        <v>2344.2399999999998</v>
      </c>
      <c r="H294" s="7">
        <f t="shared" si="4"/>
        <v>2778.4799999999996</v>
      </c>
    </row>
    <row r="295" spans="1:8" x14ac:dyDescent="0.25">
      <c r="C295" s="40"/>
      <c r="D295" s="7" t="s">
        <v>1</v>
      </c>
      <c r="F295" s="7" t="s">
        <v>1</v>
      </c>
      <c r="H295" s="7" t="s">
        <v>1</v>
      </c>
    </row>
    <row r="296" spans="1:8" x14ac:dyDescent="0.25">
      <c r="A296" t="s">
        <v>215</v>
      </c>
      <c r="C296" s="40" t="s">
        <v>216</v>
      </c>
      <c r="D296" s="7">
        <v>-14172.65</v>
      </c>
      <c r="F296" s="7">
        <v>-24320.390000000003</v>
      </c>
      <c r="H296" s="7">
        <f t="shared" si="4"/>
        <v>-10147.740000000003</v>
      </c>
    </row>
    <row r="297" spans="1:8" x14ac:dyDescent="0.25">
      <c r="C297" s="40"/>
      <c r="D297" s="7" t="s">
        <v>1</v>
      </c>
      <c r="F297" s="7" t="s">
        <v>1</v>
      </c>
      <c r="H297" s="7" t="s">
        <v>1</v>
      </c>
    </row>
    <row r="298" spans="1:8" x14ac:dyDescent="0.25">
      <c r="A298" t="s">
        <v>217</v>
      </c>
      <c r="C298" s="40" t="s">
        <v>218</v>
      </c>
      <c r="D298" s="7">
        <v>125.12</v>
      </c>
      <c r="F298" s="7">
        <v>6.19</v>
      </c>
      <c r="H298" s="7">
        <f t="shared" si="4"/>
        <v>-118.93</v>
      </c>
    </row>
    <row r="299" spans="1:8" x14ac:dyDescent="0.25">
      <c r="C299" s="40"/>
      <c r="D299" s="7" t="s">
        <v>1</v>
      </c>
      <c r="F299" s="7" t="s">
        <v>1</v>
      </c>
      <c r="H299" s="7" t="s">
        <v>1</v>
      </c>
    </row>
    <row r="300" spans="1:8" x14ac:dyDescent="0.25">
      <c r="A300" t="s">
        <v>219</v>
      </c>
      <c r="C300" s="40" t="s">
        <v>220</v>
      </c>
      <c r="D300" s="7">
        <v>0</v>
      </c>
      <c r="F300" s="7">
        <v>-14730.25</v>
      </c>
      <c r="H300" s="7">
        <f t="shared" si="4"/>
        <v>-14730.25</v>
      </c>
    </row>
    <row r="301" spans="1:8" x14ac:dyDescent="0.25">
      <c r="C301" s="40"/>
      <c r="D301" s="7" t="s">
        <v>1</v>
      </c>
      <c r="F301" s="7" t="s">
        <v>1</v>
      </c>
      <c r="H301" s="7" t="s">
        <v>1</v>
      </c>
    </row>
    <row r="302" spans="1:8" x14ac:dyDescent="0.25">
      <c r="A302" s="1" t="s">
        <v>221</v>
      </c>
      <c r="C302" s="40" t="s">
        <v>563</v>
      </c>
      <c r="D302" s="11">
        <v>-34119.839999999997</v>
      </c>
      <c r="F302" s="7">
        <v>-64234.38</v>
      </c>
      <c r="H302" s="7">
        <f t="shared" si="4"/>
        <v>-30114.54</v>
      </c>
    </row>
    <row r="303" spans="1:8" x14ac:dyDescent="0.25">
      <c r="C303" s="40"/>
      <c r="D303" s="7" t="s">
        <v>1</v>
      </c>
      <c r="F303" s="7" t="s">
        <v>1</v>
      </c>
      <c r="H303" s="7" t="s">
        <v>1</v>
      </c>
    </row>
    <row r="304" spans="1:8" x14ac:dyDescent="0.25">
      <c r="A304" t="s">
        <v>561</v>
      </c>
      <c r="C304" s="40" t="s">
        <v>562</v>
      </c>
      <c r="D304" s="11">
        <v>-11349.36</v>
      </c>
      <c r="F304" s="7">
        <v>-11199.6</v>
      </c>
      <c r="H304" s="7">
        <f t="shared" si="4"/>
        <v>149.76000000000022</v>
      </c>
    </row>
    <row r="305" spans="1:8" x14ac:dyDescent="0.25">
      <c r="C305" s="40"/>
      <c r="D305" s="7" t="s">
        <v>1</v>
      </c>
      <c r="F305" s="7" t="s">
        <v>1</v>
      </c>
      <c r="H305" s="7" t="s">
        <v>1</v>
      </c>
    </row>
    <row r="306" spans="1:8" x14ac:dyDescent="0.25">
      <c r="A306" t="s">
        <v>644</v>
      </c>
      <c r="C306" s="40" t="s">
        <v>225</v>
      </c>
      <c r="D306" s="11">
        <v>0</v>
      </c>
      <c r="F306" s="7">
        <v>-125498.71</v>
      </c>
      <c r="H306" s="7">
        <f t="shared" si="4"/>
        <v>-125498.71</v>
      </c>
    </row>
    <row r="307" spans="1:8" x14ac:dyDescent="0.25">
      <c r="C307" s="40"/>
      <c r="D307" s="7" t="s">
        <v>1</v>
      </c>
      <c r="F307" s="7" t="s">
        <v>1</v>
      </c>
      <c r="H307" s="7" t="s">
        <v>1</v>
      </c>
    </row>
    <row r="308" spans="1:8" x14ac:dyDescent="0.25">
      <c r="A308" t="s">
        <v>226</v>
      </c>
      <c r="C308" s="40" t="s">
        <v>227</v>
      </c>
      <c r="D308" s="7">
        <v>216625.45</v>
      </c>
      <c r="F308" s="7">
        <v>229797.38</v>
      </c>
      <c r="H308" s="7">
        <f t="shared" si="4"/>
        <v>13171.929999999993</v>
      </c>
    </row>
    <row r="309" spans="1:8" x14ac:dyDescent="0.25">
      <c r="A309" t="s">
        <v>228</v>
      </c>
      <c r="C309" s="40" t="s">
        <v>229</v>
      </c>
      <c r="D309" s="7">
        <v>-53469.86</v>
      </c>
      <c r="F309" s="7">
        <v>-17146.280000000002</v>
      </c>
      <c r="H309" s="7">
        <f t="shared" si="4"/>
        <v>36323.58</v>
      </c>
    </row>
    <row r="310" spans="1:8" x14ac:dyDescent="0.25">
      <c r="C310" s="40"/>
      <c r="D310" s="7" t="s">
        <v>1</v>
      </c>
      <c r="F310" s="7" t="s">
        <v>1</v>
      </c>
      <c r="H310" s="7" t="s">
        <v>1</v>
      </c>
    </row>
    <row r="311" spans="1:8" x14ac:dyDescent="0.25">
      <c r="C311" s="40"/>
      <c r="D311" s="7" t="s">
        <v>1</v>
      </c>
      <c r="F311" s="7" t="s">
        <v>1</v>
      </c>
      <c r="H311" s="7" t="s">
        <v>1</v>
      </c>
    </row>
    <row r="312" spans="1:8" x14ac:dyDescent="0.25">
      <c r="C312" s="40"/>
      <c r="D312" s="7" t="s">
        <v>1</v>
      </c>
      <c r="F312" s="7" t="s">
        <v>1</v>
      </c>
      <c r="H312" s="7" t="s">
        <v>1</v>
      </c>
    </row>
    <row r="313" spans="1:8" x14ac:dyDescent="0.25">
      <c r="A313" t="s">
        <v>230</v>
      </c>
      <c r="C313" s="40" t="s">
        <v>231</v>
      </c>
      <c r="D313" s="7">
        <v>218171.97</v>
      </c>
      <c r="F313" s="7">
        <v>233364.65</v>
      </c>
      <c r="H313" s="7">
        <f t="shared" si="4"/>
        <v>15192.679999999993</v>
      </c>
    </row>
    <row r="314" spans="1:8" x14ac:dyDescent="0.25">
      <c r="C314" s="40"/>
      <c r="D314" s="7" t="s">
        <v>1</v>
      </c>
      <c r="F314" s="7" t="s">
        <v>1</v>
      </c>
      <c r="H314" s="7" t="s">
        <v>1</v>
      </c>
    </row>
    <row r="315" spans="1:8" x14ac:dyDescent="0.25">
      <c r="C315" s="40"/>
      <c r="D315" s="7" t="s">
        <v>1</v>
      </c>
      <c r="F315" s="7" t="s">
        <v>1</v>
      </c>
      <c r="H315" s="7" t="s">
        <v>1</v>
      </c>
    </row>
    <row r="316" spans="1:8" x14ac:dyDescent="0.25">
      <c r="C316" s="40"/>
      <c r="D316" s="7" t="s">
        <v>1</v>
      </c>
      <c r="F316" s="7" t="s">
        <v>1</v>
      </c>
      <c r="H316" s="7" t="s">
        <v>1</v>
      </c>
    </row>
    <row r="317" spans="1:8" x14ac:dyDescent="0.25">
      <c r="A317" t="s">
        <v>232</v>
      </c>
      <c r="C317" s="40" t="s">
        <v>233</v>
      </c>
      <c r="D317" s="7">
        <v>16200</v>
      </c>
      <c r="F317" s="7">
        <v>16050</v>
      </c>
      <c r="H317" s="7">
        <f t="shared" si="4"/>
        <v>-150</v>
      </c>
    </row>
    <row r="318" spans="1:8" x14ac:dyDescent="0.25">
      <c r="C318" s="40"/>
      <c r="D318" s="7" t="s">
        <v>1</v>
      </c>
      <c r="F318" s="7" t="s">
        <v>1</v>
      </c>
      <c r="H318" s="7" t="s">
        <v>1</v>
      </c>
    </row>
    <row r="319" spans="1:8" x14ac:dyDescent="0.25">
      <c r="A319" s="50" t="s">
        <v>234</v>
      </c>
      <c r="C319" s="40" t="s">
        <v>235</v>
      </c>
      <c r="D319" s="7">
        <v>47044.520000000004</v>
      </c>
      <c r="F319" s="7">
        <v>42069.819999999992</v>
      </c>
      <c r="H319" s="7">
        <f t="shared" si="4"/>
        <v>-4974.7000000000116</v>
      </c>
    </row>
    <row r="320" spans="1:8" x14ac:dyDescent="0.25">
      <c r="A320" s="73"/>
      <c r="C320" s="40"/>
      <c r="D320" s="7"/>
      <c r="F320" s="7"/>
      <c r="H320" s="7" t="s">
        <v>1</v>
      </c>
    </row>
    <row r="321" spans="1:8" x14ac:dyDescent="0.25">
      <c r="A321" s="73"/>
      <c r="C321" s="40"/>
      <c r="D321" s="7"/>
      <c r="F321" s="7"/>
      <c r="H321" s="7" t="s">
        <v>1</v>
      </c>
    </row>
    <row r="322" spans="1:8" x14ac:dyDescent="0.25">
      <c r="A322" s="86"/>
      <c r="B322" s="86"/>
      <c r="C322" s="87"/>
      <c r="D322" s="88" t="s">
        <v>1</v>
      </c>
      <c r="F322" s="7" t="s">
        <v>1</v>
      </c>
      <c r="H322" s="7" t="s">
        <v>1</v>
      </c>
    </row>
    <row r="323" spans="1:8" x14ac:dyDescent="0.25">
      <c r="A323" s="110" t="s">
        <v>547</v>
      </c>
      <c r="B323" s="86"/>
      <c r="C323" s="87" t="s">
        <v>237</v>
      </c>
      <c r="D323" s="88">
        <v>152340</v>
      </c>
      <c r="F323" s="7">
        <v>153417</v>
      </c>
      <c r="H323" s="7">
        <f t="shared" si="4"/>
        <v>1077</v>
      </c>
    </row>
    <row r="324" spans="1:8" x14ac:dyDescent="0.25">
      <c r="A324" s="111"/>
      <c r="B324" s="86"/>
      <c r="C324" s="87"/>
      <c r="D324" s="88"/>
      <c r="F324" s="7"/>
      <c r="H324" s="7" t="s">
        <v>1</v>
      </c>
    </row>
    <row r="325" spans="1:8" x14ac:dyDescent="0.25">
      <c r="A325" s="111"/>
      <c r="B325" s="86"/>
      <c r="C325" s="87"/>
      <c r="D325" s="88"/>
      <c r="F325" s="7"/>
      <c r="H325" s="7" t="s">
        <v>1</v>
      </c>
    </row>
    <row r="326" spans="1:8" x14ac:dyDescent="0.25">
      <c r="A326" s="111"/>
      <c r="B326" s="86"/>
      <c r="C326" s="87"/>
      <c r="D326" s="88"/>
      <c r="F326" s="7"/>
      <c r="H326" s="7" t="s">
        <v>1</v>
      </c>
    </row>
    <row r="327" spans="1:8" x14ac:dyDescent="0.25">
      <c r="A327" s="111"/>
      <c r="B327" s="86"/>
      <c r="C327" s="87"/>
      <c r="D327" s="88"/>
      <c r="F327" s="7"/>
      <c r="H327" s="7" t="s">
        <v>1</v>
      </c>
    </row>
    <row r="328" spans="1:8" x14ac:dyDescent="0.25">
      <c r="A328" s="111"/>
      <c r="B328" s="86"/>
      <c r="C328" s="87"/>
      <c r="D328" s="88"/>
      <c r="F328" s="7"/>
      <c r="H328" s="7" t="s">
        <v>1</v>
      </c>
    </row>
    <row r="329" spans="1:8" x14ac:dyDescent="0.25">
      <c r="A329" s="112" t="s">
        <v>659</v>
      </c>
      <c r="B329" s="86"/>
      <c r="C329" s="87"/>
      <c r="D329" s="88"/>
      <c r="F329" s="7">
        <v>29990</v>
      </c>
      <c r="H329" s="7">
        <f t="shared" si="4"/>
        <v>29990</v>
      </c>
    </row>
    <row r="330" spans="1:8" x14ac:dyDescent="0.25">
      <c r="A330" s="111"/>
      <c r="B330" s="86"/>
      <c r="C330" s="87"/>
      <c r="D330" s="88"/>
      <c r="F330" s="7"/>
      <c r="H330" s="7" t="s">
        <v>705</v>
      </c>
    </row>
    <row r="331" spans="1:8" x14ac:dyDescent="0.25">
      <c r="A331" s="111"/>
      <c r="B331" s="86"/>
      <c r="C331" s="87"/>
      <c r="D331" s="88"/>
      <c r="F331" s="7"/>
      <c r="H331" s="7" t="s">
        <v>1</v>
      </c>
    </row>
    <row r="332" spans="1:8" x14ac:dyDescent="0.25">
      <c r="A332" s="73"/>
      <c r="C332" s="40"/>
      <c r="D332" s="7"/>
      <c r="F332" s="7"/>
      <c r="H332" s="7" t="s">
        <v>1</v>
      </c>
    </row>
    <row r="333" spans="1:8" x14ac:dyDescent="0.25">
      <c r="A333" s="73"/>
      <c r="C333" s="40"/>
      <c r="D333" s="7"/>
      <c r="F333" s="7"/>
      <c r="H333" s="7" t="s">
        <v>1</v>
      </c>
    </row>
    <row r="334" spans="1:8" x14ac:dyDescent="0.25">
      <c r="A334" s="73"/>
      <c r="C334" s="40"/>
      <c r="D334" s="7"/>
      <c r="F334" s="7"/>
      <c r="H334" s="7" t="s">
        <v>1</v>
      </c>
    </row>
    <row r="335" spans="1:8" x14ac:dyDescent="0.25">
      <c r="C335" s="40"/>
      <c r="D335" s="7" t="s">
        <v>1</v>
      </c>
      <c r="F335" s="7" t="s">
        <v>1</v>
      </c>
      <c r="H335" s="7" t="s">
        <v>1</v>
      </c>
    </row>
    <row r="336" spans="1:8" x14ac:dyDescent="0.25">
      <c r="A336" t="s">
        <v>238</v>
      </c>
      <c r="C336" s="40" t="s">
        <v>239</v>
      </c>
      <c r="D336" s="7">
        <v>50575.99</v>
      </c>
      <c r="F336" s="7">
        <v>55011.96</v>
      </c>
      <c r="H336" s="7">
        <f t="shared" ref="H336:H392" si="5">F336-D336</f>
        <v>4435.9700000000012</v>
      </c>
    </row>
    <row r="337" spans="1:8" x14ac:dyDescent="0.25">
      <c r="C337" s="40"/>
      <c r="D337" s="7" t="s">
        <v>1</v>
      </c>
      <c r="F337" s="7" t="s">
        <v>1</v>
      </c>
      <c r="H337" s="7" t="s">
        <v>1</v>
      </c>
    </row>
    <row r="338" spans="1:8" x14ac:dyDescent="0.25">
      <c r="A338" t="s">
        <v>240</v>
      </c>
      <c r="C338" s="40" t="s">
        <v>241</v>
      </c>
      <c r="D338" s="7">
        <v>16886.71</v>
      </c>
      <c r="F338" s="7">
        <v>17131.84</v>
      </c>
      <c r="H338" s="7">
        <f t="shared" si="5"/>
        <v>245.13000000000102</v>
      </c>
    </row>
    <row r="339" spans="1:8" x14ac:dyDescent="0.25">
      <c r="C339" s="40"/>
      <c r="D339" s="7" t="s">
        <v>1</v>
      </c>
      <c r="F339" s="7" t="s">
        <v>1</v>
      </c>
      <c r="H339" s="7" t="s">
        <v>1</v>
      </c>
    </row>
    <row r="340" spans="1:8" x14ac:dyDescent="0.25">
      <c r="A340" t="s">
        <v>349</v>
      </c>
      <c r="C340" s="40" t="s">
        <v>350</v>
      </c>
      <c r="D340" s="7">
        <v>0</v>
      </c>
      <c r="F340" s="7">
        <v>0</v>
      </c>
      <c r="H340" s="7">
        <f t="shared" si="5"/>
        <v>0</v>
      </c>
    </row>
    <row r="341" spans="1:8" x14ac:dyDescent="0.25">
      <c r="C341" s="40"/>
      <c r="D341" s="7" t="s">
        <v>1</v>
      </c>
      <c r="F341" s="7" t="s">
        <v>1</v>
      </c>
      <c r="H341" s="7" t="s">
        <v>1</v>
      </c>
    </row>
    <row r="342" spans="1:8" x14ac:dyDescent="0.25">
      <c r="A342" t="s">
        <v>242</v>
      </c>
      <c r="C342" s="40" t="s">
        <v>243</v>
      </c>
      <c r="D342" s="7">
        <v>17771.189999999999</v>
      </c>
      <c r="F342" s="7">
        <v>18997.629999999997</v>
      </c>
      <c r="H342" s="7">
        <f t="shared" si="5"/>
        <v>1226.4399999999987</v>
      </c>
    </row>
    <row r="343" spans="1:8" x14ac:dyDescent="0.25">
      <c r="C343" s="40"/>
      <c r="D343" s="7" t="s">
        <v>1</v>
      </c>
      <c r="F343" s="7" t="s">
        <v>1</v>
      </c>
      <c r="H343" s="7" t="s">
        <v>1</v>
      </c>
    </row>
    <row r="344" spans="1:8" x14ac:dyDescent="0.25">
      <c r="A344" t="s">
        <v>244</v>
      </c>
      <c r="C344" s="40" t="s">
        <v>245</v>
      </c>
      <c r="D344" s="7">
        <v>206</v>
      </c>
      <c r="F344" s="7">
        <v>360.5</v>
      </c>
      <c r="H344" s="7">
        <f t="shared" si="5"/>
        <v>154.5</v>
      </c>
    </row>
    <row r="345" spans="1:8" x14ac:dyDescent="0.25">
      <c r="C345" s="40"/>
      <c r="D345" s="7"/>
      <c r="F345" s="7"/>
      <c r="H345" s="7" t="s">
        <v>1</v>
      </c>
    </row>
    <row r="346" spans="1:8" x14ac:dyDescent="0.25">
      <c r="A346" t="s">
        <v>309</v>
      </c>
      <c r="C346" s="40" t="s">
        <v>462</v>
      </c>
      <c r="D346" s="7">
        <v>291</v>
      </c>
      <c r="F346" s="7">
        <v>0</v>
      </c>
      <c r="H346" s="7">
        <f t="shared" si="5"/>
        <v>-291</v>
      </c>
    </row>
    <row r="347" spans="1:8" x14ac:dyDescent="0.25">
      <c r="C347" s="40"/>
      <c r="D347" s="7" t="s">
        <v>1</v>
      </c>
      <c r="F347" s="7" t="s">
        <v>1</v>
      </c>
      <c r="H347" s="7" t="s">
        <v>1</v>
      </c>
    </row>
    <row r="348" spans="1:8" x14ac:dyDescent="0.25">
      <c r="A348" t="s">
        <v>246</v>
      </c>
      <c r="C348" s="40" t="s">
        <v>247</v>
      </c>
      <c r="D348" s="7">
        <v>12471.49</v>
      </c>
      <c r="F348" s="7">
        <v>12478.44</v>
      </c>
      <c r="H348" s="7">
        <f t="shared" si="5"/>
        <v>6.9500000000007276</v>
      </c>
    </row>
    <row r="349" spans="1:8" x14ac:dyDescent="0.25">
      <c r="C349" s="40"/>
      <c r="D349" s="7" t="s">
        <v>1</v>
      </c>
      <c r="F349" s="7" t="s">
        <v>1</v>
      </c>
      <c r="H349" s="7" t="s">
        <v>1</v>
      </c>
    </row>
    <row r="350" spans="1:8" x14ac:dyDescent="0.25">
      <c r="C350" s="40"/>
      <c r="D350" s="7" t="s">
        <v>1</v>
      </c>
      <c r="F350" s="7" t="s">
        <v>1</v>
      </c>
      <c r="H350" s="7" t="s">
        <v>1</v>
      </c>
    </row>
    <row r="351" spans="1:8" x14ac:dyDescent="0.25">
      <c r="A351" t="s">
        <v>248</v>
      </c>
      <c r="C351" s="40" t="s">
        <v>249</v>
      </c>
      <c r="D351" s="7">
        <v>157157.25999999998</v>
      </c>
      <c r="F351" s="7">
        <v>160564.78</v>
      </c>
      <c r="H351" s="7">
        <f t="shared" si="5"/>
        <v>3407.5200000000186</v>
      </c>
    </row>
    <row r="352" spans="1:8" x14ac:dyDescent="0.25">
      <c r="C352" s="40"/>
      <c r="D352" s="7" t="s">
        <v>1</v>
      </c>
      <c r="F352" s="7" t="s">
        <v>1</v>
      </c>
      <c r="H352" s="7" t="s">
        <v>1</v>
      </c>
    </row>
    <row r="353" spans="1:8" x14ac:dyDescent="0.25">
      <c r="A353" t="s">
        <v>461</v>
      </c>
      <c r="C353" s="40" t="s">
        <v>460</v>
      </c>
      <c r="D353" s="7">
        <v>407.9</v>
      </c>
      <c r="F353" s="7">
        <v>750.7</v>
      </c>
      <c r="H353" s="7">
        <f t="shared" si="5"/>
        <v>342.80000000000007</v>
      </c>
    </row>
    <row r="354" spans="1:8" x14ac:dyDescent="0.25">
      <c r="C354" s="40"/>
      <c r="D354" s="7" t="s">
        <v>1</v>
      </c>
      <c r="F354" s="7" t="s">
        <v>1</v>
      </c>
      <c r="H354" s="7" t="s">
        <v>1</v>
      </c>
    </row>
    <row r="355" spans="1:8" x14ac:dyDescent="0.25">
      <c r="A355" t="s">
        <v>250</v>
      </c>
      <c r="C355" s="40" t="s">
        <v>251</v>
      </c>
      <c r="D355" s="7">
        <v>2556.5</v>
      </c>
      <c r="F355" s="7">
        <v>3743.56</v>
      </c>
      <c r="H355" s="7">
        <f t="shared" si="5"/>
        <v>1187.06</v>
      </c>
    </row>
    <row r="356" spans="1:8" x14ac:dyDescent="0.25">
      <c r="C356" s="40"/>
      <c r="D356" s="7" t="s">
        <v>1</v>
      </c>
      <c r="F356" s="7" t="s">
        <v>1</v>
      </c>
      <c r="H356" s="7" t="s">
        <v>1</v>
      </c>
    </row>
    <row r="357" spans="1:8" x14ac:dyDescent="0.25">
      <c r="A357" t="s">
        <v>252</v>
      </c>
      <c r="C357" s="40" t="s">
        <v>253</v>
      </c>
      <c r="D357" s="7">
        <v>1573.96</v>
      </c>
      <c r="F357" s="7">
        <v>1561.9199999999998</v>
      </c>
      <c r="H357" s="7">
        <f t="shared" si="5"/>
        <v>-12.040000000000191</v>
      </c>
    </row>
    <row r="358" spans="1:8" x14ac:dyDescent="0.25">
      <c r="C358" s="40"/>
      <c r="D358" s="7" t="s">
        <v>1</v>
      </c>
      <c r="F358" s="7" t="s">
        <v>1</v>
      </c>
      <c r="H358" s="7" t="s">
        <v>1</v>
      </c>
    </row>
    <row r="359" spans="1:8" x14ac:dyDescent="0.25">
      <c r="A359" t="s">
        <v>463</v>
      </c>
      <c r="C359" s="40" t="s">
        <v>464</v>
      </c>
      <c r="D359" s="7">
        <v>540.99</v>
      </c>
      <c r="F359" s="7">
        <v>0</v>
      </c>
      <c r="H359" s="7">
        <f t="shared" si="5"/>
        <v>-540.99</v>
      </c>
    </row>
    <row r="360" spans="1:8" x14ac:dyDescent="0.25">
      <c r="C360" s="40"/>
      <c r="D360" s="7"/>
      <c r="F360" s="7"/>
      <c r="H360" s="7">
        <f t="shared" si="5"/>
        <v>0</v>
      </c>
    </row>
    <row r="361" spans="1:8" x14ac:dyDescent="0.25">
      <c r="A361" t="s">
        <v>252</v>
      </c>
      <c r="C361" s="40" t="s">
        <v>254</v>
      </c>
      <c r="D361" s="7"/>
      <c r="F361" s="7">
        <v>112.74</v>
      </c>
      <c r="H361" s="7">
        <f t="shared" si="5"/>
        <v>112.74</v>
      </c>
    </row>
    <row r="362" spans="1:8" x14ac:dyDescent="0.25">
      <c r="C362" s="40"/>
      <c r="D362" s="7" t="s">
        <v>1</v>
      </c>
      <c r="F362" s="7" t="s">
        <v>1</v>
      </c>
      <c r="H362" s="7" t="s">
        <v>1</v>
      </c>
    </row>
    <row r="363" spans="1:8" x14ac:dyDescent="0.25">
      <c r="A363" t="s">
        <v>255</v>
      </c>
      <c r="C363" s="40" t="s">
        <v>256</v>
      </c>
      <c r="D363" s="7">
        <v>1000</v>
      </c>
      <c r="F363" s="7">
        <v>976</v>
      </c>
      <c r="H363" s="7">
        <f t="shared" si="5"/>
        <v>-24</v>
      </c>
    </row>
    <row r="364" spans="1:8" x14ac:dyDescent="0.25">
      <c r="C364" s="38"/>
      <c r="D364" s="7" t="s">
        <v>1</v>
      </c>
      <c r="F364" s="7" t="s">
        <v>1</v>
      </c>
      <c r="H364" s="7" t="s">
        <v>1</v>
      </c>
    </row>
    <row r="365" spans="1:8" x14ac:dyDescent="0.25">
      <c r="A365" t="s">
        <v>257</v>
      </c>
      <c r="C365" s="6" t="s">
        <v>423</v>
      </c>
      <c r="D365" s="7">
        <v>0</v>
      </c>
      <c r="F365" s="7">
        <v>464</v>
      </c>
      <c r="H365" s="7">
        <f t="shared" si="5"/>
        <v>464</v>
      </c>
    </row>
    <row r="366" spans="1:8" x14ac:dyDescent="0.25">
      <c r="C366" s="40"/>
      <c r="D366" s="7" t="s">
        <v>1</v>
      </c>
      <c r="F366" s="7" t="s">
        <v>1</v>
      </c>
      <c r="H366" s="7" t="s">
        <v>1</v>
      </c>
    </row>
    <row r="367" spans="1:8" x14ac:dyDescent="0.25">
      <c r="A367" t="s">
        <v>259</v>
      </c>
      <c r="C367" s="40" t="s">
        <v>260</v>
      </c>
      <c r="D367" s="7">
        <v>0</v>
      </c>
      <c r="F367" s="7">
        <v>156</v>
      </c>
      <c r="H367" s="7">
        <f t="shared" si="5"/>
        <v>156</v>
      </c>
    </row>
    <row r="368" spans="1:8" x14ac:dyDescent="0.25">
      <c r="C368" s="40"/>
      <c r="D368" s="7" t="s">
        <v>1</v>
      </c>
      <c r="F368" s="7" t="s">
        <v>1</v>
      </c>
      <c r="H368" s="7" t="s">
        <v>1</v>
      </c>
    </row>
    <row r="369" spans="1:8" x14ac:dyDescent="0.25">
      <c r="A369" t="s">
        <v>261</v>
      </c>
      <c r="C369" s="40" t="s">
        <v>262</v>
      </c>
      <c r="D369" s="7">
        <v>9501.4</v>
      </c>
      <c r="F369" s="7">
        <v>7829.630000000001</v>
      </c>
      <c r="H369" s="7">
        <f t="shared" si="5"/>
        <v>-1671.7699999999986</v>
      </c>
    </row>
    <row r="370" spans="1:8" x14ac:dyDescent="0.25">
      <c r="C370" s="40"/>
      <c r="D370" s="7" t="s">
        <v>1</v>
      </c>
      <c r="F370" s="7" t="s">
        <v>1</v>
      </c>
      <c r="H370" s="7" t="s">
        <v>1</v>
      </c>
    </row>
    <row r="371" spans="1:8" x14ac:dyDescent="0.25">
      <c r="C371" s="40"/>
      <c r="D371" s="7" t="s">
        <v>1</v>
      </c>
      <c r="F371" s="7" t="s">
        <v>1</v>
      </c>
      <c r="H371" s="7" t="s">
        <v>1</v>
      </c>
    </row>
    <row r="372" spans="1:8" x14ac:dyDescent="0.25">
      <c r="A372" t="s">
        <v>564</v>
      </c>
      <c r="C372" s="40" t="s">
        <v>264</v>
      </c>
      <c r="D372" s="7">
        <v>7054.77</v>
      </c>
      <c r="F372" s="7">
        <v>13398</v>
      </c>
      <c r="H372" s="7">
        <f t="shared" si="5"/>
        <v>6343.23</v>
      </c>
    </row>
    <row r="373" spans="1:8" x14ac:dyDescent="0.25">
      <c r="C373" s="40"/>
      <c r="D373" s="7"/>
      <c r="F373" s="7"/>
      <c r="H373" s="7" t="s">
        <v>1</v>
      </c>
    </row>
    <row r="374" spans="1:8" x14ac:dyDescent="0.25">
      <c r="A374" t="s">
        <v>566</v>
      </c>
      <c r="C374" s="40" t="s">
        <v>565</v>
      </c>
      <c r="D374" s="7">
        <v>0</v>
      </c>
      <c r="F374" s="7">
        <v>0</v>
      </c>
      <c r="H374" s="7">
        <f t="shared" si="5"/>
        <v>0</v>
      </c>
    </row>
    <row r="375" spans="1:8" x14ac:dyDescent="0.25">
      <c r="C375" s="40"/>
      <c r="D375" s="7" t="s">
        <v>1</v>
      </c>
      <c r="F375" s="7" t="s">
        <v>1</v>
      </c>
      <c r="H375" s="7" t="s">
        <v>1</v>
      </c>
    </row>
    <row r="376" spans="1:8" x14ac:dyDescent="0.25">
      <c r="A376" t="s">
        <v>422</v>
      </c>
      <c r="C376" s="40" t="s">
        <v>423</v>
      </c>
      <c r="D376" s="7">
        <v>0</v>
      </c>
      <c r="F376" s="7">
        <v>0</v>
      </c>
      <c r="H376" s="7">
        <f t="shared" si="5"/>
        <v>0</v>
      </c>
    </row>
    <row r="377" spans="1:8" x14ac:dyDescent="0.25">
      <c r="C377" s="40" t="s">
        <v>1</v>
      </c>
      <c r="D377" s="7" t="s">
        <v>1</v>
      </c>
      <c r="F377" s="7" t="s">
        <v>1</v>
      </c>
      <c r="H377" s="7" t="s">
        <v>1</v>
      </c>
    </row>
    <row r="378" spans="1:8" x14ac:dyDescent="0.25">
      <c r="A378" t="s">
        <v>265</v>
      </c>
      <c r="C378" s="40" t="s">
        <v>266</v>
      </c>
      <c r="D378" s="7">
        <v>0</v>
      </c>
      <c r="F378" s="7">
        <v>0</v>
      </c>
      <c r="H378" s="7">
        <f t="shared" si="5"/>
        <v>0</v>
      </c>
    </row>
    <row r="379" spans="1:8" x14ac:dyDescent="0.25">
      <c r="C379" s="40"/>
      <c r="D379" s="7" t="s">
        <v>1</v>
      </c>
      <c r="F379" s="7" t="s">
        <v>1</v>
      </c>
      <c r="H379" s="7" t="s">
        <v>1</v>
      </c>
    </row>
    <row r="380" spans="1:8" x14ac:dyDescent="0.25">
      <c r="C380" s="40"/>
      <c r="D380" s="7" t="s">
        <v>1</v>
      </c>
      <c r="F380" s="7" t="s">
        <v>1</v>
      </c>
      <c r="H380" s="7" t="s">
        <v>1</v>
      </c>
    </row>
    <row r="381" spans="1:8" x14ac:dyDescent="0.25">
      <c r="A381" t="s">
        <v>267</v>
      </c>
      <c r="C381" s="40" t="s">
        <v>268</v>
      </c>
      <c r="D381" s="7">
        <v>15180.45</v>
      </c>
      <c r="F381" s="7">
        <v>15623.81</v>
      </c>
      <c r="H381" s="7">
        <f t="shared" si="5"/>
        <v>443.35999999999876</v>
      </c>
    </row>
    <row r="382" spans="1:8" x14ac:dyDescent="0.25">
      <c r="C382" s="40"/>
      <c r="D382" s="7" t="s">
        <v>1</v>
      </c>
      <c r="F382" s="7" t="s">
        <v>1</v>
      </c>
      <c r="H382" s="7" t="s">
        <v>1</v>
      </c>
    </row>
    <row r="383" spans="1:8" x14ac:dyDescent="0.25">
      <c r="C383" s="40"/>
      <c r="D383" s="7" t="s">
        <v>1</v>
      </c>
      <c r="F383" s="7" t="s">
        <v>1</v>
      </c>
      <c r="H383" s="7" t="s">
        <v>1</v>
      </c>
    </row>
    <row r="384" spans="1:8" x14ac:dyDescent="0.25">
      <c r="A384" t="s">
        <v>269</v>
      </c>
      <c r="C384" s="40" t="s">
        <v>270</v>
      </c>
      <c r="D384" s="7">
        <v>8790.36</v>
      </c>
      <c r="F384" s="7">
        <v>13447.530000000002</v>
      </c>
      <c r="H384" s="7">
        <f t="shared" si="5"/>
        <v>4657.1700000000019</v>
      </c>
    </row>
    <row r="385" spans="1:8" x14ac:dyDescent="0.25">
      <c r="C385" s="40"/>
      <c r="D385" s="7"/>
      <c r="F385" s="7"/>
      <c r="H385" s="7" t="s">
        <v>1</v>
      </c>
    </row>
    <row r="386" spans="1:8" x14ac:dyDescent="0.25">
      <c r="A386" t="s">
        <v>424</v>
      </c>
      <c r="C386" s="40" t="s">
        <v>425</v>
      </c>
      <c r="D386" s="7">
        <v>0</v>
      </c>
      <c r="F386" s="7">
        <v>3821.2299999999996</v>
      </c>
      <c r="H386" s="7">
        <f t="shared" si="5"/>
        <v>3821.2299999999996</v>
      </c>
    </row>
    <row r="387" spans="1:8" x14ac:dyDescent="0.25">
      <c r="C387" s="40"/>
      <c r="D387" s="7"/>
      <c r="F387" s="7"/>
      <c r="H387" s="7" t="s">
        <v>1</v>
      </c>
    </row>
    <row r="388" spans="1:8" x14ac:dyDescent="0.25">
      <c r="C388" s="40"/>
      <c r="D388" s="7" t="s">
        <v>1</v>
      </c>
      <c r="F388" s="7" t="s">
        <v>1</v>
      </c>
      <c r="H388" s="7" t="s">
        <v>1</v>
      </c>
    </row>
    <row r="389" spans="1:8" x14ac:dyDescent="0.25">
      <c r="A389" t="s">
        <v>567</v>
      </c>
      <c r="C389" s="40" t="s">
        <v>272</v>
      </c>
      <c r="D389" s="7">
        <v>129644.12000000002</v>
      </c>
      <c r="F389" s="7">
        <v>115200.11</v>
      </c>
      <c r="H389" s="7">
        <f t="shared" si="5"/>
        <v>-14444.010000000024</v>
      </c>
    </row>
    <row r="390" spans="1:8" x14ac:dyDescent="0.25">
      <c r="C390" s="40"/>
      <c r="D390" s="7" t="s">
        <v>1</v>
      </c>
      <c r="F390" s="7" t="s">
        <v>1</v>
      </c>
      <c r="H390" s="7" t="s">
        <v>1</v>
      </c>
    </row>
    <row r="391" spans="1:8" x14ac:dyDescent="0.25">
      <c r="C391" s="40"/>
      <c r="D391" s="7"/>
      <c r="F391" s="7"/>
      <c r="H391" s="7" t="s">
        <v>1</v>
      </c>
    </row>
    <row r="392" spans="1:8" x14ac:dyDescent="0.25">
      <c r="A392" t="s">
        <v>273</v>
      </c>
      <c r="C392" s="40" t="s">
        <v>274</v>
      </c>
      <c r="D392" s="7">
        <v>6038.4099999999989</v>
      </c>
      <c r="F392" s="7">
        <v>6750.64</v>
      </c>
      <c r="H392" s="7">
        <f t="shared" si="5"/>
        <v>712.23000000000138</v>
      </c>
    </row>
    <row r="393" spans="1:8" x14ac:dyDescent="0.25">
      <c r="C393" s="40"/>
      <c r="D393" s="7" t="s">
        <v>1</v>
      </c>
      <c r="F393" s="7" t="s">
        <v>1</v>
      </c>
      <c r="H393" s="7" t="s">
        <v>1</v>
      </c>
    </row>
    <row r="394" spans="1:8" x14ac:dyDescent="0.25">
      <c r="A394" t="s">
        <v>275</v>
      </c>
      <c r="C394" s="40" t="s">
        <v>276</v>
      </c>
      <c r="D394" s="7">
        <v>0</v>
      </c>
      <c r="F394" s="7">
        <v>0</v>
      </c>
      <c r="H394" s="7">
        <f t="shared" ref="H394:H457" si="6">F394-D394</f>
        <v>0</v>
      </c>
    </row>
    <row r="395" spans="1:8" x14ac:dyDescent="0.25">
      <c r="C395" s="40"/>
      <c r="D395" s="7"/>
      <c r="F395" s="7"/>
      <c r="H395" s="7" t="s">
        <v>1</v>
      </c>
    </row>
    <row r="396" spans="1:8" x14ac:dyDescent="0.25">
      <c r="A396" t="s">
        <v>278</v>
      </c>
      <c r="C396" s="40" t="s">
        <v>279</v>
      </c>
      <c r="D396" s="7">
        <v>11870</v>
      </c>
      <c r="F396" s="7">
        <v>12125</v>
      </c>
      <c r="H396" s="7">
        <f t="shared" si="6"/>
        <v>255</v>
      </c>
    </row>
    <row r="397" spans="1:8" x14ac:dyDescent="0.25">
      <c r="C397" s="40"/>
      <c r="D397" s="7" t="s">
        <v>1</v>
      </c>
      <c r="F397" s="7" t="s">
        <v>1</v>
      </c>
      <c r="H397" s="7" t="s">
        <v>1</v>
      </c>
    </row>
    <row r="398" spans="1:8" x14ac:dyDescent="0.25">
      <c r="A398" t="s">
        <v>569</v>
      </c>
      <c r="C398" s="40" t="s">
        <v>281</v>
      </c>
      <c r="D398" s="7">
        <v>1290</v>
      </c>
      <c r="F398" s="7">
        <v>1290</v>
      </c>
      <c r="H398" s="7">
        <f t="shared" si="6"/>
        <v>0</v>
      </c>
    </row>
    <row r="399" spans="1:8" x14ac:dyDescent="0.25">
      <c r="C399" s="40"/>
      <c r="D399" s="7"/>
      <c r="F399" s="7"/>
      <c r="H399" s="7" t="s">
        <v>1</v>
      </c>
    </row>
    <row r="400" spans="1:8" x14ac:dyDescent="0.25">
      <c r="A400" t="s">
        <v>570</v>
      </c>
      <c r="C400" s="40" t="s">
        <v>571</v>
      </c>
      <c r="D400" s="7"/>
      <c r="F400" s="7">
        <v>500</v>
      </c>
      <c r="H400" s="7">
        <f t="shared" si="6"/>
        <v>500</v>
      </c>
    </row>
    <row r="401" spans="1:8" x14ac:dyDescent="0.25">
      <c r="C401" s="40"/>
      <c r="D401" s="7" t="s">
        <v>1</v>
      </c>
      <c r="F401" s="7" t="s">
        <v>1</v>
      </c>
      <c r="H401" s="7" t="s">
        <v>1</v>
      </c>
    </row>
    <row r="402" spans="1:8" x14ac:dyDescent="0.25">
      <c r="A402" t="s">
        <v>426</v>
      </c>
      <c r="C402" s="40" t="s">
        <v>427</v>
      </c>
      <c r="D402" s="7">
        <v>0</v>
      </c>
      <c r="F402" s="7">
        <v>0</v>
      </c>
      <c r="H402" s="7">
        <f t="shared" si="6"/>
        <v>0</v>
      </c>
    </row>
    <row r="403" spans="1:8" x14ac:dyDescent="0.25">
      <c r="C403" s="40"/>
      <c r="D403" s="7"/>
      <c r="F403" s="7"/>
      <c r="H403" s="7" t="s">
        <v>1</v>
      </c>
    </row>
    <row r="404" spans="1:8" x14ac:dyDescent="0.25">
      <c r="C404" s="40"/>
      <c r="D404" s="7" t="s">
        <v>1</v>
      </c>
      <c r="F404" s="7" t="s">
        <v>1</v>
      </c>
      <c r="H404" s="7" t="s">
        <v>1</v>
      </c>
    </row>
    <row r="405" spans="1:8" x14ac:dyDescent="0.25">
      <c r="A405" t="s">
        <v>282</v>
      </c>
      <c r="C405" s="40" t="s">
        <v>283</v>
      </c>
      <c r="D405" s="7">
        <v>830.25</v>
      </c>
      <c r="F405" s="7">
        <v>754</v>
      </c>
      <c r="H405" s="7">
        <f t="shared" si="6"/>
        <v>-76.25</v>
      </c>
    </row>
    <row r="406" spans="1:8" x14ac:dyDescent="0.25">
      <c r="C406" s="40"/>
      <c r="D406" s="7" t="s">
        <v>1</v>
      </c>
      <c r="F406" s="7" t="s">
        <v>1</v>
      </c>
      <c r="H406" s="7" t="s">
        <v>1</v>
      </c>
    </row>
    <row r="407" spans="1:8" x14ac:dyDescent="0.25">
      <c r="C407" s="40"/>
      <c r="D407" s="7" t="s">
        <v>1</v>
      </c>
      <c r="F407" s="7" t="s">
        <v>1</v>
      </c>
      <c r="H407" s="7" t="s">
        <v>1</v>
      </c>
    </row>
    <row r="408" spans="1:8" x14ac:dyDescent="0.25">
      <c r="A408" t="s">
        <v>284</v>
      </c>
      <c r="C408" s="40" t="s">
        <v>285</v>
      </c>
      <c r="D408" s="7">
        <v>47118.39</v>
      </c>
      <c r="F408" s="7">
        <v>50690.26</v>
      </c>
      <c r="H408" s="7">
        <f t="shared" si="6"/>
        <v>3571.8700000000026</v>
      </c>
    </row>
    <row r="409" spans="1:8" ht="15.75" thickBot="1" x14ac:dyDescent="0.3">
      <c r="C409" s="40"/>
      <c r="D409" s="7" t="s">
        <v>1</v>
      </c>
      <c r="F409" s="7" t="s">
        <v>1</v>
      </c>
      <c r="H409" s="7" t="s">
        <v>1</v>
      </c>
    </row>
    <row r="410" spans="1:8" ht="15.75" thickBot="1" x14ac:dyDescent="0.3">
      <c r="A410" s="1" t="s">
        <v>286</v>
      </c>
      <c r="C410" s="41"/>
      <c r="D410" s="7">
        <v>0</v>
      </c>
      <c r="F410" s="7">
        <v>0</v>
      </c>
      <c r="H410" s="7">
        <f t="shared" si="6"/>
        <v>0</v>
      </c>
    </row>
    <row r="411" spans="1:8" x14ac:dyDescent="0.25">
      <c r="C411" s="40"/>
      <c r="D411" s="7" t="s">
        <v>1</v>
      </c>
      <c r="F411" s="7" t="s">
        <v>1</v>
      </c>
      <c r="H411" s="7" t="s">
        <v>1</v>
      </c>
    </row>
    <row r="412" spans="1:8" x14ac:dyDescent="0.25">
      <c r="C412" s="40"/>
      <c r="D412" s="7" t="s">
        <v>1</v>
      </c>
      <c r="F412" s="7" t="s">
        <v>1</v>
      </c>
      <c r="H412" s="7" t="s">
        <v>1</v>
      </c>
    </row>
    <row r="413" spans="1:8" x14ac:dyDescent="0.25">
      <c r="A413" t="s">
        <v>287</v>
      </c>
      <c r="C413" s="40" t="s">
        <v>288</v>
      </c>
      <c r="D413" s="7">
        <v>12827</v>
      </c>
      <c r="F413" s="7">
        <v>6402</v>
      </c>
      <c r="H413" s="7">
        <f t="shared" si="6"/>
        <v>-6425</v>
      </c>
    </row>
    <row r="414" spans="1:8" x14ac:dyDescent="0.25">
      <c r="C414" s="40"/>
      <c r="D414" s="7"/>
      <c r="F414" s="7"/>
      <c r="H414" s="7" t="s">
        <v>1</v>
      </c>
    </row>
    <row r="415" spans="1:8" x14ac:dyDescent="0.25">
      <c r="A415" t="s">
        <v>572</v>
      </c>
      <c r="C415" s="40" t="s">
        <v>288</v>
      </c>
      <c r="D415" s="7">
        <v>0</v>
      </c>
      <c r="F415" s="7">
        <v>30603.48</v>
      </c>
      <c r="H415" s="7">
        <f t="shared" si="6"/>
        <v>30603.48</v>
      </c>
    </row>
    <row r="416" spans="1:8" x14ac:dyDescent="0.25">
      <c r="C416" s="40"/>
      <c r="D416" s="7" t="s">
        <v>1</v>
      </c>
      <c r="F416" s="7" t="s">
        <v>1</v>
      </c>
      <c r="H416" s="7" t="s">
        <v>1</v>
      </c>
    </row>
    <row r="417" spans="1:8" x14ac:dyDescent="0.25">
      <c r="A417" t="s">
        <v>289</v>
      </c>
      <c r="C417" s="40" t="s">
        <v>290</v>
      </c>
      <c r="D417" s="7">
        <v>240</v>
      </c>
      <c r="F417" s="7">
        <v>210</v>
      </c>
      <c r="H417" s="7">
        <f t="shared" si="6"/>
        <v>-30</v>
      </c>
    </row>
    <row r="418" spans="1:8" x14ac:dyDescent="0.25">
      <c r="C418" s="40"/>
      <c r="D418" s="7" t="s">
        <v>1</v>
      </c>
      <c r="F418" s="7" t="s">
        <v>1</v>
      </c>
      <c r="H418" s="7" t="s">
        <v>1</v>
      </c>
    </row>
    <row r="419" spans="1:8" x14ac:dyDescent="0.25">
      <c r="A419" t="s">
        <v>573</v>
      </c>
      <c r="C419" s="40" t="s">
        <v>292</v>
      </c>
      <c r="D419" s="7">
        <v>4800</v>
      </c>
      <c r="F419" s="7">
        <v>4450</v>
      </c>
      <c r="H419" s="7">
        <f t="shared" si="6"/>
        <v>-350</v>
      </c>
    </row>
    <row r="420" spans="1:8" x14ac:dyDescent="0.25">
      <c r="C420" s="40"/>
      <c r="D420" s="7" t="s">
        <v>1</v>
      </c>
      <c r="F420" s="7" t="s">
        <v>1</v>
      </c>
      <c r="H420" s="7" t="s">
        <v>1</v>
      </c>
    </row>
    <row r="421" spans="1:8" x14ac:dyDescent="0.25">
      <c r="A421" t="s">
        <v>428</v>
      </c>
      <c r="C421" s="40" t="s">
        <v>293</v>
      </c>
      <c r="D421" s="7">
        <v>1822.85</v>
      </c>
      <c r="F421" s="7">
        <v>1916.13</v>
      </c>
      <c r="H421" s="7">
        <f t="shared" si="6"/>
        <v>93.2800000000002</v>
      </c>
    </row>
    <row r="422" spans="1:8" x14ac:dyDescent="0.25">
      <c r="C422" s="40"/>
      <c r="D422" s="7" t="s">
        <v>1</v>
      </c>
      <c r="F422" s="7" t="s">
        <v>1</v>
      </c>
      <c r="H422" s="7" t="s">
        <v>1</v>
      </c>
    </row>
    <row r="423" spans="1:8" x14ac:dyDescent="0.25">
      <c r="A423" t="s">
        <v>294</v>
      </c>
      <c r="C423" s="40" t="s">
        <v>295</v>
      </c>
      <c r="D423" s="7">
        <v>1919.4</v>
      </c>
      <c r="F423" s="7">
        <v>2469.35</v>
      </c>
      <c r="H423" s="7">
        <f t="shared" si="6"/>
        <v>549.94999999999982</v>
      </c>
    </row>
    <row r="424" spans="1:8" x14ac:dyDescent="0.25">
      <c r="C424" s="40"/>
      <c r="D424" s="7" t="s">
        <v>1</v>
      </c>
      <c r="F424" s="7" t="s">
        <v>1</v>
      </c>
      <c r="H424" s="7" t="s">
        <v>1</v>
      </c>
    </row>
    <row r="425" spans="1:8" x14ac:dyDescent="0.25">
      <c r="A425" t="s">
        <v>388</v>
      </c>
      <c r="C425" s="40" t="s">
        <v>296</v>
      </c>
      <c r="D425" s="7">
        <v>151.52000000000001</v>
      </c>
      <c r="F425" s="7">
        <v>151.51</v>
      </c>
      <c r="H425" s="7">
        <f t="shared" si="6"/>
        <v>-1.0000000000019327E-2</v>
      </c>
    </row>
    <row r="426" spans="1:8" x14ac:dyDescent="0.25">
      <c r="C426" s="40"/>
      <c r="D426" s="7"/>
      <c r="F426" s="7"/>
      <c r="H426" s="7" t="s">
        <v>1</v>
      </c>
    </row>
    <row r="427" spans="1:8" x14ac:dyDescent="0.25">
      <c r="A427" t="s">
        <v>297</v>
      </c>
      <c r="C427" s="40" t="s">
        <v>298</v>
      </c>
      <c r="D427" s="7">
        <v>21036.57</v>
      </c>
      <c r="F427" s="7">
        <v>17356.939999999999</v>
      </c>
      <c r="H427" s="7">
        <f t="shared" si="6"/>
        <v>-3679.630000000001</v>
      </c>
    </row>
    <row r="428" spans="1:8" x14ac:dyDescent="0.25">
      <c r="C428" s="40"/>
      <c r="D428" s="7"/>
      <c r="F428" s="7"/>
      <c r="H428" s="7" t="s">
        <v>1</v>
      </c>
    </row>
    <row r="429" spans="1:8" x14ac:dyDescent="0.25">
      <c r="A429" t="s">
        <v>574</v>
      </c>
      <c r="C429" s="40" t="s">
        <v>466</v>
      </c>
      <c r="D429" s="7">
        <v>0</v>
      </c>
      <c r="F429" s="7">
        <v>4989.04</v>
      </c>
      <c r="H429" s="7">
        <f t="shared" si="6"/>
        <v>4989.04</v>
      </c>
    </row>
    <row r="430" spans="1:8" x14ac:dyDescent="0.25">
      <c r="C430" s="40"/>
      <c r="D430" s="7"/>
      <c r="F430" s="7"/>
      <c r="H430" s="7" t="s">
        <v>1</v>
      </c>
    </row>
    <row r="431" spans="1:8" x14ac:dyDescent="0.25">
      <c r="A431" t="s">
        <v>575</v>
      </c>
      <c r="C431" s="40" t="s">
        <v>576</v>
      </c>
      <c r="D431" s="7">
        <v>1072.9000000000001</v>
      </c>
      <c r="F431" s="7">
        <v>3869.86</v>
      </c>
      <c r="H431" s="7">
        <f t="shared" si="6"/>
        <v>2796.96</v>
      </c>
    </row>
    <row r="432" spans="1:8" x14ac:dyDescent="0.25">
      <c r="C432" s="40"/>
      <c r="D432" s="7" t="s">
        <v>1</v>
      </c>
      <c r="F432" s="7" t="s">
        <v>1</v>
      </c>
      <c r="H432" s="7" t="s">
        <v>1</v>
      </c>
    </row>
    <row r="433" spans="1:8" x14ac:dyDescent="0.25">
      <c r="A433" t="s">
        <v>577</v>
      </c>
      <c r="C433" s="40" t="s">
        <v>578</v>
      </c>
      <c r="D433" s="7">
        <v>0</v>
      </c>
      <c r="F433" s="7">
        <v>2246.4</v>
      </c>
      <c r="H433" s="7">
        <f t="shared" si="6"/>
        <v>2246.4</v>
      </c>
    </row>
    <row r="434" spans="1:8" x14ac:dyDescent="0.25">
      <c r="C434" s="40"/>
      <c r="D434" s="7" t="s">
        <v>1</v>
      </c>
      <c r="F434" s="7" t="s">
        <v>1</v>
      </c>
      <c r="H434" s="7" t="s">
        <v>1</v>
      </c>
    </row>
    <row r="435" spans="1:8" x14ac:dyDescent="0.25">
      <c r="A435" t="s">
        <v>299</v>
      </c>
      <c r="C435" s="40" t="s">
        <v>300</v>
      </c>
      <c r="D435" s="7">
        <v>1103.22</v>
      </c>
      <c r="F435" s="7">
        <v>1123.8399999999999</v>
      </c>
      <c r="H435" s="7">
        <f t="shared" si="6"/>
        <v>20.619999999999891</v>
      </c>
    </row>
    <row r="436" spans="1:8" x14ac:dyDescent="0.25">
      <c r="C436" s="40"/>
      <c r="D436" s="7" t="s">
        <v>1</v>
      </c>
      <c r="F436" s="7" t="s">
        <v>1</v>
      </c>
      <c r="H436" s="7" t="s">
        <v>1</v>
      </c>
    </row>
    <row r="437" spans="1:8" x14ac:dyDescent="0.25">
      <c r="A437" t="s">
        <v>301</v>
      </c>
      <c r="C437" s="40" t="s">
        <v>302</v>
      </c>
      <c r="D437" s="7">
        <v>25394.42</v>
      </c>
      <c r="F437" s="7">
        <v>26690.399999999998</v>
      </c>
      <c r="H437" s="7">
        <f t="shared" si="6"/>
        <v>1295.9799999999996</v>
      </c>
    </row>
    <row r="438" spans="1:8" x14ac:dyDescent="0.25">
      <c r="C438" s="40"/>
      <c r="D438" s="7" t="s">
        <v>1</v>
      </c>
      <c r="F438" s="7" t="s">
        <v>1</v>
      </c>
      <c r="H438" s="7" t="s">
        <v>1</v>
      </c>
    </row>
    <row r="439" spans="1:8" x14ac:dyDescent="0.25">
      <c r="A439" t="s">
        <v>303</v>
      </c>
      <c r="C439" s="40" t="s">
        <v>304</v>
      </c>
      <c r="D439" s="7">
        <v>8539.7999999999993</v>
      </c>
      <c r="F439" s="7">
        <v>9291.1</v>
      </c>
      <c r="H439" s="7">
        <f t="shared" si="6"/>
        <v>751.30000000000109</v>
      </c>
    </row>
    <row r="440" spans="1:8" x14ac:dyDescent="0.25">
      <c r="C440" s="40"/>
      <c r="D440" s="7" t="s">
        <v>1</v>
      </c>
      <c r="F440" s="7" t="s">
        <v>1</v>
      </c>
      <c r="H440" s="7" t="s">
        <v>1</v>
      </c>
    </row>
    <row r="441" spans="1:8" x14ac:dyDescent="0.25">
      <c r="A441" t="s">
        <v>305</v>
      </c>
      <c r="C441" s="40" t="s">
        <v>306</v>
      </c>
      <c r="D441" s="7">
        <v>2101.15</v>
      </c>
      <c r="F441" s="7">
        <v>2101.15</v>
      </c>
      <c r="H441" s="7">
        <f t="shared" si="6"/>
        <v>0</v>
      </c>
    </row>
    <row r="442" spans="1:8" x14ac:dyDescent="0.25">
      <c r="C442" s="40"/>
      <c r="D442" s="7" t="s">
        <v>1</v>
      </c>
      <c r="F442" s="7" t="s">
        <v>1</v>
      </c>
      <c r="H442" s="7" t="s">
        <v>1</v>
      </c>
    </row>
    <row r="443" spans="1:8" x14ac:dyDescent="0.25">
      <c r="A443" t="s">
        <v>307</v>
      </c>
      <c r="C443" s="40" t="s">
        <v>308</v>
      </c>
      <c r="D443" s="7">
        <v>1431.51</v>
      </c>
      <c r="F443" s="7">
        <v>0</v>
      </c>
      <c r="H443" s="7">
        <f t="shared" si="6"/>
        <v>-1431.51</v>
      </c>
    </row>
    <row r="444" spans="1:8" x14ac:dyDescent="0.25">
      <c r="C444" s="40"/>
      <c r="D444" s="7" t="s">
        <v>1</v>
      </c>
      <c r="F444" s="7" t="s">
        <v>1</v>
      </c>
      <c r="H444" s="7" t="s">
        <v>1</v>
      </c>
    </row>
    <row r="445" spans="1:8" x14ac:dyDescent="0.25">
      <c r="A445" t="s">
        <v>309</v>
      </c>
      <c r="C445" s="40" t="s">
        <v>310</v>
      </c>
      <c r="D445" s="7">
        <v>50</v>
      </c>
      <c r="F445" s="7">
        <v>0</v>
      </c>
      <c r="H445" s="7">
        <f t="shared" si="6"/>
        <v>-50</v>
      </c>
    </row>
    <row r="446" spans="1:8" x14ac:dyDescent="0.25">
      <c r="C446" s="40"/>
      <c r="D446" s="7" t="s">
        <v>1</v>
      </c>
      <c r="F446" s="7" t="s">
        <v>1</v>
      </c>
      <c r="H446" s="7" t="s">
        <v>1</v>
      </c>
    </row>
    <row r="447" spans="1:8" x14ac:dyDescent="0.25">
      <c r="A447" t="s">
        <v>311</v>
      </c>
      <c r="C447" s="40" t="s">
        <v>560</v>
      </c>
      <c r="D447" s="7">
        <v>4347.87</v>
      </c>
      <c r="F447" s="7">
        <v>3657.37</v>
      </c>
      <c r="H447" s="7">
        <f t="shared" si="6"/>
        <v>-690.5</v>
      </c>
    </row>
    <row r="448" spans="1:8" x14ac:dyDescent="0.25">
      <c r="C448" s="40"/>
      <c r="D448" s="7" t="s">
        <v>1</v>
      </c>
      <c r="F448" s="7" t="s">
        <v>1</v>
      </c>
      <c r="H448" s="7" t="s">
        <v>1</v>
      </c>
    </row>
    <row r="449" spans="1:8" x14ac:dyDescent="0.25">
      <c r="A449" t="s">
        <v>312</v>
      </c>
      <c r="C449" s="40" t="s">
        <v>313</v>
      </c>
      <c r="D449" s="7">
        <v>2110.69</v>
      </c>
      <c r="F449" s="7">
        <v>186.56</v>
      </c>
      <c r="H449" s="7">
        <f t="shared" si="6"/>
        <v>-1924.13</v>
      </c>
    </row>
    <row r="450" spans="1:8" x14ac:dyDescent="0.25">
      <c r="C450" s="40"/>
      <c r="D450" s="7"/>
      <c r="F450" s="7"/>
      <c r="H450" s="7" t="s">
        <v>1</v>
      </c>
    </row>
    <row r="451" spans="1:8" x14ac:dyDescent="0.25">
      <c r="A451" t="s">
        <v>343</v>
      </c>
      <c r="C451" s="40" t="s">
        <v>344</v>
      </c>
      <c r="D451" s="7">
        <v>823.6</v>
      </c>
      <c r="F451" s="7">
        <v>818.4</v>
      </c>
      <c r="H451" s="7">
        <f t="shared" si="6"/>
        <v>-5.2000000000000455</v>
      </c>
    </row>
    <row r="452" spans="1:8" x14ac:dyDescent="0.25">
      <c r="C452" s="40"/>
      <c r="D452" s="7"/>
      <c r="F452" s="7"/>
      <c r="H452" s="7" t="s">
        <v>1</v>
      </c>
    </row>
    <row r="453" spans="1:8" x14ac:dyDescent="0.25">
      <c r="A453" t="s">
        <v>579</v>
      </c>
      <c r="C453" s="40" t="s">
        <v>580</v>
      </c>
      <c r="D453" s="7"/>
      <c r="F453" s="7">
        <v>1652</v>
      </c>
      <c r="H453" s="7">
        <f t="shared" si="6"/>
        <v>1652</v>
      </c>
    </row>
    <row r="454" spans="1:8" x14ac:dyDescent="0.25">
      <c r="C454" s="40"/>
      <c r="D454" s="7" t="s">
        <v>1</v>
      </c>
      <c r="F454" s="7" t="s">
        <v>1</v>
      </c>
      <c r="H454" s="7" t="s">
        <v>1</v>
      </c>
    </row>
    <row r="455" spans="1:8" x14ac:dyDescent="0.25">
      <c r="A455" t="s">
        <v>314</v>
      </c>
      <c r="C455" s="40" t="s">
        <v>315</v>
      </c>
      <c r="D455" s="7">
        <v>8907.86</v>
      </c>
      <c r="F455" s="7">
        <v>9845.090000000002</v>
      </c>
      <c r="H455" s="7">
        <f t="shared" si="6"/>
        <v>937.23000000000138</v>
      </c>
    </row>
    <row r="456" spans="1:8" x14ac:dyDescent="0.25">
      <c r="C456" s="40"/>
      <c r="D456" s="7" t="s">
        <v>1</v>
      </c>
      <c r="F456" s="7" t="s">
        <v>1</v>
      </c>
      <c r="H456" s="7" t="s">
        <v>1</v>
      </c>
    </row>
    <row r="457" spans="1:8" x14ac:dyDescent="0.25">
      <c r="A457" t="s">
        <v>316</v>
      </c>
      <c r="C457" s="40" t="s">
        <v>317</v>
      </c>
      <c r="D457" s="7">
        <v>2329.1999999999998</v>
      </c>
      <c r="F457" s="7">
        <v>1959.4</v>
      </c>
      <c r="H457" s="7">
        <f t="shared" si="6"/>
        <v>-369.79999999999973</v>
      </c>
    </row>
    <row r="458" spans="1:8" x14ac:dyDescent="0.25">
      <c r="C458" s="40"/>
      <c r="D458" s="7" t="s">
        <v>1</v>
      </c>
      <c r="F458" s="7" t="s">
        <v>1</v>
      </c>
      <c r="H458" s="7" t="s">
        <v>1</v>
      </c>
    </row>
    <row r="459" spans="1:8" x14ac:dyDescent="0.25">
      <c r="A459" t="s">
        <v>318</v>
      </c>
      <c r="C459" s="40" t="s">
        <v>319</v>
      </c>
      <c r="D459" s="7">
        <v>10233.709999999999</v>
      </c>
      <c r="F459" s="7">
        <v>13807.96</v>
      </c>
      <c r="H459" s="7">
        <f t="shared" ref="H459:H490" si="7">F459-D459</f>
        <v>3574.25</v>
      </c>
    </row>
    <row r="460" spans="1:8" x14ac:dyDescent="0.25">
      <c r="C460" s="40"/>
      <c r="D460" s="7" t="s">
        <v>1</v>
      </c>
      <c r="F460" s="7" t="s">
        <v>1</v>
      </c>
      <c r="H460" s="7" t="s">
        <v>1</v>
      </c>
    </row>
    <row r="461" spans="1:8" x14ac:dyDescent="0.25">
      <c r="C461" s="40"/>
      <c r="D461" s="7" t="s">
        <v>1</v>
      </c>
      <c r="F461" s="7" t="s">
        <v>1</v>
      </c>
      <c r="H461" s="7" t="s">
        <v>1</v>
      </c>
    </row>
    <row r="462" spans="1:8" x14ac:dyDescent="0.25">
      <c r="A462" t="s">
        <v>320</v>
      </c>
      <c r="C462" s="40" t="s">
        <v>321</v>
      </c>
      <c r="D462" s="7">
        <v>15005.65</v>
      </c>
      <c r="F462" s="7">
        <v>24212.05</v>
      </c>
      <c r="H462" s="7">
        <f t="shared" si="7"/>
        <v>9206.4</v>
      </c>
    </row>
    <row r="463" spans="1:8" x14ac:dyDescent="0.25">
      <c r="C463" s="40"/>
      <c r="D463" s="7" t="s">
        <v>1</v>
      </c>
      <c r="F463" s="7" t="s">
        <v>1</v>
      </c>
      <c r="H463" s="7" t="s">
        <v>1</v>
      </c>
    </row>
    <row r="464" spans="1:8" x14ac:dyDescent="0.25">
      <c r="C464" s="40"/>
      <c r="D464" s="7" t="s">
        <v>1</v>
      </c>
      <c r="F464" s="7" t="s">
        <v>1</v>
      </c>
      <c r="H464" s="7" t="s">
        <v>1</v>
      </c>
    </row>
    <row r="465" spans="1:8" x14ac:dyDescent="0.25">
      <c r="A465" t="s">
        <v>322</v>
      </c>
      <c r="C465" s="40" t="s">
        <v>323</v>
      </c>
      <c r="D465" s="7">
        <v>252.36</v>
      </c>
      <c r="F465" s="7">
        <v>230.95</v>
      </c>
      <c r="H465" s="7">
        <f t="shared" si="7"/>
        <v>-21.410000000000025</v>
      </c>
    </row>
    <row r="466" spans="1:8" x14ac:dyDescent="0.25">
      <c r="C466" s="40"/>
      <c r="D466" s="7" t="s">
        <v>1</v>
      </c>
      <c r="F466" s="7" t="s">
        <v>1</v>
      </c>
      <c r="H466" s="7" t="s">
        <v>1</v>
      </c>
    </row>
    <row r="467" spans="1:8" x14ac:dyDescent="0.25">
      <c r="A467" t="s">
        <v>324</v>
      </c>
      <c r="C467" s="40" t="s">
        <v>325</v>
      </c>
      <c r="D467" s="7">
        <v>697.32</v>
      </c>
      <c r="F467" s="7">
        <v>663.1</v>
      </c>
      <c r="H467" s="7">
        <f t="shared" si="7"/>
        <v>-34.220000000000027</v>
      </c>
    </row>
    <row r="468" spans="1:8" x14ac:dyDescent="0.25">
      <c r="C468" s="40"/>
      <c r="D468" s="7" t="s">
        <v>1</v>
      </c>
      <c r="F468" s="7" t="s">
        <v>1</v>
      </c>
      <c r="H468" s="7" t="s">
        <v>1</v>
      </c>
    </row>
    <row r="469" spans="1:8" x14ac:dyDescent="0.25">
      <c r="A469" t="s">
        <v>326</v>
      </c>
      <c r="C469" s="40" t="s">
        <v>327</v>
      </c>
      <c r="D469" s="7">
        <v>4997.9800000000005</v>
      </c>
      <c r="F469" s="7">
        <v>4730.53</v>
      </c>
      <c r="H469" s="7">
        <f t="shared" si="7"/>
        <v>-267.45000000000073</v>
      </c>
    </row>
    <row r="470" spans="1:8" x14ac:dyDescent="0.25">
      <c r="C470" s="40"/>
      <c r="D470" s="7"/>
      <c r="F470" s="7"/>
      <c r="H470" s="7" t="s">
        <v>1</v>
      </c>
    </row>
    <row r="471" spans="1:8" x14ac:dyDescent="0.25">
      <c r="A471" t="s">
        <v>581</v>
      </c>
      <c r="C471" s="40" t="s">
        <v>582</v>
      </c>
      <c r="D471" s="7"/>
      <c r="F471" s="7">
        <v>2206.2199999999998</v>
      </c>
      <c r="H471" s="7">
        <f t="shared" si="7"/>
        <v>2206.2199999999998</v>
      </c>
    </row>
    <row r="472" spans="1:8" x14ac:dyDescent="0.25">
      <c r="C472" s="40"/>
      <c r="D472" s="7" t="s">
        <v>1</v>
      </c>
      <c r="F472" s="7" t="s">
        <v>1</v>
      </c>
      <c r="H472" s="7" t="s">
        <v>1</v>
      </c>
    </row>
    <row r="473" spans="1:8" x14ac:dyDescent="0.25">
      <c r="A473" t="s">
        <v>328</v>
      </c>
      <c r="C473" s="40" t="s">
        <v>329</v>
      </c>
      <c r="D473" s="7">
        <v>218187.40999999997</v>
      </c>
      <c r="F473" s="7">
        <v>205767.53999999998</v>
      </c>
      <c r="H473" s="7">
        <f t="shared" si="7"/>
        <v>-12419.869999999995</v>
      </c>
    </row>
    <row r="474" spans="1:8" x14ac:dyDescent="0.25">
      <c r="C474" s="40"/>
      <c r="D474" s="7" t="s">
        <v>1</v>
      </c>
      <c r="F474" s="7" t="s">
        <v>1</v>
      </c>
      <c r="H474" s="7" t="s">
        <v>1</v>
      </c>
    </row>
    <row r="475" spans="1:8" x14ac:dyDescent="0.25">
      <c r="A475" t="s">
        <v>330</v>
      </c>
      <c r="C475" s="40" t="s">
        <v>331</v>
      </c>
      <c r="D475" s="7">
        <v>0</v>
      </c>
      <c r="F475" s="7">
        <v>0</v>
      </c>
      <c r="H475" s="7">
        <f t="shared" si="7"/>
        <v>0</v>
      </c>
    </row>
    <row r="476" spans="1:8" x14ac:dyDescent="0.25">
      <c r="C476" s="40"/>
      <c r="D476" s="7" t="s">
        <v>1</v>
      </c>
      <c r="F476" s="7" t="s">
        <v>1</v>
      </c>
      <c r="H476" s="7" t="s">
        <v>1</v>
      </c>
    </row>
    <row r="477" spans="1:8" x14ac:dyDescent="0.25">
      <c r="A477" t="s">
        <v>332</v>
      </c>
      <c r="C477" s="40" t="s">
        <v>333</v>
      </c>
      <c r="D477" s="7">
        <v>122.1</v>
      </c>
      <c r="F477" s="7">
        <v>131.68</v>
      </c>
      <c r="H477" s="7">
        <f t="shared" si="7"/>
        <v>9.5800000000000125</v>
      </c>
    </row>
    <row r="478" spans="1:8" x14ac:dyDescent="0.25">
      <c r="C478" s="40"/>
      <c r="D478" s="7" t="s">
        <v>1</v>
      </c>
      <c r="F478" s="7" t="s">
        <v>1</v>
      </c>
      <c r="H478" s="7" t="s">
        <v>1</v>
      </c>
    </row>
    <row r="479" spans="1:8" x14ac:dyDescent="0.25">
      <c r="A479" t="s">
        <v>334</v>
      </c>
      <c r="C479" s="40" t="s">
        <v>335</v>
      </c>
      <c r="D479" s="7">
        <v>0</v>
      </c>
      <c r="F479" s="7">
        <v>0</v>
      </c>
      <c r="H479" s="7">
        <f t="shared" si="7"/>
        <v>0</v>
      </c>
    </row>
    <row r="480" spans="1:8" x14ac:dyDescent="0.25">
      <c r="C480" s="40"/>
      <c r="D480" s="7" t="s">
        <v>1</v>
      </c>
      <c r="F480" s="7" t="s">
        <v>1</v>
      </c>
      <c r="H480" s="7" t="s">
        <v>1</v>
      </c>
    </row>
    <row r="481" spans="1:8" x14ac:dyDescent="0.25">
      <c r="A481" t="s">
        <v>336</v>
      </c>
      <c r="C481" s="40" t="s">
        <v>337</v>
      </c>
      <c r="D481" s="7">
        <v>448323</v>
      </c>
      <c r="F481" s="7">
        <v>444672</v>
      </c>
      <c r="H481" s="7">
        <f t="shared" si="7"/>
        <v>-3651</v>
      </c>
    </row>
    <row r="482" spans="1:8" x14ac:dyDescent="0.25">
      <c r="C482" s="40"/>
      <c r="D482" s="7" t="s">
        <v>1</v>
      </c>
      <c r="F482" s="7" t="s">
        <v>1</v>
      </c>
      <c r="H482" s="7" t="s">
        <v>1</v>
      </c>
    </row>
    <row r="483" spans="1:8" x14ac:dyDescent="0.25">
      <c r="A483" t="s">
        <v>339</v>
      </c>
      <c r="C483" s="40" t="s">
        <v>340</v>
      </c>
      <c r="D483" s="7">
        <v>0</v>
      </c>
      <c r="F483" s="7">
        <v>0</v>
      </c>
      <c r="H483" s="7">
        <f t="shared" si="7"/>
        <v>0</v>
      </c>
    </row>
    <row r="484" spans="1:8" x14ac:dyDescent="0.25">
      <c r="C484" s="40"/>
      <c r="D484" s="7" t="s">
        <v>1</v>
      </c>
      <c r="F484" s="7" t="s">
        <v>1</v>
      </c>
      <c r="H484" s="7" t="s">
        <v>1</v>
      </c>
    </row>
    <row r="485" spans="1:8" x14ac:dyDescent="0.25">
      <c r="A485" t="s">
        <v>341</v>
      </c>
      <c r="C485" s="40" t="s">
        <v>342</v>
      </c>
      <c r="D485" s="7">
        <v>15774.4</v>
      </c>
      <c r="F485" s="7">
        <v>14900.38</v>
      </c>
      <c r="H485" s="7">
        <f t="shared" si="7"/>
        <v>-874.02000000000044</v>
      </c>
    </row>
    <row r="486" spans="1:8" x14ac:dyDescent="0.25">
      <c r="C486" s="40"/>
      <c r="D486" s="7" t="s">
        <v>1</v>
      </c>
      <c r="F486" s="7" t="s">
        <v>1</v>
      </c>
      <c r="H486" s="7" t="s">
        <v>1</v>
      </c>
    </row>
    <row r="487" spans="1:8" x14ac:dyDescent="0.25">
      <c r="C487" s="40"/>
      <c r="D487" s="7">
        <v>0.05</v>
      </c>
      <c r="F487" s="7">
        <v>0</v>
      </c>
      <c r="H487" s="7">
        <f t="shared" si="7"/>
        <v>-0.05</v>
      </c>
    </row>
    <row r="488" spans="1:8" x14ac:dyDescent="0.25">
      <c r="A488" t="s">
        <v>345</v>
      </c>
      <c r="D488" s="7"/>
      <c r="F488" s="7"/>
      <c r="H488" s="7" t="s">
        <v>1</v>
      </c>
    </row>
    <row r="489" spans="1:8" x14ac:dyDescent="0.25">
      <c r="D489" s="7"/>
      <c r="F489" s="7"/>
      <c r="H489" s="7" t="s">
        <v>1</v>
      </c>
    </row>
    <row r="490" spans="1:8" x14ac:dyDescent="0.25">
      <c r="D490" s="7">
        <v>-2.8303475119173527E-9</v>
      </c>
      <c r="F490" s="7">
        <v>-2.5665940484032035E-9</v>
      </c>
      <c r="H490" s="7">
        <f t="shared" si="7"/>
        <v>2.6375346351414919E-10</v>
      </c>
    </row>
    <row r="491" spans="1:8" x14ac:dyDescent="0.25">
      <c r="C491" t="s">
        <v>429</v>
      </c>
      <c r="D491" s="7">
        <v>-224853.89999999982</v>
      </c>
    </row>
    <row r="492" spans="1:8" x14ac:dyDescent="0.25">
      <c r="D492" s="7"/>
    </row>
    <row r="493" spans="1:8" x14ac:dyDescent="0.25">
      <c r="C493" s="40" t="s">
        <v>454</v>
      </c>
      <c r="D493" s="7">
        <f>SUM(D255:D489)</f>
        <v>20954.989999999747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2020</vt:lpstr>
      <vt:lpstr>Final Analytical 2020</vt:lpstr>
      <vt:lpstr>2020 Prelimary py</vt:lpstr>
      <vt:lpstr>2020 Prelimary Budget</vt:lpstr>
      <vt:lpstr>budget act prelim 2019</vt:lpstr>
      <vt:lpstr>2019</vt:lpstr>
      <vt:lpstr>2017</vt:lpstr>
      <vt:lpstr>2018</vt:lpstr>
      <vt:lpstr>analytical final2018</vt:lpstr>
      <vt:lpstr>analytical after OPEB 17 adj </vt:lpstr>
      <vt:lpstr>'2020 Prelimary Budget'!Print_Area</vt:lpstr>
      <vt:lpstr>'2020 Prelimary py'!Print_Area</vt:lpstr>
      <vt:lpstr>'2017'!Print_Titles</vt:lpstr>
      <vt:lpstr>'2018'!Print_Titles</vt:lpstr>
      <vt:lpstr>'2019'!Print_Titles</vt:lpstr>
      <vt:lpstr>'2020'!Print_Titles</vt:lpstr>
      <vt:lpstr>'2020 Prelimary py'!Print_Titles</vt:lpstr>
      <vt:lpstr>'analytical after OPEB 17 adj '!Print_Titles</vt:lpstr>
      <vt:lpstr>'Final Analytical 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RZW Taxes</dc:creator>
  <cp:lastModifiedBy>Jerilyn Zapp</cp:lastModifiedBy>
  <cp:lastPrinted>2021-02-24T20:20:57Z</cp:lastPrinted>
  <dcterms:created xsi:type="dcterms:W3CDTF">2016-01-18T23:12:32Z</dcterms:created>
  <dcterms:modified xsi:type="dcterms:W3CDTF">2021-02-24T20:26:51Z</dcterms:modified>
</cp:coreProperties>
</file>