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2132\PSC Filings\2021-00417 PSC Responses\"/>
    </mc:Choice>
  </mc:AlternateContent>
  <xr:revisionPtr revIDLastSave="0" documentId="13_ncr:1_{D9A16C95-B821-42ED-B526-83F1B13D12AB}" xr6:coauthVersionLast="47" xr6:coauthVersionMax="47" xr10:uidLastSave="{00000000-0000-0000-0000-000000000000}"/>
  <bookViews>
    <workbookView xWindow="-120" yWindow="-120" windowWidth="24240" windowHeight="13140" xr2:uid="{88110145-7190-40C5-9A29-188A31AC0ACF}"/>
  </bookViews>
  <sheets>
    <sheet name="Sheet1" sheetId="1" r:id="rId1"/>
  </sheets>
  <definedNames>
    <definedName name="_xlnm.Print_Area" localSheetId="0">Sheet1!$A$1:$K$31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s="1"/>
  <c r="F16" i="1"/>
  <c r="F15" i="1"/>
  <c r="F14" i="1"/>
  <c r="F11" i="1"/>
  <c r="F10" i="1"/>
  <c r="F9" i="1"/>
  <c r="F8" i="1"/>
  <c r="B19" i="1" l="1"/>
  <c r="B29" i="1" s="1"/>
  <c r="F19" i="1"/>
  <c r="J9" i="1"/>
  <c r="J10" i="1"/>
  <c r="J11" i="1"/>
  <c r="J12" i="1"/>
  <c r="J13" i="1"/>
  <c r="J14" i="1"/>
  <c r="J15" i="1"/>
  <c r="J16" i="1"/>
  <c r="J8" i="1"/>
  <c r="D19" i="1"/>
  <c r="D29" i="1" s="1"/>
  <c r="H19" i="1"/>
  <c r="H29" i="1" s="1"/>
  <c r="C28" i="1"/>
  <c r="E28" i="1"/>
  <c r="G28" i="1"/>
  <c r="I28" i="1"/>
  <c r="J23" i="1"/>
  <c r="J24" i="1"/>
  <c r="F22" i="1"/>
  <c r="J22" i="1" s="1"/>
  <c r="H26" i="1"/>
  <c r="H28" i="1" s="1"/>
  <c r="B26" i="1"/>
  <c r="B28" i="1" s="1"/>
  <c r="J26" i="1" l="1"/>
  <c r="B31" i="1"/>
  <c r="D28" i="1" s="1"/>
  <c r="D31" i="1" s="1"/>
  <c r="H31" i="1"/>
  <c r="F29" i="1"/>
  <c r="J29" i="1" s="1"/>
  <c r="J19" i="1"/>
  <c r="F26" i="1"/>
  <c r="F28" i="1" s="1"/>
  <c r="F31" i="1" l="1"/>
  <c r="J28" i="1"/>
  <c r="J31" i="1" s="1"/>
</calcChain>
</file>

<file path=xl/sharedStrings.xml><?xml version="1.0" encoding="utf-8"?>
<sst xmlns="http://schemas.openxmlformats.org/spreadsheetml/2006/main" count="34" uniqueCount="32">
  <si>
    <t>Construction Cost</t>
  </si>
  <si>
    <t>Contingency</t>
  </si>
  <si>
    <t>Engineering Design</t>
  </si>
  <si>
    <t>Construction Inspection - Engineering</t>
  </si>
  <si>
    <t>KIA Administartion Fee (0.20%)</t>
  </si>
  <si>
    <t>Geotechnical Investigation</t>
  </si>
  <si>
    <t>Surveying</t>
  </si>
  <si>
    <t>Archaeological Investigation</t>
  </si>
  <si>
    <t>Environmental Assessment</t>
  </si>
  <si>
    <t>Phase 1</t>
  </si>
  <si>
    <t>Case No.</t>
  </si>
  <si>
    <t>2017-00063</t>
  </si>
  <si>
    <t>Phase 2</t>
  </si>
  <si>
    <t>2020-00119</t>
  </si>
  <si>
    <t>Totals</t>
  </si>
  <si>
    <t>Phase 1 and 2</t>
  </si>
  <si>
    <t>2020-00331</t>
  </si>
  <si>
    <t>Net</t>
  </si>
  <si>
    <t>Funds</t>
  </si>
  <si>
    <t>Available</t>
  </si>
  <si>
    <t>Final Project Budget</t>
  </si>
  <si>
    <t xml:space="preserve">                  Total Project Costs per Bids</t>
  </si>
  <si>
    <t>F16-003 Loan</t>
  </si>
  <si>
    <t>B20-004 Loan</t>
  </si>
  <si>
    <t>USDA Rural Development Grant</t>
  </si>
  <si>
    <t>Total Project Funding</t>
  </si>
  <si>
    <t>Total Funding</t>
  </si>
  <si>
    <t>Less: Total Project Costs per Bid</t>
  </si>
  <si>
    <t>Funds Remaining</t>
  </si>
  <si>
    <t>Legal</t>
  </si>
  <si>
    <t>PSC CASE NO. 2021-0417</t>
  </si>
  <si>
    <t>RESPONSE TO REQUEST NO.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</si>
</sst>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39" fontId="1" fillId="0" borderId="1" xfId="0" applyNumberFormat="1" applyFont="1" applyBorder="1"/>
    <xf numFmtId="39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ECCC-11B5-4997-9486-BCF98C2FFC77}">
  <dimension ref="A1:L34"/>
  <sheetViews>
    <sheetView tabSelected="1" topLeftCell="A19" workbookViewId="0">
      <selection activeCell="K31" sqref="A1:K31"/>
    </sheetView>
  </sheetViews>
  <sheetFormatPr defaultRowHeight="15" x14ac:dyDescent="0.25"/>
  <cols>
    <col min="1" max="1" width="36.7109375" customWidth="1"/>
    <col min="2" max="2" width="15.7109375" customWidth="1"/>
    <col min="3" max="3" width="0.85546875" customWidth="1"/>
    <col min="4" max="4" width="15.7109375" customWidth="1"/>
    <col min="5" max="5" width="0.85546875" customWidth="1"/>
    <col min="6" max="6" width="15.7109375" customWidth="1"/>
    <col min="7" max="7" width="0.85546875" customWidth="1"/>
    <col min="8" max="8" width="15.7109375" customWidth="1"/>
    <col min="9" max="9" width="0.85546875" customWidth="1"/>
    <col min="10" max="10" width="15.7109375" customWidth="1"/>
    <col min="11" max="11" width="1.5703125" customWidth="1"/>
    <col min="12" max="23" width="15.7109375" customWidth="1"/>
  </cols>
  <sheetData>
    <row r="1" spans="1:11" ht="18.75" x14ac:dyDescent="0.3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18.75" x14ac:dyDescent="0.3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</row>
    <row r="4" spans="1:11" s="1" customFormat="1" ht="18" customHeight="1" x14ac:dyDescent="0.25">
      <c r="B4" s="13" t="s">
        <v>20</v>
      </c>
      <c r="C4" s="13"/>
      <c r="D4" s="14"/>
      <c r="E4" s="14"/>
      <c r="F4" s="14"/>
      <c r="G4" s="14"/>
      <c r="H4" s="14"/>
      <c r="I4" s="14"/>
      <c r="J4" s="14"/>
    </row>
    <row r="5" spans="1:11" s="1" customFormat="1" ht="18" customHeight="1" x14ac:dyDescent="0.25">
      <c r="B5" s="2" t="s">
        <v>9</v>
      </c>
      <c r="C5" s="2"/>
      <c r="D5" s="2" t="s">
        <v>12</v>
      </c>
      <c r="E5" s="2"/>
      <c r="G5" s="2"/>
      <c r="I5" s="2"/>
      <c r="J5" s="2" t="s">
        <v>17</v>
      </c>
    </row>
    <row r="6" spans="1:11" s="1" customFormat="1" ht="18" customHeight="1" x14ac:dyDescent="0.25">
      <c r="B6" s="2" t="s">
        <v>10</v>
      </c>
      <c r="C6" s="2"/>
      <c r="D6" s="2" t="s">
        <v>10</v>
      </c>
      <c r="E6" s="2"/>
      <c r="F6" s="2" t="s">
        <v>14</v>
      </c>
      <c r="G6" s="2"/>
      <c r="H6" s="2" t="s">
        <v>10</v>
      </c>
      <c r="I6" s="2"/>
      <c r="J6" s="2" t="s">
        <v>18</v>
      </c>
    </row>
    <row r="7" spans="1:11" s="1" customFormat="1" ht="18" customHeight="1" x14ac:dyDescent="0.25">
      <c r="B7" s="3" t="s">
        <v>11</v>
      </c>
      <c r="C7" s="2"/>
      <c r="D7" s="3" t="s">
        <v>13</v>
      </c>
      <c r="E7" s="2"/>
      <c r="F7" s="3" t="s">
        <v>15</v>
      </c>
      <c r="G7" s="2"/>
      <c r="H7" s="3" t="s">
        <v>16</v>
      </c>
      <c r="I7" s="2"/>
      <c r="J7" s="3" t="s">
        <v>19</v>
      </c>
    </row>
    <row r="8" spans="1:11" s="1" customFormat="1" ht="18" customHeight="1" x14ac:dyDescent="0.25">
      <c r="A8" s="1" t="s">
        <v>0</v>
      </c>
      <c r="B8" s="5">
        <v>845104</v>
      </c>
      <c r="C8" s="5"/>
      <c r="D8" s="5">
        <v>1645975.31</v>
      </c>
      <c r="E8" s="5"/>
      <c r="F8" s="5">
        <f>SUM(B8:D8)</f>
        <v>2491079.31</v>
      </c>
      <c r="G8" s="5"/>
      <c r="H8" s="5">
        <v>1541630</v>
      </c>
      <c r="I8" s="5"/>
      <c r="J8" s="5">
        <f>SUM(B8:H8)</f>
        <v>6523788.6200000001</v>
      </c>
    </row>
    <row r="9" spans="1:11" s="1" customFormat="1" ht="18" customHeight="1" x14ac:dyDescent="0.25">
      <c r="A9" s="1" t="s">
        <v>1</v>
      </c>
      <c r="B9" s="6">
        <v>2643.25</v>
      </c>
      <c r="C9" s="6"/>
      <c r="D9" s="6">
        <v>84613.32</v>
      </c>
      <c r="E9" s="6"/>
      <c r="F9" s="5">
        <f>SUM(B9:D9)</f>
        <v>87256.57</v>
      </c>
      <c r="G9" s="6"/>
      <c r="H9" s="6">
        <v>0</v>
      </c>
      <c r="I9" s="6"/>
      <c r="J9" s="5">
        <f t="shared" ref="J9:J17" si="0">SUM(B9:H9)</f>
        <v>174513.14</v>
      </c>
      <c r="K9" s="2"/>
    </row>
    <row r="10" spans="1:11" s="1" customFormat="1" ht="18" customHeight="1" x14ac:dyDescent="0.25">
      <c r="A10" s="1" t="s">
        <v>2</v>
      </c>
      <c r="B10" s="6">
        <v>79203.429999999993</v>
      </c>
      <c r="C10" s="6"/>
      <c r="D10" s="6">
        <v>139917.47</v>
      </c>
      <c r="E10" s="6"/>
      <c r="F10" s="5">
        <f>SUM(B10:D10)</f>
        <v>219120.9</v>
      </c>
      <c r="G10" s="6"/>
      <c r="H10" s="6">
        <v>129342.75</v>
      </c>
      <c r="I10" s="6"/>
      <c r="J10" s="5">
        <f t="shared" si="0"/>
        <v>567584.55000000005</v>
      </c>
    </row>
    <row r="11" spans="1:11" s="1" customFormat="1" ht="18" customHeight="1" x14ac:dyDescent="0.25">
      <c r="A11" s="1" t="s">
        <v>3</v>
      </c>
      <c r="B11" s="6">
        <v>51228.71</v>
      </c>
      <c r="C11" s="6"/>
      <c r="D11" s="6">
        <v>85819.28</v>
      </c>
      <c r="E11" s="6"/>
      <c r="F11" s="5">
        <f>SUM(B11:D11)</f>
        <v>137047.99</v>
      </c>
      <c r="G11" s="6"/>
      <c r="H11" s="6">
        <v>80318.929999999993</v>
      </c>
      <c r="I11" s="6"/>
      <c r="J11" s="5">
        <f t="shared" si="0"/>
        <v>354414.91</v>
      </c>
    </row>
    <row r="12" spans="1:11" s="1" customFormat="1" ht="18" customHeight="1" x14ac:dyDescent="0.25">
      <c r="A12" s="1" t="s">
        <v>4</v>
      </c>
      <c r="B12" s="6"/>
      <c r="C12" s="6"/>
      <c r="D12" s="6"/>
      <c r="E12" s="6"/>
      <c r="F12" s="5"/>
      <c r="G12" s="6"/>
      <c r="H12" s="6">
        <v>2292</v>
      </c>
      <c r="I12" s="6"/>
      <c r="J12" s="5">
        <f t="shared" si="0"/>
        <v>2292</v>
      </c>
    </row>
    <row r="13" spans="1:11" s="1" customFormat="1" ht="18" customHeight="1" x14ac:dyDescent="0.25">
      <c r="A13" s="1" t="s">
        <v>29</v>
      </c>
      <c r="B13" s="6"/>
      <c r="C13" s="6"/>
      <c r="D13" s="6"/>
      <c r="E13" s="6"/>
      <c r="F13" s="5"/>
      <c r="G13" s="6"/>
      <c r="H13" s="6">
        <v>3500</v>
      </c>
      <c r="I13" s="6"/>
      <c r="J13" s="5">
        <f t="shared" si="0"/>
        <v>3500</v>
      </c>
    </row>
    <row r="14" spans="1:11" s="1" customFormat="1" ht="18" customHeight="1" x14ac:dyDescent="0.25">
      <c r="A14" s="1" t="s">
        <v>5</v>
      </c>
      <c r="B14" s="6">
        <v>19798.2</v>
      </c>
      <c r="C14" s="6"/>
      <c r="D14" s="6"/>
      <c r="E14" s="6"/>
      <c r="F14" s="5">
        <f>SUM(B14:D14)</f>
        <v>19798.2</v>
      </c>
      <c r="G14" s="6"/>
      <c r="H14" s="6"/>
      <c r="I14" s="6"/>
      <c r="J14" s="5">
        <f t="shared" si="0"/>
        <v>39596.400000000001</v>
      </c>
    </row>
    <row r="15" spans="1:11" s="1" customFormat="1" ht="18" customHeight="1" x14ac:dyDescent="0.25">
      <c r="A15" s="1" t="s">
        <v>6</v>
      </c>
      <c r="B15" s="6">
        <v>5468.55</v>
      </c>
      <c r="C15" s="6"/>
      <c r="D15" s="6">
        <v>1140</v>
      </c>
      <c r="E15" s="6"/>
      <c r="F15" s="5">
        <f>SUM(B15:D15)</f>
        <v>6608.55</v>
      </c>
      <c r="G15" s="6"/>
      <c r="H15" s="6"/>
      <c r="I15" s="6"/>
      <c r="J15" s="5">
        <f t="shared" si="0"/>
        <v>13217.1</v>
      </c>
    </row>
    <row r="16" spans="1:11" s="1" customFormat="1" ht="18" customHeight="1" x14ac:dyDescent="0.25">
      <c r="A16" s="1" t="s">
        <v>7</v>
      </c>
      <c r="B16" s="6">
        <v>3980</v>
      </c>
      <c r="C16" s="6"/>
      <c r="D16" s="6"/>
      <c r="E16" s="6"/>
      <c r="F16" s="5">
        <f>SUM(B16:D16)</f>
        <v>3980</v>
      </c>
      <c r="G16" s="6"/>
      <c r="H16" s="6"/>
      <c r="I16" s="6"/>
      <c r="J16" s="5">
        <f t="shared" si="0"/>
        <v>7960</v>
      </c>
    </row>
    <row r="17" spans="1:12" s="1" customFormat="1" ht="18" customHeight="1" x14ac:dyDescent="0.25">
      <c r="A17" s="1" t="s">
        <v>8</v>
      </c>
      <c r="B17" s="7">
        <v>7000</v>
      </c>
      <c r="C17" s="6"/>
      <c r="D17" s="7">
        <v>3700</v>
      </c>
      <c r="E17" s="6"/>
      <c r="F17" s="9">
        <f>SUM(B17:D17)</f>
        <v>10700</v>
      </c>
      <c r="G17" s="6"/>
      <c r="H17" s="7"/>
      <c r="I17" s="6"/>
      <c r="J17" s="9">
        <f t="shared" si="0"/>
        <v>21400</v>
      </c>
      <c r="L17" s="6"/>
    </row>
    <row r="18" spans="1:12" s="1" customFormat="1" ht="18" customHeight="1" x14ac:dyDescent="0.25">
      <c r="B18" s="4"/>
      <c r="D18" s="4"/>
      <c r="F18" s="4"/>
      <c r="H18" s="4"/>
      <c r="J18" s="4"/>
    </row>
    <row r="19" spans="1:12" s="1" customFormat="1" ht="18" customHeight="1" thickBot="1" x14ac:dyDescent="0.3">
      <c r="A19" s="1" t="s">
        <v>21</v>
      </c>
      <c r="B19" s="8">
        <f>SUM(B8:B17)</f>
        <v>1014426.1399999999</v>
      </c>
      <c r="C19" s="5"/>
      <c r="D19" s="8">
        <f>SUM(D8:D17)</f>
        <v>1961165.3800000001</v>
      </c>
      <c r="E19" s="5"/>
      <c r="F19" s="8">
        <f>SUM(F8:F17)</f>
        <v>2975591.5199999996</v>
      </c>
      <c r="G19" s="5"/>
      <c r="H19" s="8">
        <f>SUM(H8:H17)</f>
        <v>1757083.68</v>
      </c>
      <c r="I19" s="5"/>
      <c r="J19" s="8">
        <f>SUM(J8:J17)</f>
        <v>7708266.7199999997</v>
      </c>
    </row>
    <row r="20" spans="1:12" s="1" customFormat="1" ht="18" customHeight="1" thickTop="1" x14ac:dyDescent="0.25"/>
    <row r="21" spans="1:12" s="1" customFormat="1" ht="18" customHeight="1" x14ac:dyDescent="0.25"/>
    <row r="22" spans="1:12" s="1" customFormat="1" ht="18" customHeight="1" x14ac:dyDescent="0.25">
      <c r="A22" s="1" t="s">
        <v>22</v>
      </c>
      <c r="B22" s="5">
        <v>3304000</v>
      </c>
      <c r="C22" s="5"/>
      <c r="D22" s="5"/>
      <c r="E22" s="5"/>
      <c r="F22" s="5">
        <f>SUM(B22:D22)</f>
        <v>3304000</v>
      </c>
      <c r="G22" s="5"/>
      <c r="H22" s="5"/>
      <c r="I22" s="5"/>
      <c r="J22" s="5">
        <f>SUM(F22:H22)</f>
        <v>3304000</v>
      </c>
    </row>
    <row r="23" spans="1:12" s="1" customFormat="1" ht="18" customHeight="1" x14ac:dyDescent="0.25">
      <c r="A23" s="1" t="s">
        <v>23</v>
      </c>
      <c r="B23" s="5"/>
      <c r="C23" s="5"/>
      <c r="D23" s="5"/>
      <c r="E23" s="5"/>
      <c r="F23" s="6"/>
      <c r="G23" s="5"/>
      <c r="H23" s="5">
        <v>1146000</v>
      </c>
      <c r="I23" s="5"/>
      <c r="J23" s="5">
        <f t="shared" ref="J23:J24" si="1">SUM(F23:H23)</f>
        <v>1146000</v>
      </c>
    </row>
    <row r="24" spans="1:12" s="1" customFormat="1" ht="18" customHeight="1" x14ac:dyDescent="0.25">
      <c r="A24" s="1" t="s">
        <v>24</v>
      </c>
      <c r="B24" s="9"/>
      <c r="C24" s="5"/>
      <c r="D24" s="10"/>
      <c r="E24" s="5"/>
      <c r="F24" s="7"/>
      <c r="G24" s="5"/>
      <c r="H24" s="7">
        <v>712353.44</v>
      </c>
      <c r="I24" s="5"/>
      <c r="J24" s="9">
        <f t="shared" si="1"/>
        <v>712353.44</v>
      </c>
    </row>
    <row r="25" spans="1:12" s="1" customFormat="1" ht="18" customHeight="1" x14ac:dyDescent="0.25">
      <c r="L25" s="5"/>
    </row>
    <row r="26" spans="1:12" s="1" customFormat="1" ht="18" customHeight="1" thickBot="1" x14ac:dyDescent="0.3">
      <c r="A26" s="1" t="s">
        <v>25</v>
      </c>
      <c r="B26" s="8">
        <f>SUM(B22:B24)</f>
        <v>3304000</v>
      </c>
      <c r="D26" s="10"/>
      <c r="F26" s="8">
        <f t="shared" ref="F26" si="2">SUM(F22:F24)</f>
        <v>3304000</v>
      </c>
      <c r="H26" s="8">
        <f t="shared" ref="H26" si="3">SUM(H22:H24)</f>
        <v>1858353.44</v>
      </c>
      <c r="J26" s="8">
        <f>SUM(J22:J24)</f>
        <v>5162353.4399999995</v>
      </c>
    </row>
    <row r="27" spans="1:12" s="1" customFormat="1" ht="18" customHeight="1" thickTop="1" x14ac:dyDescent="0.25"/>
    <row r="28" spans="1:12" s="1" customFormat="1" ht="18" customHeight="1" x14ac:dyDescent="0.25">
      <c r="A28" s="1" t="s">
        <v>26</v>
      </c>
      <c r="B28" s="5">
        <f>B26</f>
        <v>3304000</v>
      </c>
      <c r="C28" s="5">
        <f t="shared" ref="C28:I28" si="4">C26</f>
        <v>0</v>
      </c>
      <c r="D28" s="5">
        <f>B31</f>
        <v>2289573.8600000003</v>
      </c>
      <c r="E28" s="5">
        <f t="shared" si="4"/>
        <v>0</v>
      </c>
      <c r="F28" s="5">
        <f t="shared" si="4"/>
        <v>3304000</v>
      </c>
      <c r="G28" s="5">
        <f t="shared" si="4"/>
        <v>0</v>
      </c>
      <c r="H28" s="5">
        <f t="shared" si="4"/>
        <v>1858353.44</v>
      </c>
      <c r="I28" s="5">
        <f t="shared" si="4"/>
        <v>0</v>
      </c>
      <c r="J28" s="5">
        <f>SUM(F28:H28)</f>
        <v>5162353.4399999995</v>
      </c>
    </row>
    <row r="29" spans="1:12" s="1" customFormat="1" ht="18" customHeight="1" x14ac:dyDescent="0.25">
      <c r="A29" s="1" t="s">
        <v>27</v>
      </c>
      <c r="B29" s="11">
        <f>-B19</f>
        <v>-1014426.1399999999</v>
      </c>
      <c r="C29" s="12"/>
      <c r="D29" s="11">
        <f>-D19</f>
        <v>-1961165.3800000001</v>
      </c>
      <c r="E29" s="12"/>
      <c r="F29" s="11">
        <f>-F19</f>
        <v>-2975591.5199999996</v>
      </c>
      <c r="G29" s="12"/>
      <c r="H29" s="11">
        <f>-H19</f>
        <v>-1757083.68</v>
      </c>
      <c r="I29" s="12"/>
      <c r="J29" s="11">
        <f>SUM(F29:H29)</f>
        <v>-4732675.1999999993</v>
      </c>
      <c r="L29" s="6"/>
    </row>
    <row r="30" spans="1:12" s="1" customFormat="1" ht="18" customHeight="1" x14ac:dyDescent="0.25"/>
    <row r="31" spans="1:12" s="1" customFormat="1" ht="18" customHeight="1" thickBot="1" x14ac:dyDescent="0.3">
      <c r="A31" s="1" t="s">
        <v>28</v>
      </c>
      <c r="B31" s="8">
        <f>B28+B29</f>
        <v>2289573.8600000003</v>
      </c>
      <c r="C31" s="5"/>
      <c r="D31" s="8">
        <f>D28+D29</f>
        <v>328408.48000000021</v>
      </c>
      <c r="E31" s="5"/>
      <c r="F31" s="8">
        <f>F28+F29</f>
        <v>328408.48000000045</v>
      </c>
      <c r="G31" s="5"/>
      <c r="H31" s="8">
        <f>H28+H29</f>
        <v>101269.76000000001</v>
      </c>
      <c r="I31" s="5"/>
      <c r="J31" s="8">
        <f>J28+J29</f>
        <v>429678.24000000022</v>
      </c>
    </row>
    <row r="32" spans="1:12" s="1" customFormat="1" ht="18" customHeight="1" thickTop="1" x14ac:dyDescent="0.25">
      <c r="K32" s="5"/>
    </row>
    <row r="33" s="1" customFormat="1" ht="18" customHeight="1" x14ac:dyDescent="0.25"/>
    <row r="34" s="1" customFormat="1" ht="18" customHeight="1" x14ac:dyDescent="0.25"/>
  </sheetData>
  <mergeCells count="3">
    <mergeCell ref="B4:J4"/>
    <mergeCell ref="A1:J1"/>
    <mergeCell ref="A2:J2"/>
  </mergeCells>
  <phoneticPr fontId="2" type="noConversion"/>
  <printOptions horizontalCentered="1" vertic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Deron Byrne</dc:creator>
  <cp:lastModifiedBy>Deron Byrne</cp:lastModifiedBy>
  <cp:lastPrinted>2022-01-06T16:14:00Z</cp:lastPrinted>
  <dcterms:created xsi:type="dcterms:W3CDTF">2022-01-04T15:26:55Z</dcterms:created>
  <dcterms:modified xsi:type="dcterms:W3CDTF">2022-01-06T16:14:02Z</dcterms:modified>
</cp:coreProperties>
</file>