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AG2\"/>
    </mc:Choice>
  </mc:AlternateContent>
  <bookViews>
    <workbookView xWindow="0" yWindow="0" windowWidth="15360" windowHeight="7020"/>
  </bookViews>
  <sheets>
    <sheet name="OPERATING EXPENSES" sheetId="2" r:id="rId1"/>
  </sheets>
  <definedNames>
    <definedName name="_xlnm.Print_Titles" localSheetId="0">'OPERATING EXPENSES'!$1:$7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2" l="1"/>
  <c r="P93" i="2"/>
  <c r="O93" i="2"/>
  <c r="N93" i="2"/>
  <c r="M93" i="2"/>
  <c r="P92" i="2"/>
  <c r="O92" i="2"/>
  <c r="N92" i="2"/>
  <c r="M92" i="2"/>
  <c r="P91" i="2"/>
  <c r="O91" i="2"/>
  <c r="N91" i="2"/>
  <c r="M91" i="2"/>
  <c r="P90" i="2"/>
  <c r="O90" i="2"/>
  <c r="N90" i="2"/>
  <c r="M90" i="2"/>
  <c r="P89" i="2"/>
  <c r="O89" i="2"/>
  <c r="N89" i="2"/>
  <c r="M89" i="2"/>
  <c r="P88" i="2"/>
  <c r="O88" i="2"/>
  <c r="N88" i="2"/>
  <c r="M88" i="2"/>
  <c r="P87" i="2"/>
  <c r="O87" i="2"/>
  <c r="N87" i="2"/>
  <c r="M87" i="2"/>
  <c r="P86" i="2"/>
  <c r="O86" i="2"/>
  <c r="N86" i="2"/>
  <c r="M86" i="2"/>
  <c r="P85" i="2"/>
  <c r="O85" i="2"/>
  <c r="N85" i="2"/>
  <c r="M85" i="2"/>
  <c r="P84" i="2"/>
  <c r="O84" i="2"/>
  <c r="N84" i="2"/>
  <c r="M84" i="2"/>
  <c r="P83" i="2"/>
  <c r="O83" i="2"/>
  <c r="N83" i="2"/>
  <c r="M83" i="2"/>
  <c r="P82" i="2"/>
  <c r="O82" i="2"/>
  <c r="N82" i="2"/>
  <c r="M82" i="2"/>
  <c r="P81" i="2"/>
  <c r="O81" i="2"/>
  <c r="N81" i="2"/>
  <c r="M81" i="2"/>
  <c r="P80" i="2"/>
  <c r="O80" i="2"/>
  <c r="N80" i="2"/>
  <c r="M80" i="2"/>
  <c r="P79" i="2"/>
  <c r="O79" i="2"/>
  <c r="N79" i="2"/>
  <c r="M79" i="2"/>
  <c r="P78" i="2"/>
  <c r="O78" i="2"/>
  <c r="N78" i="2"/>
  <c r="M78" i="2"/>
  <c r="P77" i="2"/>
  <c r="O77" i="2"/>
  <c r="N77" i="2"/>
  <c r="M77" i="2"/>
  <c r="P76" i="2"/>
  <c r="O76" i="2"/>
  <c r="N76" i="2"/>
  <c r="M76" i="2"/>
  <c r="P75" i="2"/>
  <c r="O75" i="2"/>
  <c r="N75" i="2"/>
  <c r="M75" i="2"/>
  <c r="P74" i="2"/>
  <c r="O74" i="2"/>
  <c r="N74" i="2"/>
  <c r="M74" i="2"/>
  <c r="P73" i="2"/>
  <c r="O73" i="2"/>
  <c r="N73" i="2"/>
  <c r="M73" i="2"/>
  <c r="P72" i="2"/>
  <c r="O72" i="2"/>
  <c r="N72" i="2"/>
  <c r="M72" i="2"/>
  <c r="P71" i="2"/>
  <c r="O71" i="2"/>
  <c r="N71" i="2"/>
  <c r="M71" i="2"/>
  <c r="P70" i="2"/>
  <c r="O70" i="2"/>
  <c r="N70" i="2"/>
  <c r="M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P65" i="2"/>
  <c r="O65" i="2"/>
  <c r="N65" i="2"/>
  <c r="M65" i="2"/>
  <c r="P64" i="2"/>
  <c r="O64" i="2"/>
  <c r="N64" i="2"/>
  <c r="M64" i="2"/>
  <c r="P63" i="2"/>
  <c r="O63" i="2"/>
  <c r="N63" i="2"/>
  <c r="M63" i="2"/>
  <c r="P62" i="2"/>
  <c r="O62" i="2"/>
  <c r="N62" i="2"/>
  <c r="M62" i="2"/>
  <c r="P61" i="2"/>
  <c r="O61" i="2"/>
  <c r="N61" i="2"/>
  <c r="M61" i="2"/>
  <c r="P60" i="2"/>
  <c r="O60" i="2"/>
  <c r="N60" i="2"/>
  <c r="M60" i="2"/>
  <c r="P59" i="2"/>
  <c r="O59" i="2"/>
  <c r="N59" i="2"/>
  <c r="M59" i="2"/>
  <c r="P58" i="2"/>
  <c r="O58" i="2"/>
  <c r="N58" i="2"/>
  <c r="M58" i="2"/>
  <c r="P57" i="2"/>
  <c r="O57" i="2"/>
  <c r="N57" i="2"/>
  <c r="M57" i="2"/>
  <c r="P56" i="2"/>
  <c r="O56" i="2"/>
  <c r="N56" i="2"/>
  <c r="M56" i="2"/>
  <c r="P55" i="2"/>
  <c r="O55" i="2"/>
  <c r="N55" i="2"/>
  <c r="M55" i="2"/>
  <c r="P54" i="2"/>
  <c r="O54" i="2"/>
  <c r="N54" i="2"/>
  <c r="M54" i="2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P38" i="2"/>
  <c r="O38" i="2"/>
  <c r="N38" i="2"/>
  <c r="M38" i="2"/>
  <c r="P37" i="2"/>
  <c r="O37" i="2"/>
  <c r="N37" i="2"/>
  <c r="M37" i="2"/>
  <c r="P36" i="2"/>
  <c r="O36" i="2"/>
  <c r="N36" i="2"/>
  <c r="M36" i="2"/>
  <c r="P35" i="2"/>
  <c r="O35" i="2"/>
  <c r="N35" i="2"/>
  <c r="M35" i="2"/>
  <c r="P34" i="2"/>
  <c r="O34" i="2"/>
  <c r="N34" i="2"/>
  <c r="M34" i="2"/>
  <c r="P33" i="2"/>
  <c r="O33" i="2"/>
  <c r="N33" i="2"/>
  <c r="M33" i="2"/>
  <c r="P32" i="2"/>
  <c r="O32" i="2"/>
  <c r="N32" i="2"/>
  <c r="M32" i="2"/>
  <c r="P31" i="2"/>
  <c r="O31" i="2"/>
  <c r="N31" i="2"/>
  <c r="M31" i="2"/>
  <c r="P30" i="2"/>
  <c r="O30" i="2"/>
  <c r="N30" i="2"/>
  <c r="M30" i="2"/>
  <c r="P29" i="2"/>
  <c r="O29" i="2"/>
  <c r="N29" i="2"/>
  <c r="M29" i="2"/>
  <c r="P28" i="2"/>
  <c r="O28" i="2"/>
  <c r="N28" i="2"/>
  <c r="M28" i="2"/>
  <c r="P27" i="2"/>
  <c r="O27" i="2"/>
  <c r="N27" i="2"/>
  <c r="M27" i="2"/>
  <c r="P26" i="2"/>
  <c r="O26" i="2"/>
  <c r="N26" i="2"/>
  <c r="M26" i="2"/>
  <c r="P25" i="2"/>
  <c r="O25" i="2"/>
  <c r="N25" i="2"/>
  <c r="M25" i="2"/>
  <c r="P24" i="2"/>
  <c r="O24" i="2"/>
  <c r="N24" i="2"/>
  <c r="M24" i="2"/>
  <c r="P23" i="2"/>
  <c r="O23" i="2"/>
  <c r="N23" i="2"/>
  <c r="M23" i="2"/>
  <c r="P22" i="2"/>
  <c r="O22" i="2"/>
  <c r="N22" i="2"/>
  <c r="M22" i="2"/>
  <c r="P21" i="2"/>
  <c r="O21" i="2"/>
  <c r="N21" i="2"/>
  <c r="M21" i="2"/>
  <c r="P20" i="2"/>
  <c r="O20" i="2"/>
  <c r="N20" i="2"/>
  <c r="M20" i="2"/>
  <c r="P19" i="2"/>
  <c r="O19" i="2"/>
  <c r="N19" i="2"/>
  <c r="M19" i="2"/>
  <c r="P18" i="2"/>
  <c r="O18" i="2"/>
  <c r="N18" i="2"/>
  <c r="M18" i="2"/>
  <c r="P17" i="2"/>
  <c r="O17" i="2"/>
  <c r="N17" i="2"/>
  <c r="M17" i="2"/>
  <c r="P16" i="2"/>
  <c r="O16" i="2"/>
  <c r="N16" i="2"/>
  <c r="M16" i="2"/>
  <c r="P15" i="2"/>
  <c r="O15" i="2"/>
  <c r="N15" i="2"/>
  <c r="M15" i="2"/>
  <c r="P14" i="2"/>
  <c r="O14" i="2"/>
  <c r="N14" i="2"/>
  <c r="M14" i="2"/>
  <c r="P13" i="2"/>
  <c r="O13" i="2"/>
  <c r="N13" i="2"/>
  <c r="M13" i="2"/>
  <c r="P12" i="2"/>
  <c r="O12" i="2"/>
  <c r="N12" i="2"/>
  <c r="M12" i="2"/>
  <c r="P11" i="2"/>
  <c r="O11" i="2"/>
  <c r="N11" i="2"/>
  <c r="M11" i="2"/>
  <c r="P10" i="2"/>
  <c r="O10" i="2"/>
  <c r="N10" i="2"/>
  <c r="M10" i="2"/>
  <c r="P9" i="2"/>
  <c r="O9" i="2"/>
  <c r="N9" i="2"/>
  <c r="M9" i="2"/>
  <c r="M8" i="2"/>
  <c r="K93" i="2" l="1"/>
  <c r="O8" i="2" l="1"/>
  <c r="N8" i="2"/>
  <c r="H93" i="2" l="1"/>
  <c r="G93" i="2"/>
  <c r="F93" i="2"/>
  <c r="E93" i="2"/>
  <c r="C93" i="2" l="1"/>
</calcChain>
</file>

<file path=xl/sharedStrings.xml><?xml version="1.0" encoding="utf-8"?>
<sst xmlns="http://schemas.openxmlformats.org/spreadsheetml/2006/main" count="185" uniqueCount="97">
  <si>
    <t>SOUTH KENTUCKY RURAL ELECTRIC COOPERATIVE CORPORATION</t>
  </si>
  <si>
    <t>CASE NO. 2021-00407</t>
  </si>
  <si>
    <t>4/19-3/20</t>
  </si>
  <si>
    <t>G/L ACCT</t>
  </si>
  <si>
    <t>DESCRIPTION</t>
  </si>
  <si>
    <t>DEPR EXPENSE-DISTRIBUTION PLANT</t>
  </si>
  <si>
    <t>DEPR EXPENSE-GENERAL PLANT</t>
  </si>
  <si>
    <t>AMORTIZTN-UNRECOVERD PLANT-METER</t>
  </si>
  <si>
    <t>TAXES - P S C ASSESSMENT</t>
  </si>
  <si>
    <t>TAXES-SALES/SCHOOL TAX ASSESSED</t>
  </si>
  <si>
    <t>MISCELLANEOUS AMORTIZATION</t>
  </si>
  <si>
    <t>DONATIONS(CHAR, SOCIAL OR COMM)</t>
  </si>
  <si>
    <t>DONATIONS-ROGERS SCHOLARS GOLF</t>
  </si>
  <si>
    <t>PENALTIES</t>
  </si>
  <si>
    <t>EXP FOR CER CIVIC,POL &amp; REL ACT</t>
  </si>
  <si>
    <t>OTHER DEDUCTIONS</t>
  </si>
  <si>
    <t>INTEREST ON REA CONST LOAN</t>
  </si>
  <si>
    <t>INTEREST ON FFB LOANS</t>
  </si>
  <si>
    <t>INTEREST ON OTHER LTD - CFC</t>
  </si>
  <si>
    <t>INTEREST ON LTD - CITY OF MONT</t>
  </si>
  <si>
    <t>INTEREST ON LTD - COBANK</t>
  </si>
  <si>
    <t>INTEREST ON LTD-CITIZENS PPPLOAN</t>
  </si>
  <si>
    <t>OTHER INTR EXP-INTR ON CONS DEP</t>
  </si>
  <si>
    <t>INTR EXP - CFC SHORT TERM</t>
  </si>
  <si>
    <t>PURCHASED POWER</t>
  </si>
  <si>
    <t>OPER SUPERVISION &amp; ENGINEERING</t>
  </si>
  <si>
    <t>STATION EXPENSES</t>
  </si>
  <si>
    <t>STATION EXPENSE - SCADA</t>
  </si>
  <si>
    <t>OVERHEAD LINE EXPENSES</t>
  </si>
  <si>
    <t>POWER QUALITY - OVERHEAD</t>
  </si>
  <si>
    <t>UNDERGROUND LINE EXPENSES</t>
  </si>
  <si>
    <t>METER EXPENSES</t>
  </si>
  <si>
    <t>CUSTOMER INSTALLATIONS EXPENSE</t>
  </si>
  <si>
    <t>MISC DISTRIBUTION EXPENSE</t>
  </si>
  <si>
    <t>MISC DISTRIBUTION EXP - MAPPING</t>
  </si>
  <si>
    <t>MAINT SUPERVISION &amp; ENGINEERING</t>
  </si>
  <si>
    <t>MAINTENANCE - SCADA EQUIPMENT</t>
  </si>
  <si>
    <t>MAINTENANCE OF OVERHEAD LINES</t>
  </si>
  <si>
    <t>MAINT OF OVERHEAD LINES - UAI</t>
  </si>
  <si>
    <t>STORM DAMAGE EXP</t>
  </si>
  <si>
    <t>MAINT OF OVERHEAD LINES - R/W</t>
  </si>
  <si>
    <t>MAINT OF UNDERGROUND LINES</t>
  </si>
  <si>
    <t>MAINT OF LINE TRANSFORMERS</t>
  </si>
  <si>
    <t>MAINT OF ST LIGHTING&amp;SGL SYSTEM</t>
  </si>
  <si>
    <t>MAINT OF STREET LIGHT(SODIUM)</t>
  </si>
  <si>
    <t>MAINT OF STREET LIGHT(LED)</t>
  </si>
  <si>
    <t>MAINTENANCE OF METERS</t>
  </si>
  <si>
    <t>MAINT OF MISC DISTRIBUTION PLANT</t>
  </si>
  <si>
    <t>MAINT OF SECURITY LIGHT(SODIUM)</t>
  </si>
  <si>
    <t>MAINT OF SECURITY LIGHT(M VAPOR)</t>
  </si>
  <si>
    <t>MAINT SECURITY LIGHT(SODIUM DIR)</t>
  </si>
  <si>
    <t>MAINT SECURITY LIGHT(M VAPOR DIR</t>
  </si>
  <si>
    <t>MAINT SECURITY LIGHT(M HALIDE)</t>
  </si>
  <si>
    <t>MAINT OF SECURITY LIGHT(LED)</t>
  </si>
  <si>
    <t>SUPERVISION (CUSTOMER ACCOUNTS)</t>
  </si>
  <si>
    <t>METER READING EXPENSE</t>
  </si>
  <si>
    <t>CUST RECORDS &amp; COLLECTION EXP</t>
  </si>
  <si>
    <t>CASH - SHORTAGES &amp; OVERAGES</t>
  </si>
  <si>
    <t>UNCOLLECTIBLE ACCOUNTS</t>
  </si>
  <si>
    <t>SUPV(CUST SERV&amp;INFORMATION EXP)</t>
  </si>
  <si>
    <t>CUSTOMER ASSISTANCE EXPENSE</t>
  </si>
  <si>
    <t>CUST ASST EXP-CONTRACT,TUNEUP PR</t>
  </si>
  <si>
    <t>CUST ASST EXP-BUTTON UP REIMBURS</t>
  </si>
  <si>
    <t>CUST ASST EXP-COMMERCIAL&amp;INDUSTR</t>
  </si>
  <si>
    <t>INFORMATIONAL &amp; INSTR ADVT EXP</t>
  </si>
  <si>
    <t>MISC CUST SERV&amp;INFORMATIONAL EXP</t>
  </si>
  <si>
    <t>DEMONSTRATING &amp; SELLING EXPENSES</t>
  </si>
  <si>
    <t>ADMINISTRATIVE&amp;GENERAL SALARIES</t>
  </si>
  <si>
    <t>OFFICE SUPPLIES &amp; EXPENSE</t>
  </si>
  <si>
    <t>OUTSIDE SERVICES EMPLOYED</t>
  </si>
  <si>
    <t>OUTSIDE SERVICE-ECONOMIC DEVELOP</t>
  </si>
  <si>
    <t>INJURIES AND DAMAGES</t>
  </si>
  <si>
    <t>LINEMAN RODEO EXPENSE</t>
  </si>
  <si>
    <t>FRINGE BENEFITS - W-2 REPORTING</t>
  </si>
  <si>
    <t>REGULATORY COMMISSION EXPENSES</t>
  </si>
  <si>
    <t>DUPLICATE CHARGES - CREDIT</t>
  </si>
  <si>
    <t>GENERAL ADVERTISING EXPENSE</t>
  </si>
  <si>
    <t>GEN ADVERTISING (FAIRS &amp; PARADE)</t>
  </si>
  <si>
    <t>MISCELLANEOUS GENERAL EXPENSES</t>
  </si>
  <si>
    <t>DIRECTORS FEES AND MILEAGE</t>
  </si>
  <si>
    <t>DUES &amp; EXPENSE - ASSOC COMPANIES</t>
  </si>
  <si>
    <t>ANNUAL MEETING EXPENSE</t>
  </si>
  <si>
    <t>MISC GEN EXP-CAP CR&amp;OTH FIN NOT</t>
  </si>
  <si>
    <t>MISC GEN EXP-PEOPLE FUND</t>
  </si>
  <si>
    <t>MISC GEN EXP-R&amp;D(ETS-H P BOOSTER</t>
  </si>
  <si>
    <t>MISC GEN EXP-SIMPLE SAVER</t>
  </si>
  <si>
    <t>MAINTENANCE OF GENERAL PLANT</t>
  </si>
  <si>
    <t>TOTAL</t>
  </si>
  <si>
    <t>MAINT OF STATION EQUIPMENT</t>
  </si>
  <si>
    <t>2017 TO 2018</t>
  </si>
  <si>
    <t>2018 TO 2019</t>
  </si>
  <si>
    <t>2019 TO 2020</t>
  </si>
  <si>
    <t>% CHANGE</t>
  </si>
  <si>
    <t>CUSTOMER INST EXP-STRAY VOLTAGE</t>
  </si>
  <si>
    <t>MAINT OF OVERHEAD LINES-PCB COST</t>
  </si>
  <si>
    <t>2020 TO 2021</t>
  </si>
  <si>
    <t>AG REQUEST 2-QUESTION #38:  OPERATING EXPENSE ACCOUNT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</si>
</sst>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##.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/>
    <xf numFmtId="0" fontId="0" fillId="0" borderId="1" xfId="1" applyNumberFormat="1" applyFont="1" applyBorder="1" applyAlignment="1">
      <alignment horizontal="center"/>
    </xf>
    <xf numFmtId="0" fontId="0" fillId="0" borderId="0" xfId="1" applyNumberFormat="1" applyFont="1"/>
    <xf numFmtId="9" fontId="0" fillId="0" borderId="0" xfId="2" applyFont="1"/>
    <xf numFmtId="0" fontId="0" fillId="0" borderId="1" xfId="0" quotePrefix="1" applyNumberForma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4" fontId="0" fillId="0" borderId="0" xfId="0" quotePrefix="1" applyNumberFormat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165" fontId="0" fillId="0" borderId="0" xfId="1" quotePrefix="1" applyNumberFormat="1" applyFont="1"/>
    <xf numFmtId="165" fontId="0" fillId="0" borderId="0" xfId="0" quotePrefix="1" applyNumberFormat="1"/>
    <xf numFmtId="165" fontId="0" fillId="0" borderId="1" xfId="1" quotePrefix="1" applyNumberFormat="1" applyFont="1" applyBorder="1"/>
    <xf numFmtId="165" fontId="0" fillId="0" borderId="1" xfId="0" quotePrefix="1" applyNumberFormat="1" applyBorder="1"/>
    <xf numFmtId="165" fontId="0" fillId="0" borderId="0" xfId="1" applyNumberFormat="1" applyFont="1"/>
    <xf numFmtId="9" fontId="2" fillId="0" borderId="0" xfId="2" applyFont="1"/>
    <xf numFmtId="164" fontId="0" fillId="0" borderId="0" xfId="0" quotePrefix="1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7" fontId="0" fillId="0" borderId="0" xfId="1" quotePrefix="1" applyNumberFormat="1" applyFont="1"/>
    <xf numFmtId="7" fontId="0" fillId="0" borderId="0" xfId="1" applyNumberFormat="1" applyFont="1"/>
    <xf numFmtId="7" fontId="0" fillId="0" borderId="1" xfId="1" quotePrefix="1" applyNumberFormat="1" applyFont="1" applyBorder="1"/>
    <xf numFmtId="9" fontId="2" fillId="0" borderId="1" xfId="2" applyFont="1" applyBorder="1"/>
    <xf numFmtId="0" fontId="0" fillId="0" borderId="1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4.4" x14ac:dyDescent="0.3"/>
  <cols>
    <col min="2" max="2" width="36.6640625" customWidth="1"/>
    <col min="3" max="3" width="16" style="4" customWidth="1"/>
    <col min="4" max="4" width="3.6640625" style="4" customWidth="1"/>
    <col min="5" max="6" width="15.44140625" style="4" customWidth="1"/>
    <col min="7" max="7" width="15" customWidth="1"/>
    <col min="8" max="8" width="14.88671875" customWidth="1"/>
    <col min="9" max="9" width="6.5546875" hidden="1" customWidth="1"/>
    <col min="10" max="10" width="21.44140625" hidden="1" customWidth="1"/>
    <col min="11" max="11" width="16.33203125" style="4" bestFit="1" customWidth="1"/>
    <col min="12" max="12" width="3" customWidth="1"/>
    <col min="13" max="16" width="12.33203125" bestFit="1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A3" t="s">
        <v>96</v>
      </c>
    </row>
    <row r="6" spans="1:16" x14ac:dyDescent="0.3">
      <c r="M6" t="s">
        <v>89</v>
      </c>
      <c r="N6" t="s">
        <v>90</v>
      </c>
      <c r="O6" t="s">
        <v>91</v>
      </c>
      <c r="P6" t="s">
        <v>95</v>
      </c>
    </row>
    <row r="7" spans="1:16" s="2" customFormat="1" x14ac:dyDescent="0.3">
      <c r="A7" s="3" t="s">
        <v>3</v>
      </c>
      <c r="B7" s="3" t="s">
        <v>4</v>
      </c>
      <c r="C7" s="5" t="s">
        <v>2</v>
      </c>
      <c r="D7" s="5"/>
      <c r="E7" s="5">
        <v>2017</v>
      </c>
      <c r="F7" s="5">
        <v>2018</v>
      </c>
      <c r="G7" s="5">
        <v>2019</v>
      </c>
      <c r="H7" s="3">
        <v>2020</v>
      </c>
      <c r="I7" s="3"/>
      <c r="J7" s="3"/>
      <c r="K7" s="5">
        <v>2021</v>
      </c>
      <c r="L7" s="3"/>
      <c r="M7" s="3" t="s">
        <v>92</v>
      </c>
      <c r="N7" s="3" t="s">
        <v>92</v>
      </c>
      <c r="O7" s="3" t="s">
        <v>92</v>
      </c>
      <c r="P7" s="3" t="s">
        <v>92</v>
      </c>
    </row>
    <row r="8" spans="1:16" x14ac:dyDescent="0.3">
      <c r="A8" s="10">
        <v>403.6</v>
      </c>
      <c r="B8" s="1" t="s">
        <v>5</v>
      </c>
      <c r="C8" s="12">
        <v>7942300.9100000001</v>
      </c>
      <c r="D8" s="12"/>
      <c r="E8" s="13">
        <v>7293629.2800000003</v>
      </c>
      <c r="F8" s="12">
        <v>7565060.9299999997</v>
      </c>
      <c r="G8" s="12">
        <v>7869679.8200000003</v>
      </c>
      <c r="H8" s="12">
        <v>8147260.9000000004</v>
      </c>
      <c r="I8" s="18">
        <v>403.6</v>
      </c>
      <c r="J8" s="1" t="s">
        <v>5</v>
      </c>
      <c r="K8" s="21">
        <v>8462361.3100000005</v>
      </c>
      <c r="M8" s="17">
        <f>IF(E8=0,0,(+F8-E8)/E8)</f>
        <v>3.7214895298325258E-2</v>
      </c>
      <c r="N8" s="17">
        <f>IF(F8=0,0,(+G8-F8)/F8)</f>
        <v>4.0266548124153791E-2</v>
      </c>
      <c r="O8" s="17">
        <f>IF(G8=0,0,(+H8-G8)/G8)</f>
        <v>3.5272220261687859E-2</v>
      </c>
      <c r="P8" s="17">
        <f>IF(H8=0,0,(+K8-H8)/H8)</f>
        <v>3.8675625325807365E-2</v>
      </c>
    </row>
    <row r="9" spans="1:16" x14ac:dyDescent="0.3">
      <c r="A9" s="10">
        <v>403.7</v>
      </c>
      <c r="B9" s="1" t="s">
        <v>6</v>
      </c>
      <c r="C9" s="12">
        <v>948684.56</v>
      </c>
      <c r="D9" s="12"/>
      <c r="E9" s="13">
        <v>783395.29</v>
      </c>
      <c r="F9" s="12">
        <v>916136.99</v>
      </c>
      <c r="G9" s="12">
        <v>937944.87</v>
      </c>
      <c r="H9" s="12">
        <v>961052.1</v>
      </c>
      <c r="I9" s="18">
        <v>403.7</v>
      </c>
      <c r="J9" s="1" t="s">
        <v>6</v>
      </c>
      <c r="K9" s="21">
        <v>978236.2</v>
      </c>
      <c r="M9" s="17">
        <f t="shared" ref="M9:M72" si="0">IF(E9=0,0,(+F9-E9)/E9)</f>
        <v>0.16944408741594547</v>
      </c>
      <c r="N9" s="17">
        <f t="shared" ref="N9:N72" si="1">IF(F9=0,0,(+G9-F9)/F9)</f>
        <v>2.3804169286953478E-2</v>
      </c>
      <c r="O9" s="17">
        <f t="shared" ref="O9:O72" si="2">IF(G9=0,0,(+H9-G9)/G9)</f>
        <v>2.4636021517981097E-2</v>
      </c>
      <c r="P9" s="17">
        <f t="shared" ref="P9:P72" si="3">IF(H9=0,0,(+K9-H9)/H9)</f>
        <v>1.7880508247159522E-2</v>
      </c>
    </row>
    <row r="10" spans="1:16" x14ac:dyDescent="0.3">
      <c r="A10" s="10">
        <v>407.1</v>
      </c>
      <c r="B10" s="1" t="s">
        <v>7</v>
      </c>
      <c r="C10" s="12">
        <v>187228.92</v>
      </c>
      <c r="D10" s="12"/>
      <c r="E10" s="13">
        <v>187228.92</v>
      </c>
      <c r="F10" s="12">
        <v>187228.92</v>
      </c>
      <c r="G10" s="12">
        <v>187228.92</v>
      </c>
      <c r="H10" s="12">
        <v>187228.92</v>
      </c>
      <c r="I10" s="18">
        <v>407.1</v>
      </c>
      <c r="J10" s="1" t="s">
        <v>7</v>
      </c>
      <c r="K10" s="21">
        <v>187228.92</v>
      </c>
      <c r="M10" s="17">
        <f t="shared" si="0"/>
        <v>0</v>
      </c>
      <c r="N10" s="17">
        <f t="shared" si="1"/>
        <v>0</v>
      </c>
      <c r="O10" s="17">
        <f t="shared" si="2"/>
        <v>0</v>
      </c>
      <c r="P10" s="17">
        <f t="shared" si="3"/>
        <v>0</v>
      </c>
    </row>
    <row r="11" spans="1:16" x14ac:dyDescent="0.3">
      <c r="A11" s="10">
        <v>408.11</v>
      </c>
      <c r="B11" s="1" t="s">
        <v>8</v>
      </c>
      <c r="C11" s="12">
        <v>167723.57999999999</v>
      </c>
      <c r="D11" s="12"/>
      <c r="E11" s="13">
        <v>161190.99</v>
      </c>
      <c r="F11" s="12">
        <v>157275.38</v>
      </c>
      <c r="G11" s="12">
        <v>165473.57999999999</v>
      </c>
      <c r="H11" s="12">
        <v>160955.79999999999</v>
      </c>
      <c r="I11" s="18">
        <v>408.11</v>
      </c>
      <c r="J11" s="1" t="s">
        <v>8</v>
      </c>
      <c r="K11" s="21">
        <v>155255.44</v>
      </c>
      <c r="M11" s="17">
        <f t="shared" si="0"/>
        <v>-2.4291742361033864E-2</v>
      </c>
      <c r="N11" s="17">
        <f t="shared" si="1"/>
        <v>5.2126404018225755E-2</v>
      </c>
      <c r="O11" s="17">
        <f t="shared" si="2"/>
        <v>-2.7302122792049337E-2</v>
      </c>
      <c r="P11" s="17">
        <f t="shared" si="3"/>
        <v>-3.5415685548454832E-2</v>
      </c>
    </row>
    <row r="12" spans="1:16" x14ac:dyDescent="0.3">
      <c r="A12" s="10">
        <v>408.5</v>
      </c>
      <c r="B12" s="1" t="s">
        <v>9</v>
      </c>
      <c r="C12" s="12">
        <v>181483.87</v>
      </c>
      <c r="D12" s="12"/>
      <c r="E12" s="13">
        <v>0</v>
      </c>
      <c r="F12" s="12">
        <v>0</v>
      </c>
      <c r="G12" s="12">
        <v>181483.87</v>
      </c>
      <c r="H12" s="12">
        <v>0</v>
      </c>
      <c r="I12" s="18">
        <v>408.5</v>
      </c>
      <c r="J12" s="1" t="s">
        <v>9</v>
      </c>
      <c r="K12" s="21">
        <v>0</v>
      </c>
      <c r="M12" s="17">
        <f t="shared" si="0"/>
        <v>0</v>
      </c>
      <c r="N12" s="17">
        <f t="shared" si="1"/>
        <v>0</v>
      </c>
      <c r="O12" s="17">
        <f t="shared" si="2"/>
        <v>-1</v>
      </c>
      <c r="P12" s="17">
        <f t="shared" si="3"/>
        <v>0</v>
      </c>
    </row>
    <row r="13" spans="1:16" x14ac:dyDescent="0.3">
      <c r="A13" s="10">
        <v>425</v>
      </c>
      <c r="B13" s="1" t="s">
        <v>10</v>
      </c>
      <c r="C13" s="12">
        <v>4565.16</v>
      </c>
      <c r="D13" s="12"/>
      <c r="E13" s="13">
        <v>4565.16</v>
      </c>
      <c r="F13" s="12">
        <v>4565.16</v>
      </c>
      <c r="G13" s="12">
        <v>4565.16</v>
      </c>
      <c r="H13" s="12">
        <v>4565.16</v>
      </c>
      <c r="I13" s="18">
        <v>425</v>
      </c>
      <c r="J13" s="1" t="s">
        <v>10</v>
      </c>
      <c r="K13" s="21">
        <v>4565.16</v>
      </c>
      <c r="M13" s="17">
        <f t="shared" si="0"/>
        <v>0</v>
      </c>
      <c r="N13" s="17">
        <f t="shared" si="1"/>
        <v>0</v>
      </c>
      <c r="O13" s="17">
        <f t="shared" si="2"/>
        <v>0</v>
      </c>
      <c r="P13" s="17">
        <f t="shared" si="3"/>
        <v>0</v>
      </c>
    </row>
    <row r="14" spans="1:16" x14ac:dyDescent="0.3">
      <c r="A14" s="10">
        <v>426.1</v>
      </c>
      <c r="B14" s="1" t="s">
        <v>11</v>
      </c>
      <c r="C14" s="12">
        <v>17803.86</v>
      </c>
      <c r="D14" s="12"/>
      <c r="E14" s="13">
        <v>27667.35</v>
      </c>
      <c r="F14" s="12">
        <v>36342.050000000003</v>
      </c>
      <c r="G14" s="12">
        <v>18612.09</v>
      </c>
      <c r="H14" s="12">
        <v>11889.86</v>
      </c>
      <c r="I14" s="18">
        <v>426.1</v>
      </c>
      <c r="J14" s="1" t="s">
        <v>11</v>
      </c>
      <c r="K14" s="21">
        <v>31191.25</v>
      </c>
      <c r="M14" s="17">
        <f t="shared" si="0"/>
        <v>0.31353562954168018</v>
      </c>
      <c r="N14" s="17">
        <f t="shared" si="1"/>
        <v>-0.48786350797492167</v>
      </c>
      <c r="O14" s="17">
        <f t="shared" si="2"/>
        <v>-0.3611754510106065</v>
      </c>
      <c r="P14" s="17">
        <f t="shared" si="3"/>
        <v>1.6233488030977656</v>
      </c>
    </row>
    <row r="15" spans="1:16" x14ac:dyDescent="0.3">
      <c r="A15" s="10">
        <v>426.11</v>
      </c>
      <c r="B15" s="1" t="s">
        <v>12</v>
      </c>
      <c r="C15" s="12">
        <v>7047.45</v>
      </c>
      <c r="D15" s="12"/>
      <c r="E15" s="13">
        <v>9319.73</v>
      </c>
      <c r="F15" s="12">
        <v>-4186.03</v>
      </c>
      <c r="G15" s="12">
        <v>7820.66</v>
      </c>
      <c r="H15" s="12">
        <v>0</v>
      </c>
      <c r="I15" s="18">
        <v>426.11</v>
      </c>
      <c r="J15" s="1" t="s">
        <v>12</v>
      </c>
      <c r="K15" s="21">
        <v>0</v>
      </c>
      <c r="M15" s="17">
        <f t="shared" si="0"/>
        <v>-1.4491578618693888</v>
      </c>
      <c r="N15" s="17">
        <f t="shared" si="1"/>
        <v>-2.8682761470892468</v>
      </c>
      <c r="O15" s="17">
        <f t="shared" si="2"/>
        <v>-1</v>
      </c>
      <c r="P15" s="17">
        <f t="shared" si="3"/>
        <v>0</v>
      </c>
    </row>
    <row r="16" spans="1:16" x14ac:dyDescent="0.3">
      <c r="A16" s="10">
        <v>426.3</v>
      </c>
      <c r="B16" s="1" t="s">
        <v>13</v>
      </c>
      <c r="C16" s="12">
        <v>0</v>
      </c>
      <c r="D16" s="12"/>
      <c r="E16" s="13">
        <v>15030.02</v>
      </c>
      <c r="F16" s="12">
        <v>0</v>
      </c>
      <c r="G16" s="12">
        <v>0</v>
      </c>
      <c r="H16" s="12">
        <v>250</v>
      </c>
      <c r="I16" s="18">
        <v>426.3</v>
      </c>
      <c r="J16" s="1" t="s">
        <v>13</v>
      </c>
      <c r="K16" s="21">
        <v>543.25</v>
      </c>
      <c r="M16" s="17">
        <f t="shared" si="0"/>
        <v>-1</v>
      </c>
      <c r="N16" s="17">
        <f t="shared" si="1"/>
        <v>0</v>
      </c>
      <c r="O16" s="17">
        <f t="shared" si="2"/>
        <v>0</v>
      </c>
      <c r="P16" s="17">
        <f t="shared" si="3"/>
        <v>1.173</v>
      </c>
    </row>
    <row r="17" spans="1:16" x14ac:dyDescent="0.3">
      <c r="A17" s="10">
        <v>426.4</v>
      </c>
      <c r="B17" s="1" t="s">
        <v>14</v>
      </c>
      <c r="C17" s="12">
        <v>2455.98</v>
      </c>
      <c r="D17" s="12"/>
      <c r="E17" s="13">
        <v>3768.87</v>
      </c>
      <c r="F17" s="12">
        <v>4314.76</v>
      </c>
      <c r="G17" s="12">
        <v>3142.97</v>
      </c>
      <c r="H17" s="12">
        <v>3746.77</v>
      </c>
      <c r="I17" s="18">
        <v>426.4</v>
      </c>
      <c r="J17" s="1" t="s">
        <v>14</v>
      </c>
      <c r="K17" s="21">
        <v>2984.03</v>
      </c>
      <c r="M17" s="17">
        <f t="shared" si="0"/>
        <v>0.14484182261526674</v>
      </c>
      <c r="N17" s="17">
        <f t="shared" si="1"/>
        <v>-0.27157709814682635</v>
      </c>
      <c r="O17" s="17">
        <f t="shared" si="2"/>
        <v>0.19211128327664603</v>
      </c>
      <c r="P17" s="17">
        <f t="shared" si="3"/>
        <v>-0.20357267726601841</v>
      </c>
    </row>
    <row r="18" spans="1:16" x14ac:dyDescent="0.3">
      <c r="A18" s="10">
        <v>426.5</v>
      </c>
      <c r="B18" s="1" t="s">
        <v>15</v>
      </c>
      <c r="C18" s="12">
        <v>124</v>
      </c>
      <c r="D18" s="12"/>
      <c r="E18" s="13">
        <v>241.54</v>
      </c>
      <c r="F18" s="12">
        <v>223.36</v>
      </c>
      <c r="G18" s="12">
        <v>124</v>
      </c>
      <c r="H18" s="12">
        <v>0</v>
      </c>
      <c r="I18" s="18">
        <v>426.5</v>
      </c>
      <c r="J18" s="1" t="s">
        <v>15</v>
      </c>
      <c r="K18" s="21">
        <v>0</v>
      </c>
      <c r="M18" s="17">
        <f t="shared" si="0"/>
        <v>-7.5267036515690902E-2</v>
      </c>
      <c r="N18" s="17">
        <f t="shared" si="1"/>
        <v>-0.44484240687679089</v>
      </c>
      <c r="O18" s="17">
        <f t="shared" si="2"/>
        <v>-1</v>
      </c>
      <c r="P18" s="17">
        <f t="shared" si="3"/>
        <v>0</v>
      </c>
    </row>
    <row r="19" spans="1:16" x14ac:dyDescent="0.3">
      <c r="A19" s="10">
        <v>427.1</v>
      </c>
      <c r="B19" s="1" t="s">
        <v>16</v>
      </c>
      <c r="C19" s="12">
        <v>55818.59</v>
      </c>
      <c r="D19" s="12"/>
      <c r="E19" s="13">
        <v>24707.88</v>
      </c>
      <c r="F19" s="12">
        <v>39294.51</v>
      </c>
      <c r="G19" s="12">
        <v>58047.97</v>
      </c>
      <c r="H19" s="12">
        <v>37284.879999999997</v>
      </c>
      <c r="I19" s="18">
        <v>427.1</v>
      </c>
      <c r="J19" s="1" t="s">
        <v>16</v>
      </c>
      <c r="K19" s="21">
        <v>9162.1200000000008</v>
      </c>
      <c r="M19" s="17">
        <f t="shared" si="0"/>
        <v>0.59036347918154053</v>
      </c>
      <c r="N19" s="17">
        <f t="shared" si="1"/>
        <v>0.47725394717989861</v>
      </c>
      <c r="O19" s="17">
        <f t="shared" si="2"/>
        <v>-0.35768847730592479</v>
      </c>
      <c r="P19" s="17">
        <f t="shared" si="3"/>
        <v>-0.75426714528784855</v>
      </c>
    </row>
    <row r="20" spans="1:16" x14ac:dyDescent="0.3">
      <c r="A20" s="10">
        <v>427.11</v>
      </c>
      <c r="B20" s="1" t="s">
        <v>17</v>
      </c>
      <c r="C20" s="12">
        <v>3129510.4</v>
      </c>
      <c r="D20" s="12"/>
      <c r="E20" s="13">
        <v>2472988.4500000002</v>
      </c>
      <c r="F20" s="12">
        <v>2788074.3</v>
      </c>
      <c r="G20" s="12">
        <v>3163697.14</v>
      </c>
      <c r="H20" s="12">
        <v>3223455.07</v>
      </c>
      <c r="I20" s="18">
        <v>427.11</v>
      </c>
      <c r="J20" s="1" t="s">
        <v>17</v>
      </c>
      <c r="K20" s="21">
        <v>3169926.03</v>
      </c>
      <c r="M20" s="17">
        <f t="shared" si="0"/>
        <v>0.12741096708316596</v>
      </c>
      <c r="N20" s="17">
        <f t="shared" si="1"/>
        <v>0.13472483140065541</v>
      </c>
      <c r="O20" s="17">
        <f t="shared" si="2"/>
        <v>1.8888637993964143E-2</v>
      </c>
      <c r="P20" s="17">
        <f t="shared" si="3"/>
        <v>-1.6606107061389888E-2</v>
      </c>
    </row>
    <row r="21" spans="1:16" x14ac:dyDescent="0.3">
      <c r="A21" s="10">
        <v>427.21</v>
      </c>
      <c r="B21" s="1" t="s">
        <v>18</v>
      </c>
      <c r="C21" s="12">
        <v>403895.15</v>
      </c>
      <c r="D21" s="12"/>
      <c r="E21" s="13">
        <v>537372.12</v>
      </c>
      <c r="F21" s="12">
        <v>478106.6</v>
      </c>
      <c r="G21" s="12">
        <v>416636.15999999997</v>
      </c>
      <c r="H21" s="12">
        <v>364925.12</v>
      </c>
      <c r="I21" s="18">
        <v>427.21</v>
      </c>
      <c r="J21" s="1" t="s">
        <v>18</v>
      </c>
      <c r="K21" s="21">
        <v>308595.11</v>
      </c>
      <c r="M21" s="17">
        <f t="shared" si="0"/>
        <v>-0.11028767179063927</v>
      </c>
      <c r="N21" s="17">
        <f t="shared" si="1"/>
        <v>-0.12857057401006389</v>
      </c>
      <c r="O21" s="17">
        <f t="shared" si="2"/>
        <v>-0.12411558324654294</v>
      </c>
      <c r="P21" s="17">
        <f t="shared" si="3"/>
        <v>-0.15436046167498693</v>
      </c>
    </row>
    <row r="22" spans="1:16" x14ac:dyDescent="0.3">
      <c r="A22" s="10">
        <v>427.24</v>
      </c>
      <c r="B22" s="1" t="s">
        <v>19</v>
      </c>
      <c r="C22" s="12">
        <v>130625.04</v>
      </c>
      <c r="D22" s="12"/>
      <c r="E22" s="13">
        <v>146300</v>
      </c>
      <c r="F22" s="12">
        <v>139333.34</v>
      </c>
      <c r="G22" s="12">
        <v>132366.67000000001</v>
      </c>
      <c r="H22" s="12">
        <v>125400</v>
      </c>
      <c r="I22" s="18">
        <v>427.24</v>
      </c>
      <c r="J22" s="1" t="s">
        <v>19</v>
      </c>
      <c r="K22" s="21">
        <v>118433.34</v>
      </c>
      <c r="M22" s="17">
        <f t="shared" si="0"/>
        <v>-4.7619002050581019E-2</v>
      </c>
      <c r="N22" s="17">
        <f t="shared" si="1"/>
        <v>-5.000002153109933E-2</v>
      </c>
      <c r="O22" s="17">
        <f t="shared" si="2"/>
        <v>-5.263160280454296E-2</v>
      </c>
      <c r="P22" s="17">
        <f t="shared" si="3"/>
        <v>-5.5555502392344525E-2</v>
      </c>
    </row>
    <row r="23" spans="1:16" x14ac:dyDescent="0.3">
      <c r="A23" s="10">
        <v>427.25</v>
      </c>
      <c r="B23" s="1" t="s">
        <v>20</v>
      </c>
      <c r="C23" s="12">
        <v>1809332.01</v>
      </c>
      <c r="D23" s="12"/>
      <c r="E23" s="13">
        <v>2010433.94</v>
      </c>
      <c r="F23" s="12">
        <v>1920820.34</v>
      </c>
      <c r="G23" s="12">
        <v>1827949.47</v>
      </c>
      <c r="H23" s="12">
        <v>1736424.48</v>
      </c>
      <c r="I23" s="18">
        <v>427.25</v>
      </c>
      <c r="J23" s="1" t="s">
        <v>20</v>
      </c>
      <c r="K23" s="21">
        <v>1631801.22</v>
      </c>
      <c r="M23" s="17">
        <f t="shared" si="0"/>
        <v>-4.4574257436183089E-2</v>
      </c>
      <c r="N23" s="17">
        <f t="shared" si="1"/>
        <v>-4.8349586927010628E-2</v>
      </c>
      <c r="O23" s="17">
        <f t="shared" si="2"/>
        <v>-5.0069759313423466E-2</v>
      </c>
      <c r="P23" s="17">
        <f t="shared" si="3"/>
        <v>-6.0252122223017734E-2</v>
      </c>
    </row>
    <row r="24" spans="1:16" x14ac:dyDescent="0.3">
      <c r="A24" s="10">
        <v>427.26</v>
      </c>
      <c r="B24" s="1" t="s">
        <v>21</v>
      </c>
      <c r="C24" s="12">
        <v>0</v>
      </c>
      <c r="D24" s="12"/>
      <c r="E24" s="13">
        <v>0</v>
      </c>
      <c r="F24" s="12">
        <v>0</v>
      </c>
      <c r="G24" s="12">
        <v>0</v>
      </c>
      <c r="H24" s="12">
        <v>1819.27</v>
      </c>
      <c r="I24" s="18">
        <v>427.26</v>
      </c>
      <c r="J24" s="1" t="s">
        <v>21</v>
      </c>
      <c r="K24" s="21">
        <v>0</v>
      </c>
      <c r="M24" s="17">
        <f t="shared" si="0"/>
        <v>0</v>
      </c>
      <c r="N24" s="17">
        <f t="shared" si="1"/>
        <v>0</v>
      </c>
      <c r="O24" s="17">
        <f t="shared" si="2"/>
        <v>0</v>
      </c>
      <c r="P24" s="17">
        <f t="shared" si="3"/>
        <v>-1</v>
      </c>
    </row>
    <row r="25" spans="1:16" x14ac:dyDescent="0.3">
      <c r="A25" s="10">
        <v>431</v>
      </c>
      <c r="B25" s="1" t="s">
        <v>22</v>
      </c>
      <c r="C25" s="12">
        <v>42622.61</v>
      </c>
      <c r="D25" s="12"/>
      <c r="E25" s="13">
        <v>9904.2900000000009</v>
      </c>
      <c r="F25" s="12">
        <v>22072.61</v>
      </c>
      <c r="G25" s="12">
        <v>42875.28</v>
      </c>
      <c r="H25" s="12">
        <v>26612.57</v>
      </c>
      <c r="I25" s="18">
        <v>431</v>
      </c>
      <c r="J25" s="1" t="s">
        <v>22</v>
      </c>
      <c r="K25" s="21">
        <v>1857.35</v>
      </c>
      <c r="M25" s="17">
        <f t="shared" si="0"/>
        <v>1.2285908429579504</v>
      </c>
      <c r="N25" s="17">
        <f t="shared" si="1"/>
        <v>0.94246534505887603</v>
      </c>
      <c r="O25" s="17">
        <f t="shared" si="2"/>
        <v>-0.3793027124254349</v>
      </c>
      <c r="P25" s="17">
        <f t="shared" si="3"/>
        <v>-0.93020779278363575</v>
      </c>
    </row>
    <row r="26" spans="1:16" x14ac:dyDescent="0.3">
      <c r="A26" s="10">
        <v>431.1</v>
      </c>
      <c r="B26" s="1" t="s">
        <v>23</v>
      </c>
      <c r="C26" s="12">
        <v>2830.31</v>
      </c>
      <c r="D26" s="12"/>
      <c r="E26" s="13">
        <v>3520.62</v>
      </c>
      <c r="F26" s="12">
        <v>4316.96</v>
      </c>
      <c r="G26" s="12">
        <v>1135.6500000000001</v>
      </c>
      <c r="H26" s="12">
        <v>1975.48</v>
      </c>
      <c r="I26" s="18">
        <v>431.1</v>
      </c>
      <c r="J26" s="1" t="s">
        <v>23</v>
      </c>
      <c r="K26" s="21">
        <v>0</v>
      </c>
      <c r="M26" s="17">
        <f t="shared" si="0"/>
        <v>0.22619311371292561</v>
      </c>
      <c r="N26" s="17">
        <f t="shared" si="1"/>
        <v>-0.73693293428709095</v>
      </c>
      <c r="O26" s="17">
        <f t="shared" si="2"/>
        <v>0.73951481530401075</v>
      </c>
      <c r="P26" s="17">
        <f t="shared" si="3"/>
        <v>-1</v>
      </c>
    </row>
    <row r="27" spans="1:16" x14ac:dyDescent="0.3">
      <c r="A27" s="10">
        <v>555</v>
      </c>
      <c r="B27" s="1" t="s">
        <v>24</v>
      </c>
      <c r="C27" s="12">
        <v>86818667</v>
      </c>
      <c r="D27" s="12"/>
      <c r="E27" s="13">
        <v>87589528</v>
      </c>
      <c r="F27" s="12">
        <v>93174723</v>
      </c>
      <c r="G27" s="12">
        <v>89222317</v>
      </c>
      <c r="H27" s="12">
        <v>82678137</v>
      </c>
      <c r="I27" s="18">
        <v>555</v>
      </c>
      <c r="J27" s="1" t="s">
        <v>24</v>
      </c>
      <c r="K27" s="21">
        <v>96010219</v>
      </c>
      <c r="M27" s="17">
        <f t="shared" si="0"/>
        <v>6.3765556540046661E-2</v>
      </c>
      <c r="N27" s="17">
        <f t="shared" si="1"/>
        <v>-4.2419294340161333E-2</v>
      </c>
      <c r="O27" s="17">
        <f t="shared" si="2"/>
        <v>-7.3346895934119263E-2</v>
      </c>
      <c r="P27" s="17">
        <f t="shared" si="3"/>
        <v>0.16125281100613092</v>
      </c>
    </row>
    <row r="28" spans="1:16" x14ac:dyDescent="0.3">
      <c r="A28" s="10">
        <v>580</v>
      </c>
      <c r="B28" s="1" t="s">
        <v>25</v>
      </c>
      <c r="C28" s="12">
        <v>68379.94</v>
      </c>
      <c r="D28" s="12"/>
      <c r="E28" s="13">
        <v>90577.03</v>
      </c>
      <c r="F28" s="12">
        <v>76208.3</v>
      </c>
      <c r="G28" s="12">
        <v>64994.48</v>
      </c>
      <c r="H28" s="12">
        <v>106613.83</v>
      </c>
      <c r="I28" s="18">
        <v>580</v>
      </c>
      <c r="J28" s="1" t="s">
        <v>25</v>
      </c>
      <c r="K28" s="21">
        <v>142554.64000000001</v>
      </c>
      <c r="M28" s="17">
        <f t="shared" si="0"/>
        <v>-0.15863547303328446</v>
      </c>
      <c r="N28" s="17">
        <f t="shared" si="1"/>
        <v>-0.14714696430703741</v>
      </c>
      <c r="O28" s="17">
        <f t="shared" si="2"/>
        <v>0.64035207297604346</v>
      </c>
      <c r="P28" s="17">
        <f t="shared" si="3"/>
        <v>0.33711208011193305</v>
      </c>
    </row>
    <row r="29" spans="1:16" x14ac:dyDescent="0.3">
      <c r="A29" s="10">
        <v>582</v>
      </c>
      <c r="B29" s="1" t="s">
        <v>26</v>
      </c>
      <c r="C29" s="12">
        <v>8218.51</v>
      </c>
      <c r="D29" s="12"/>
      <c r="E29" s="13">
        <v>8313.52</v>
      </c>
      <c r="F29" s="12">
        <v>7544.75</v>
      </c>
      <c r="G29" s="12">
        <v>8139.13</v>
      </c>
      <c r="H29" s="12">
        <v>9623.83</v>
      </c>
      <c r="I29" s="18">
        <v>582</v>
      </c>
      <c r="J29" s="1" t="s">
        <v>26</v>
      </c>
      <c r="K29" s="21">
        <v>7756.4</v>
      </c>
      <c r="M29" s="17">
        <f t="shared" si="0"/>
        <v>-9.247226205025072E-2</v>
      </c>
      <c r="N29" s="17">
        <f t="shared" si="1"/>
        <v>7.8780609032771148E-2</v>
      </c>
      <c r="O29" s="17">
        <f t="shared" si="2"/>
        <v>0.18241507384695904</v>
      </c>
      <c r="P29" s="17">
        <f t="shared" si="3"/>
        <v>-0.19404228877692148</v>
      </c>
    </row>
    <row r="30" spans="1:16" x14ac:dyDescent="0.3">
      <c r="A30" s="10">
        <v>582.1</v>
      </c>
      <c r="B30" s="1" t="s">
        <v>27</v>
      </c>
      <c r="C30" s="12">
        <v>1443.49</v>
      </c>
      <c r="D30" s="12"/>
      <c r="E30" s="13">
        <v>0</v>
      </c>
      <c r="F30" s="12">
        <v>8199.6</v>
      </c>
      <c r="G30" s="12">
        <v>735.77</v>
      </c>
      <c r="H30" s="12">
        <v>6283.48</v>
      </c>
      <c r="I30" s="18">
        <v>582.1</v>
      </c>
      <c r="J30" s="1" t="s">
        <v>27</v>
      </c>
      <c r="K30" s="21">
        <v>10139.94</v>
      </c>
      <c r="M30" s="17">
        <f t="shared" si="0"/>
        <v>0</v>
      </c>
      <c r="N30" s="17">
        <f t="shared" si="1"/>
        <v>-0.91026757402800129</v>
      </c>
      <c r="O30" s="17">
        <f t="shared" si="2"/>
        <v>7.5400057083055838</v>
      </c>
      <c r="P30" s="17">
        <f t="shared" si="3"/>
        <v>0.61374588603767355</v>
      </c>
    </row>
    <row r="31" spans="1:16" x14ac:dyDescent="0.3">
      <c r="A31" s="10">
        <v>583</v>
      </c>
      <c r="B31" s="1" t="s">
        <v>28</v>
      </c>
      <c r="C31" s="12">
        <v>1396356.17</v>
      </c>
      <c r="D31" s="12"/>
      <c r="E31" s="13">
        <v>1325486.18</v>
      </c>
      <c r="F31" s="12">
        <v>1343476.87</v>
      </c>
      <c r="G31" s="12">
        <v>1385060.88</v>
      </c>
      <c r="H31" s="12">
        <v>1340742.32</v>
      </c>
      <c r="I31" s="18">
        <v>583</v>
      </c>
      <c r="J31" s="1" t="s">
        <v>28</v>
      </c>
      <c r="K31" s="21">
        <v>1299972.8</v>
      </c>
      <c r="M31" s="17">
        <f t="shared" si="0"/>
        <v>1.3572898964514423E-2</v>
      </c>
      <c r="N31" s="17">
        <f t="shared" si="1"/>
        <v>3.0952531397135087E-2</v>
      </c>
      <c r="O31" s="17">
        <f t="shared" si="2"/>
        <v>-3.1997553782617719E-2</v>
      </c>
      <c r="P31" s="17">
        <f t="shared" si="3"/>
        <v>-3.0408169707061995E-2</v>
      </c>
    </row>
    <row r="32" spans="1:16" x14ac:dyDescent="0.3">
      <c r="A32" s="10">
        <v>583.1</v>
      </c>
      <c r="B32" s="1" t="s">
        <v>29</v>
      </c>
      <c r="C32" s="12">
        <v>0</v>
      </c>
      <c r="D32" s="12"/>
      <c r="E32" s="13">
        <v>5034.72</v>
      </c>
      <c r="F32" s="12">
        <v>1767.61</v>
      </c>
      <c r="G32" s="12">
        <v>0</v>
      </c>
      <c r="H32" s="12">
        <v>0</v>
      </c>
      <c r="I32" s="18">
        <v>583.1</v>
      </c>
      <c r="J32" s="1" t="s">
        <v>29</v>
      </c>
      <c r="K32" s="21">
        <v>0</v>
      </c>
      <c r="M32" s="17">
        <f t="shared" si="0"/>
        <v>-0.64891592779737506</v>
      </c>
      <c r="N32" s="17">
        <f t="shared" si="1"/>
        <v>-1</v>
      </c>
      <c r="O32" s="17">
        <f t="shared" si="2"/>
        <v>0</v>
      </c>
      <c r="P32" s="17">
        <f t="shared" si="3"/>
        <v>0</v>
      </c>
    </row>
    <row r="33" spans="1:16" x14ac:dyDescent="0.3">
      <c r="A33" s="10">
        <v>584</v>
      </c>
      <c r="B33" s="1" t="s">
        <v>30</v>
      </c>
      <c r="C33" s="12">
        <v>101915.85</v>
      </c>
      <c r="D33" s="12"/>
      <c r="E33" s="13">
        <v>97951.21</v>
      </c>
      <c r="F33" s="12">
        <v>96220.36</v>
      </c>
      <c r="G33" s="12">
        <v>98893.08</v>
      </c>
      <c r="H33" s="12">
        <v>108887.67999999999</v>
      </c>
      <c r="I33" s="18">
        <v>584</v>
      </c>
      <c r="J33" s="1" t="s">
        <v>30</v>
      </c>
      <c r="K33" s="21">
        <v>98062.69</v>
      </c>
      <c r="M33" s="17">
        <f t="shared" si="0"/>
        <v>-1.7670532094498943E-2</v>
      </c>
      <c r="N33" s="17">
        <f t="shared" si="1"/>
        <v>2.7777073376154496E-2</v>
      </c>
      <c r="O33" s="17">
        <f t="shared" si="2"/>
        <v>0.10106470543742789</v>
      </c>
      <c r="P33" s="17">
        <f t="shared" si="3"/>
        <v>-9.9414277170750548E-2</v>
      </c>
    </row>
    <row r="34" spans="1:16" x14ac:dyDescent="0.3">
      <c r="A34" s="10">
        <v>586</v>
      </c>
      <c r="B34" s="1" t="s">
        <v>31</v>
      </c>
      <c r="C34" s="12">
        <v>1574275.59</v>
      </c>
      <c r="D34" s="12"/>
      <c r="E34" s="13">
        <v>1561766.24</v>
      </c>
      <c r="F34" s="12">
        <v>1595574.23</v>
      </c>
      <c r="G34" s="12">
        <v>1502015.92</v>
      </c>
      <c r="H34" s="12">
        <v>1413203.44</v>
      </c>
      <c r="I34" s="18">
        <v>586</v>
      </c>
      <c r="J34" s="1" t="s">
        <v>31</v>
      </c>
      <c r="K34" s="21">
        <v>1336732.97</v>
      </c>
      <c r="M34" s="17">
        <f t="shared" si="0"/>
        <v>2.1647279300902284E-2</v>
      </c>
      <c r="N34" s="17">
        <f t="shared" si="1"/>
        <v>-5.8636137536515649E-2</v>
      </c>
      <c r="O34" s="17">
        <f t="shared" si="2"/>
        <v>-5.9128853973798086E-2</v>
      </c>
      <c r="P34" s="17">
        <f t="shared" si="3"/>
        <v>-5.4111437770063719E-2</v>
      </c>
    </row>
    <row r="35" spans="1:16" x14ac:dyDescent="0.3">
      <c r="A35" s="10">
        <v>587</v>
      </c>
      <c r="B35" s="1" t="s">
        <v>32</v>
      </c>
      <c r="C35" s="12">
        <v>360946.98</v>
      </c>
      <c r="D35" s="12"/>
      <c r="E35" s="13">
        <v>329042.89</v>
      </c>
      <c r="F35" s="12">
        <v>337644.77</v>
      </c>
      <c r="G35" s="12">
        <v>353970.01</v>
      </c>
      <c r="H35" s="12">
        <v>353123.75</v>
      </c>
      <c r="I35" s="18">
        <v>587</v>
      </c>
      <c r="J35" s="1" t="s">
        <v>32</v>
      </c>
      <c r="K35" s="21">
        <v>369209.45</v>
      </c>
      <c r="M35" s="17">
        <f t="shared" si="0"/>
        <v>2.6142123903664972E-2</v>
      </c>
      <c r="N35" s="17">
        <f t="shared" si="1"/>
        <v>4.8350341691950356E-2</v>
      </c>
      <c r="O35" s="17">
        <f t="shared" si="2"/>
        <v>-2.3907675116318734E-3</v>
      </c>
      <c r="P35" s="17">
        <f t="shared" si="3"/>
        <v>4.5552586026853227E-2</v>
      </c>
    </row>
    <row r="36" spans="1:16" x14ac:dyDescent="0.3">
      <c r="A36" s="10">
        <v>587.29999999999995</v>
      </c>
      <c r="B36" s="1" t="s">
        <v>93</v>
      </c>
      <c r="C36" s="12">
        <v>0</v>
      </c>
      <c r="D36" s="12"/>
      <c r="E36" s="13">
        <v>0</v>
      </c>
      <c r="F36" s="12">
        <v>0</v>
      </c>
      <c r="G36" s="12">
        <v>0</v>
      </c>
      <c r="H36" s="12">
        <v>0</v>
      </c>
      <c r="I36" s="18">
        <v>587.29999999999995</v>
      </c>
      <c r="J36" s="1" t="s">
        <v>93</v>
      </c>
      <c r="K36" s="21">
        <v>3759.73</v>
      </c>
      <c r="M36" s="17">
        <f t="shared" si="0"/>
        <v>0</v>
      </c>
      <c r="N36" s="17">
        <f t="shared" si="1"/>
        <v>0</v>
      </c>
      <c r="O36" s="17">
        <f t="shared" si="2"/>
        <v>0</v>
      </c>
      <c r="P36" s="17">
        <f t="shared" si="3"/>
        <v>0</v>
      </c>
    </row>
    <row r="37" spans="1:16" x14ac:dyDescent="0.3">
      <c r="A37" s="10">
        <v>588</v>
      </c>
      <c r="B37" s="1" t="s">
        <v>33</v>
      </c>
      <c r="C37" s="12">
        <v>432367.72</v>
      </c>
      <c r="D37" s="12"/>
      <c r="E37" s="13">
        <v>401110.96</v>
      </c>
      <c r="F37" s="12">
        <v>419463.26</v>
      </c>
      <c r="G37" s="12">
        <v>416355.59</v>
      </c>
      <c r="H37" s="12">
        <v>433261.92</v>
      </c>
      <c r="I37" s="18">
        <v>588</v>
      </c>
      <c r="J37" s="1" t="s">
        <v>33</v>
      </c>
      <c r="K37" s="21">
        <v>463744.63</v>
      </c>
      <c r="M37" s="17">
        <f t="shared" si="0"/>
        <v>4.5753673746536341E-2</v>
      </c>
      <c r="N37" s="17">
        <f t="shared" si="1"/>
        <v>-7.4086822288082716E-3</v>
      </c>
      <c r="O37" s="17">
        <f t="shared" si="2"/>
        <v>4.0605507422153159E-2</v>
      </c>
      <c r="P37" s="17">
        <f t="shared" si="3"/>
        <v>7.0356310104520661E-2</v>
      </c>
    </row>
    <row r="38" spans="1:16" x14ac:dyDescent="0.3">
      <c r="A38" s="10">
        <v>588.1</v>
      </c>
      <c r="B38" s="1" t="s">
        <v>34</v>
      </c>
      <c r="C38" s="12">
        <v>315568.73</v>
      </c>
      <c r="D38" s="12"/>
      <c r="E38" s="13">
        <v>330977.96999999997</v>
      </c>
      <c r="F38" s="12">
        <v>372759.58</v>
      </c>
      <c r="G38" s="12">
        <v>306290.69</v>
      </c>
      <c r="H38" s="12">
        <v>354617.27</v>
      </c>
      <c r="I38" s="18">
        <v>588.1</v>
      </c>
      <c r="J38" s="1" t="s">
        <v>34</v>
      </c>
      <c r="K38" s="21">
        <v>204579.39</v>
      </c>
      <c r="M38" s="17">
        <f t="shared" si="0"/>
        <v>0.12623683080780285</v>
      </c>
      <c r="N38" s="17">
        <f t="shared" si="1"/>
        <v>-0.17831571223467954</v>
      </c>
      <c r="O38" s="17">
        <f t="shared" si="2"/>
        <v>0.15778011404786746</v>
      </c>
      <c r="P38" s="17">
        <f t="shared" si="3"/>
        <v>-0.42309806287776114</v>
      </c>
    </row>
    <row r="39" spans="1:16" x14ac:dyDescent="0.3">
      <c r="A39" s="10">
        <v>590</v>
      </c>
      <c r="B39" s="1" t="s">
        <v>35</v>
      </c>
      <c r="C39" s="12">
        <v>63838.12</v>
      </c>
      <c r="D39" s="12"/>
      <c r="E39" s="13">
        <v>103503.46</v>
      </c>
      <c r="F39" s="12">
        <v>78820.070000000007</v>
      </c>
      <c r="G39" s="12">
        <v>61096.59</v>
      </c>
      <c r="H39" s="12">
        <v>97864.24</v>
      </c>
      <c r="I39" s="18">
        <v>590</v>
      </c>
      <c r="J39" s="1" t="s">
        <v>35</v>
      </c>
      <c r="K39" s="21">
        <v>114216.18</v>
      </c>
      <c r="M39" s="17">
        <f t="shared" si="0"/>
        <v>-0.23847888756569102</v>
      </c>
      <c r="N39" s="17">
        <f t="shared" si="1"/>
        <v>-0.22485998807156615</v>
      </c>
      <c r="O39" s="17">
        <f t="shared" si="2"/>
        <v>0.60179545208660601</v>
      </c>
      <c r="P39" s="17">
        <f t="shared" si="3"/>
        <v>0.16708799863974816</v>
      </c>
    </row>
    <row r="40" spans="1:16" x14ac:dyDescent="0.3">
      <c r="A40" s="10">
        <v>592</v>
      </c>
      <c r="B40" s="1" t="s">
        <v>88</v>
      </c>
      <c r="C40" s="12">
        <v>0</v>
      </c>
      <c r="D40" s="12"/>
      <c r="E40" s="13">
        <v>8.6</v>
      </c>
      <c r="F40" s="12">
        <v>0</v>
      </c>
      <c r="G40" s="12">
        <v>0</v>
      </c>
      <c r="H40" s="12">
        <v>0</v>
      </c>
      <c r="I40" s="18">
        <v>592</v>
      </c>
      <c r="J40" s="1" t="s">
        <v>88</v>
      </c>
      <c r="K40" s="21">
        <v>0</v>
      </c>
      <c r="M40" s="17">
        <f t="shared" si="0"/>
        <v>-1</v>
      </c>
      <c r="N40" s="17">
        <f t="shared" si="1"/>
        <v>0</v>
      </c>
      <c r="O40" s="17">
        <f t="shared" si="2"/>
        <v>0</v>
      </c>
      <c r="P40" s="17">
        <f t="shared" si="3"/>
        <v>0</v>
      </c>
    </row>
    <row r="41" spans="1:16" x14ac:dyDescent="0.3">
      <c r="A41" s="10">
        <v>592.1</v>
      </c>
      <c r="B41" s="1" t="s">
        <v>36</v>
      </c>
      <c r="C41" s="12">
        <v>23785.32</v>
      </c>
      <c r="D41" s="12"/>
      <c r="E41" s="13">
        <v>44403.28</v>
      </c>
      <c r="F41" s="12">
        <v>30181.09</v>
      </c>
      <c r="G41" s="12">
        <v>37775.97</v>
      </c>
      <c r="H41" s="12">
        <v>21396.400000000001</v>
      </c>
      <c r="I41" s="18">
        <v>592.1</v>
      </c>
      <c r="J41" s="1" t="s">
        <v>36</v>
      </c>
      <c r="K41" s="21">
        <v>31721.99</v>
      </c>
      <c r="M41" s="17">
        <f t="shared" si="0"/>
        <v>-0.32029593309323096</v>
      </c>
      <c r="N41" s="17">
        <f t="shared" si="1"/>
        <v>0.25164366164376439</v>
      </c>
      <c r="O41" s="17">
        <f t="shared" si="2"/>
        <v>-0.43359760186171259</v>
      </c>
      <c r="P41" s="17">
        <f t="shared" si="3"/>
        <v>0.4825853881961451</v>
      </c>
    </row>
    <row r="42" spans="1:16" x14ac:dyDescent="0.3">
      <c r="A42" s="10">
        <v>593</v>
      </c>
      <c r="B42" s="1" t="s">
        <v>37</v>
      </c>
      <c r="C42" s="12">
        <v>4513485.8499999996</v>
      </c>
      <c r="D42" s="12"/>
      <c r="E42" s="13">
        <v>3965462.37</v>
      </c>
      <c r="F42" s="12">
        <v>4362362.79</v>
      </c>
      <c r="G42" s="12">
        <v>4450215.57</v>
      </c>
      <c r="H42" s="12">
        <v>4179018.87</v>
      </c>
      <c r="I42" s="18">
        <v>593</v>
      </c>
      <c r="J42" s="1" t="s">
        <v>37</v>
      </c>
      <c r="K42" s="21">
        <v>4034358.55</v>
      </c>
      <c r="M42" s="17">
        <f t="shared" si="0"/>
        <v>0.10008931694893373</v>
      </c>
      <c r="N42" s="17">
        <f t="shared" si="1"/>
        <v>2.0138806474644503E-2</v>
      </c>
      <c r="O42" s="17">
        <f t="shared" si="2"/>
        <v>-6.0940126547622542E-2</v>
      </c>
      <c r="P42" s="17">
        <f t="shared" si="3"/>
        <v>-3.4615857094706132E-2</v>
      </c>
    </row>
    <row r="43" spans="1:16" x14ac:dyDescent="0.3">
      <c r="A43" s="10">
        <v>593.01</v>
      </c>
      <c r="B43" s="1" t="s">
        <v>38</v>
      </c>
      <c r="C43" s="12">
        <v>64537.279999999999</v>
      </c>
      <c r="D43" s="12"/>
      <c r="E43" s="13">
        <v>44412.959999999999</v>
      </c>
      <c r="F43" s="12">
        <v>54868.78</v>
      </c>
      <c r="G43" s="12">
        <v>63444.18</v>
      </c>
      <c r="H43" s="12">
        <v>67816.34</v>
      </c>
      <c r="I43" s="18">
        <v>593.01</v>
      </c>
      <c r="J43" s="1" t="s">
        <v>38</v>
      </c>
      <c r="K43" s="21">
        <v>68614.86</v>
      </c>
      <c r="M43" s="17">
        <f t="shared" si="0"/>
        <v>0.23542272345729714</v>
      </c>
      <c r="N43" s="17">
        <f t="shared" si="1"/>
        <v>0.15628924134999905</v>
      </c>
      <c r="O43" s="17">
        <f t="shared" si="2"/>
        <v>6.8913492143802574E-2</v>
      </c>
      <c r="P43" s="17">
        <f t="shared" si="3"/>
        <v>1.177474337305735E-2</v>
      </c>
    </row>
    <row r="44" spans="1:16" x14ac:dyDescent="0.3">
      <c r="A44" s="10">
        <v>593.1</v>
      </c>
      <c r="B44" s="1" t="s">
        <v>39</v>
      </c>
      <c r="C44" s="12">
        <v>237.11</v>
      </c>
      <c r="D44" s="12"/>
      <c r="E44" s="13">
        <v>570.27</v>
      </c>
      <c r="F44" s="12">
        <v>0</v>
      </c>
      <c r="G44" s="12">
        <v>237.11</v>
      </c>
      <c r="H44" s="12">
        <v>767.84</v>
      </c>
      <c r="I44" s="18">
        <v>593.1</v>
      </c>
      <c r="J44" s="1" t="s">
        <v>39</v>
      </c>
      <c r="K44" s="21">
        <v>34713.69</v>
      </c>
      <c r="M44" s="17">
        <f t="shared" si="0"/>
        <v>-1</v>
      </c>
      <c r="N44" s="17">
        <f t="shared" si="1"/>
        <v>0</v>
      </c>
      <c r="O44" s="17">
        <f t="shared" si="2"/>
        <v>2.2383282021002908</v>
      </c>
      <c r="P44" s="17">
        <f t="shared" si="3"/>
        <v>44.209535840800172</v>
      </c>
    </row>
    <row r="45" spans="1:16" x14ac:dyDescent="0.3">
      <c r="A45" s="10">
        <v>593.20000000000005</v>
      </c>
      <c r="B45" s="1" t="s">
        <v>94</v>
      </c>
      <c r="C45" s="12">
        <v>0</v>
      </c>
      <c r="D45" s="12"/>
      <c r="E45" s="13">
        <v>0</v>
      </c>
      <c r="F45" s="12">
        <v>0</v>
      </c>
      <c r="G45" s="12">
        <v>0</v>
      </c>
      <c r="H45" s="12">
        <v>0</v>
      </c>
      <c r="I45" s="18">
        <v>593.20000000000005</v>
      </c>
      <c r="J45" s="1" t="s">
        <v>94</v>
      </c>
      <c r="K45" s="21">
        <v>200</v>
      </c>
      <c r="M45" s="17">
        <f t="shared" si="0"/>
        <v>0</v>
      </c>
      <c r="N45" s="17">
        <f t="shared" si="1"/>
        <v>0</v>
      </c>
      <c r="O45" s="17">
        <f t="shared" si="2"/>
        <v>0</v>
      </c>
      <c r="P45" s="17">
        <f t="shared" si="3"/>
        <v>0</v>
      </c>
    </row>
    <row r="46" spans="1:16" x14ac:dyDescent="0.3">
      <c r="A46" s="10">
        <v>593.5</v>
      </c>
      <c r="B46" s="1" t="s">
        <v>40</v>
      </c>
      <c r="C46" s="12">
        <v>3678448.54</v>
      </c>
      <c r="D46" s="12"/>
      <c r="E46" s="13">
        <v>3326106.53</v>
      </c>
      <c r="F46" s="12">
        <v>3233862.54</v>
      </c>
      <c r="G46" s="12">
        <v>3759516.98</v>
      </c>
      <c r="H46" s="12">
        <v>3638950.81</v>
      </c>
      <c r="I46" s="18">
        <v>593.5</v>
      </c>
      <c r="J46" s="1" t="s">
        <v>40</v>
      </c>
      <c r="K46" s="21">
        <v>3832900.21</v>
      </c>
      <c r="M46" s="17">
        <f t="shared" si="0"/>
        <v>-2.7733323983462357E-2</v>
      </c>
      <c r="N46" s="17">
        <f t="shared" si="1"/>
        <v>0.16254693373577961</v>
      </c>
      <c r="O46" s="17">
        <f t="shared" si="2"/>
        <v>-3.2069590492978681E-2</v>
      </c>
      <c r="P46" s="17">
        <f t="shared" si="3"/>
        <v>5.3298164808113994E-2</v>
      </c>
    </row>
    <row r="47" spans="1:16" x14ac:dyDescent="0.3">
      <c r="A47" s="10">
        <v>594</v>
      </c>
      <c r="B47" s="1" t="s">
        <v>41</v>
      </c>
      <c r="C47" s="12">
        <v>1505.12</v>
      </c>
      <c r="D47" s="12"/>
      <c r="E47" s="13">
        <v>5310</v>
      </c>
      <c r="F47" s="12">
        <v>3949.88</v>
      </c>
      <c r="G47" s="12">
        <v>2880.15</v>
      </c>
      <c r="H47" s="12">
        <v>4442.41</v>
      </c>
      <c r="I47" s="18">
        <v>594</v>
      </c>
      <c r="J47" s="1" t="s">
        <v>41</v>
      </c>
      <c r="K47" s="21">
        <v>2245.0700000000002</v>
      </c>
      <c r="M47" s="17">
        <f t="shared" si="0"/>
        <v>-0.25614312617702445</v>
      </c>
      <c r="N47" s="17">
        <f t="shared" si="1"/>
        <v>-0.27082594914275876</v>
      </c>
      <c r="O47" s="17">
        <f t="shared" si="2"/>
        <v>0.54242313768380113</v>
      </c>
      <c r="P47" s="17">
        <f t="shared" si="3"/>
        <v>-0.49462791592851624</v>
      </c>
    </row>
    <row r="48" spans="1:16" x14ac:dyDescent="0.3">
      <c r="A48" s="10">
        <v>595</v>
      </c>
      <c r="B48" s="1" t="s">
        <v>42</v>
      </c>
      <c r="C48" s="12">
        <v>286.31</v>
      </c>
      <c r="D48" s="12"/>
      <c r="E48" s="13">
        <v>132.07</v>
      </c>
      <c r="F48" s="12">
        <v>144.01</v>
      </c>
      <c r="G48" s="12">
        <v>91.99</v>
      </c>
      <c r="H48" s="12">
        <v>286.31</v>
      </c>
      <c r="I48" s="18">
        <v>595</v>
      </c>
      <c r="J48" s="1" t="s">
        <v>42</v>
      </c>
      <c r="K48" s="21">
        <v>0</v>
      </c>
      <c r="M48" s="17">
        <f t="shared" si="0"/>
        <v>9.0406602559248872E-2</v>
      </c>
      <c r="N48" s="17">
        <f t="shared" si="1"/>
        <v>-0.36122491493646275</v>
      </c>
      <c r="O48" s="17">
        <f t="shared" si="2"/>
        <v>2.1124035221219697</v>
      </c>
      <c r="P48" s="17">
        <f t="shared" si="3"/>
        <v>-1</v>
      </c>
    </row>
    <row r="49" spans="1:16" x14ac:dyDescent="0.3">
      <c r="A49" s="10">
        <v>596</v>
      </c>
      <c r="B49" s="1" t="s">
        <v>43</v>
      </c>
      <c r="C49" s="12">
        <v>596.63</v>
      </c>
      <c r="D49" s="12"/>
      <c r="E49" s="13">
        <v>0</v>
      </c>
      <c r="F49" s="12">
        <v>241.78</v>
      </c>
      <c r="G49" s="12">
        <v>596.63</v>
      </c>
      <c r="H49" s="12">
        <v>0</v>
      </c>
      <c r="I49" s="18">
        <v>596</v>
      </c>
      <c r="J49" s="1" t="s">
        <v>43</v>
      </c>
      <c r="K49" s="21">
        <v>65.650000000000006</v>
      </c>
      <c r="M49" s="17">
        <f t="shared" si="0"/>
        <v>0</v>
      </c>
      <c r="N49" s="17">
        <f t="shared" si="1"/>
        <v>1.4676565472743817</v>
      </c>
      <c r="O49" s="17">
        <f t="shared" si="2"/>
        <v>-1</v>
      </c>
      <c r="P49" s="17">
        <f t="shared" si="3"/>
        <v>0</v>
      </c>
    </row>
    <row r="50" spans="1:16" x14ac:dyDescent="0.3">
      <c r="A50" s="10">
        <v>596.11</v>
      </c>
      <c r="B50" s="1" t="s">
        <v>44</v>
      </c>
      <c r="C50" s="12">
        <v>233.46</v>
      </c>
      <c r="D50" s="12"/>
      <c r="E50" s="13">
        <v>1673.09</v>
      </c>
      <c r="F50" s="12">
        <v>102.09</v>
      </c>
      <c r="G50" s="12">
        <v>0</v>
      </c>
      <c r="H50" s="12">
        <v>384.69</v>
      </c>
      <c r="I50" s="18">
        <v>596.11</v>
      </c>
      <c r="J50" s="1" t="s">
        <v>44</v>
      </c>
      <c r="K50" s="21">
        <v>453.67</v>
      </c>
      <c r="M50" s="17">
        <f t="shared" si="0"/>
        <v>-0.93898116658398534</v>
      </c>
      <c r="N50" s="17">
        <f t="shared" si="1"/>
        <v>-1</v>
      </c>
      <c r="O50" s="17">
        <f t="shared" si="2"/>
        <v>0</v>
      </c>
      <c r="P50" s="17">
        <f t="shared" si="3"/>
        <v>0.17931321323663213</v>
      </c>
    </row>
    <row r="51" spans="1:16" x14ac:dyDescent="0.3">
      <c r="A51" s="10">
        <v>596.13</v>
      </c>
      <c r="B51" s="1" t="s">
        <v>45</v>
      </c>
      <c r="C51" s="12">
        <v>2346.4499999999998</v>
      </c>
      <c r="D51" s="12"/>
      <c r="E51" s="13">
        <v>2395.38</v>
      </c>
      <c r="F51" s="12">
        <v>490.93</v>
      </c>
      <c r="G51" s="12">
        <v>2084.19</v>
      </c>
      <c r="H51" s="12">
        <v>1125.3499999999999</v>
      </c>
      <c r="I51" s="18">
        <v>596.13</v>
      </c>
      <c r="J51" s="1" t="s">
        <v>45</v>
      </c>
      <c r="K51" s="21">
        <v>1977.76</v>
      </c>
      <c r="M51" s="17">
        <f t="shared" si="0"/>
        <v>-0.79505130709949989</v>
      </c>
      <c r="N51" s="17">
        <f t="shared" si="1"/>
        <v>3.2453913999959259</v>
      </c>
      <c r="O51" s="17">
        <f t="shared" si="2"/>
        <v>-0.46005402578459742</v>
      </c>
      <c r="P51" s="17">
        <f t="shared" si="3"/>
        <v>0.7574621228950994</v>
      </c>
    </row>
    <row r="52" spans="1:16" x14ac:dyDescent="0.3">
      <c r="A52" s="10">
        <v>597</v>
      </c>
      <c r="B52" s="1" t="s">
        <v>46</v>
      </c>
      <c r="C52" s="12">
        <v>3305.82</v>
      </c>
      <c r="D52" s="12"/>
      <c r="E52" s="13">
        <v>37893.879999999997</v>
      </c>
      <c r="F52" s="12">
        <v>54374.31</v>
      </c>
      <c r="G52" s="12">
        <v>24125.05</v>
      </c>
      <c r="H52" s="12">
        <v>24114.560000000001</v>
      </c>
      <c r="I52" s="18">
        <v>597</v>
      </c>
      <c r="J52" s="1" t="s">
        <v>46</v>
      </c>
      <c r="K52" s="21">
        <v>40167.49</v>
      </c>
      <c r="M52" s="17">
        <f t="shared" si="0"/>
        <v>0.43491006991102527</v>
      </c>
      <c r="N52" s="17">
        <f t="shared" si="1"/>
        <v>-0.55631528933424623</v>
      </c>
      <c r="O52" s="17">
        <f t="shared" si="2"/>
        <v>-4.3481775167296909E-4</v>
      </c>
      <c r="P52" s="17">
        <f t="shared" si="3"/>
        <v>0.66569450157912879</v>
      </c>
    </row>
    <row r="53" spans="1:16" x14ac:dyDescent="0.3">
      <c r="A53" s="10">
        <v>598</v>
      </c>
      <c r="B53" s="1" t="s">
        <v>47</v>
      </c>
      <c r="C53" s="12">
        <v>29251.79</v>
      </c>
      <c r="D53" s="12"/>
      <c r="E53" s="13">
        <v>12446.53</v>
      </c>
      <c r="F53" s="12">
        <v>4533.62</v>
      </c>
      <c r="G53" s="12">
        <v>11379.13</v>
      </c>
      <c r="H53" s="12">
        <v>20869.28</v>
      </c>
      <c r="I53" s="18">
        <v>598</v>
      </c>
      <c r="J53" s="1" t="s">
        <v>47</v>
      </c>
      <c r="K53" s="21">
        <v>12460.3</v>
      </c>
      <c r="M53" s="17">
        <f t="shared" si="0"/>
        <v>-0.63575229401286948</v>
      </c>
      <c r="N53" s="17">
        <f t="shared" si="1"/>
        <v>1.5099434888676155</v>
      </c>
      <c r="O53" s="17">
        <f t="shared" si="2"/>
        <v>0.83399609636237571</v>
      </c>
      <c r="P53" s="17">
        <f t="shared" si="3"/>
        <v>-0.40293579845591221</v>
      </c>
    </row>
    <row r="54" spans="1:16" x14ac:dyDescent="0.3">
      <c r="A54" s="10">
        <v>598.11</v>
      </c>
      <c r="B54" s="1" t="s">
        <v>48</v>
      </c>
      <c r="C54" s="12">
        <v>843.86</v>
      </c>
      <c r="D54" s="12"/>
      <c r="E54" s="13">
        <v>3653.01</v>
      </c>
      <c r="F54" s="12">
        <v>2202.83</v>
      </c>
      <c r="G54" s="12">
        <v>667.07</v>
      </c>
      <c r="H54" s="12">
        <v>333.7</v>
      </c>
      <c r="I54" s="18">
        <v>598.11</v>
      </c>
      <c r="J54" s="1" t="s">
        <v>48</v>
      </c>
      <c r="K54" s="21">
        <v>1104.06</v>
      </c>
      <c r="M54" s="17">
        <f t="shared" si="0"/>
        <v>-0.39698221466680905</v>
      </c>
      <c r="N54" s="17">
        <f t="shared" si="1"/>
        <v>-0.697175905539692</v>
      </c>
      <c r="O54" s="17">
        <f t="shared" si="2"/>
        <v>-0.49975264964696364</v>
      </c>
      <c r="P54" s="17">
        <f t="shared" si="3"/>
        <v>2.3085406053341324</v>
      </c>
    </row>
    <row r="55" spans="1:16" x14ac:dyDescent="0.3">
      <c r="A55" s="10">
        <v>598.12</v>
      </c>
      <c r="B55" s="1" t="s">
        <v>49</v>
      </c>
      <c r="C55" s="12">
        <v>1201.72</v>
      </c>
      <c r="D55" s="12"/>
      <c r="E55" s="13">
        <v>5977.9</v>
      </c>
      <c r="F55" s="12">
        <v>1527.55</v>
      </c>
      <c r="G55" s="12">
        <v>1170.24</v>
      </c>
      <c r="H55" s="12">
        <v>926.63</v>
      </c>
      <c r="I55" s="18">
        <v>598.12</v>
      </c>
      <c r="J55" s="1" t="s">
        <v>49</v>
      </c>
      <c r="K55" s="21">
        <v>374.42</v>
      </c>
      <c r="M55" s="17">
        <f t="shared" si="0"/>
        <v>-0.74446712056073194</v>
      </c>
      <c r="N55" s="17">
        <f t="shared" si="1"/>
        <v>-0.23391051029426202</v>
      </c>
      <c r="O55" s="17">
        <f t="shared" si="2"/>
        <v>-0.20817097347552641</v>
      </c>
      <c r="P55" s="17">
        <f t="shared" si="3"/>
        <v>-0.59593365205098048</v>
      </c>
    </row>
    <row r="56" spans="1:16" x14ac:dyDescent="0.3">
      <c r="A56" s="10">
        <v>598.13</v>
      </c>
      <c r="B56" s="1" t="s">
        <v>50</v>
      </c>
      <c r="C56" s="12">
        <v>328.13</v>
      </c>
      <c r="D56" s="12"/>
      <c r="E56" s="13">
        <v>3464.4</v>
      </c>
      <c r="F56" s="12">
        <v>1421.41</v>
      </c>
      <c r="G56" s="12">
        <v>411.44</v>
      </c>
      <c r="H56" s="12">
        <v>0</v>
      </c>
      <c r="I56" s="18">
        <v>598.13</v>
      </c>
      <c r="J56" s="1" t="s">
        <v>50</v>
      </c>
      <c r="K56" s="21">
        <v>103.85</v>
      </c>
      <c r="M56" s="17">
        <f t="shared" si="0"/>
        <v>-0.58970961782704079</v>
      </c>
      <c r="N56" s="17">
        <f t="shared" si="1"/>
        <v>-0.7105409417409474</v>
      </c>
      <c r="O56" s="17">
        <f t="shared" si="2"/>
        <v>-1</v>
      </c>
      <c r="P56" s="17">
        <f t="shared" si="3"/>
        <v>0</v>
      </c>
    </row>
    <row r="57" spans="1:16" x14ac:dyDescent="0.3">
      <c r="A57" s="10">
        <v>598.14</v>
      </c>
      <c r="B57" s="1" t="s">
        <v>51</v>
      </c>
      <c r="C57" s="12">
        <v>39.81</v>
      </c>
      <c r="D57" s="12"/>
      <c r="E57" s="13">
        <v>625.85</v>
      </c>
      <c r="F57" s="12">
        <v>186.24</v>
      </c>
      <c r="G57" s="12">
        <v>39.81</v>
      </c>
      <c r="H57" s="12">
        <v>77.47</v>
      </c>
      <c r="I57" s="18">
        <v>598.14</v>
      </c>
      <c r="J57" s="1" t="s">
        <v>51</v>
      </c>
      <c r="K57" s="21">
        <v>0</v>
      </c>
      <c r="M57" s="17">
        <f t="shared" si="0"/>
        <v>-0.70242070783734123</v>
      </c>
      <c r="N57" s="17">
        <f t="shared" si="1"/>
        <v>-0.78624355670103097</v>
      </c>
      <c r="O57" s="17">
        <f t="shared" si="2"/>
        <v>0.94599346897764369</v>
      </c>
      <c r="P57" s="17">
        <f t="shared" si="3"/>
        <v>-1</v>
      </c>
    </row>
    <row r="58" spans="1:16" x14ac:dyDescent="0.3">
      <c r="A58" s="10">
        <v>598.15</v>
      </c>
      <c r="B58" s="1" t="s">
        <v>52</v>
      </c>
      <c r="C58" s="12">
        <v>2409.1799999999998</v>
      </c>
      <c r="D58" s="12"/>
      <c r="E58" s="13">
        <v>10392.08</v>
      </c>
      <c r="F58" s="12">
        <v>10282.5</v>
      </c>
      <c r="G58" s="12">
        <v>3232.36</v>
      </c>
      <c r="H58" s="12">
        <v>1335.14</v>
      </c>
      <c r="I58" s="18">
        <v>598.15</v>
      </c>
      <c r="J58" s="1" t="s">
        <v>52</v>
      </c>
      <c r="K58" s="21">
        <v>1488.89</v>
      </c>
      <c r="M58" s="17">
        <f t="shared" si="0"/>
        <v>-1.0544568556054219E-2</v>
      </c>
      <c r="N58" s="17">
        <f t="shared" si="1"/>
        <v>-0.68564454169705802</v>
      </c>
      <c r="O58" s="17">
        <f t="shared" si="2"/>
        <v>-0.58694576099196871</v>
      </c>
      <c r="P58" s="17">
        <f t="shared" si="3"/>
        <v>0.11515646299264495</v>
      </c>
    </row>
    <row r="59" spans="1:16" x14ac:dyDescent="0.3">
      <c r="A59" s="10">
        <v>598.16</v>
      </c>
      <c r="B59" s="1" t="s">
        <v>53</v>
      </c>
      <c r="C59" s="12">
        <v>23666.02</v>
      </c>
      <c r="D59" s="12"/>
      <c r="E59" s="13">
        <v>19883.86</v>
      </c>
      <c r="F59" s="12">
        <v>16137.06</v>
      </c>
      <c r="G59" s="12">
        <v>23627.58</v>
      </c>
      <c r="H59" s="12">
        <v>15230.04</v>
      </c>
      <c r="I59" s="18">
        <v>598.16</v>
      </c>
      <c r="J59" s="1" t="s">
        <v>53</v>
      </c>
      <c r="K59" s="21">
        <v>20076.400000000001</v>
      </c>
      <c r="M59" s="17">
        <f t="shared" si="0"/>
        <v>-0.18843423761784689</v>
      </c>
      <c r="N59" s="17">
        <f t="shared" si="1"/>
        <v>0.46418120772928911</v>
      </c>
      <c r="O59" s="17">
        <f t="shared" si="2"/>
        <v>-0.35541261525725448</v>
      </c>
      <c r="P59" s="17">
        <f t="shared" si="3"/>
        <v>0.31821058907264854</v>
      </c>
    </row>
    <row r="60" spans="1:16" x14ac:dyDescent="0.3">
      <c r="A60" s="10">
        <v>901</v>
      </c>
      <c r="B60" s="1" t="s">
        <v>54</v>
      </c>
      <c r="C60" s="12">
        <v>14490.2</v>
      </c>
      <c r="D60" s="12"/>
      <c r="E60" s="13">
        <v>30466.38</v>
      </c>
      <c r="F60" s="12">
        <v>32185.29</v>
      </c>
      <c r="G60" s="12">
        <v>13806.27</v>
      </c>
      <c r="H60" s="12">
        <v>41276.93</v>
      </c>
      <c r="I60" s="18">
        <v>901</v>
      </c>
      <c r="J60" s="1" t="s">
        <v>54</v>
      </c>
      <c r="K60" s="21">
        <v>42018.61</v>
      </c>
      <c r="M60" s="17">
        <f t="shared" si="0"/>
        <v>5.6419896292240819E-2</v>
      </c>
      <c r="N60" s="17">
        <f t="shared" si="1"/>
        <v>-0.57103788718386572</v>
      </c>
      <c r="O60" s="17">
        <f t="shared" si="2"/>
        <v>1.9897235096807464</v>
      </c>
      <c r="P60" s="17">
        <f t="shared" si="3"/>
        <v>1.7968390575558799E-2</v>
      </c>
    </row>
    <row r="61" spans="1:16" x14ac:dyDescent="0.3">
      <c r="A61" s="10">
        <v>902</v>
      </c>
      <c r="B61" s="1" t="s">
        <v>55</v>
      </c>
      <c r="C61" s="12">
        <v>1249.57</v>
      </c>
      <c r="D61" s="12"/>
      <c r="E61" s="13">
        <v>3970.96</v>
      </c>
      <c r="F61" s="12">
        <v>1415.58</v>
      </c>
      <c r="G61" s="12">
        <v>1822.32</v>
      </c>
      <c r="H61" s="12">
        <v>224.88</v>
      </c>
      <c r="I61" s="18">
        <v>902</v>
      </c>
      <c r="J61" s="1" t="s">
        <v>55</v>
      </c>
      <c r="K61" s="21">
        <v>399.79</v>
      </c>
      <c r="M61" s="17">
        <f t="shared" si="0"/>
        <v>-0.64351693293309431</v>
      </c>
      <c r="N61" s="17">
        <f t="shared" si="1"/>
        <v>0.28733098800491674</v>
      </c>
      <c r="O61" s="17">
        <f t="shared" si="2"/>
        <v>-0.87659686553404459</v>
      </c>
      <c r="P61" s="17">
        <f t="shared" si="3"/>
        <v>0.77779260049804355</v>
      </c>
    </row>
    <row r="62" spans="1:16" x14ac:dyDescent="0.3">
      <c r="A62" s="10">
        <v>903</v>
      </c>
      <c r="B62" s="1" t="s">
        <v>56</v>
      </c>
      <c r="C62" s="12">
        <v>3747556.18</v>
      </c>
      <c r="D62" s="12"/>
      <c r="E62" s="13">
        <v>3595677.08</v>
      </c>
      <c r="F62" s="12">
        <v>3683639.52</v>
      </c>
      <c r="G62" s="12">
        <v>3684996.01</v>
      </c>
      <c r="H62" s="12">
        <v>3708457.57</v>
      </c>
      <c r="I62" s="18">
        <v>903</v>
      </c>
      <c r="J62" s="1" t="s">
        <v>56</v>
      </c>
      <c r="K62" s="21">
        <v>3840227.71</v>
      </c>
      <c r="M62" s="17">
        <f t="shared" si="0"/>
        <v>2.4463387018057791E-2</v>
      </c>
      <c r="N62" s="17">
        <f t="shared" si="1"/>
        <v>3.682472165462482E-4</v>
      </c>
      <c r="O62" s="17">
        <f t="shared" si="2"/>
        <v>6.3667802994446278E-3</v>
      </c>
      <c r="P62" s="17">
        <f t="shared" si="3"/>
        <v>3.5532330493941756E-2</v>
      </c>
    </row>
    <row r="63" spans="1:16" x14ac:dyDescent="0.3">
      <c r="A63" s="10">
        <v>903.1</v>
      </c>
      <c r="B63" s="1" t="s">
        <v>57</v>
      </c>
      <c r="C63" s="12">
        <v>841.36</v>
      </c>
      <c r="D63" s="12"/>
      <c r="E63" s="13">
        <v>1368.11</v>
      </c>
      <c r="F63" s="12">
        <v>162.57</v>
      </c>
      <c r="G63" s="12">
        <v>1283.33</v>
      </c>
      <c r="H63" s="12">
        <v>303.38</v>
      </c>
      <c r="I63" s="18">
        <v>903.1</v>
      </c>
      <c r="J63" s="1" t="s">
        <v>57</v>
      </c>
      <c r="K63" s="21">
        <v>-256.05</v>
      </c>
      <c r="M63" s="17">
        <f t="shared" si="0"/>
        <v>-0.88117183559801482</v>
      </c>
      <c r="N63" s="17">
        <f t="shared" si="1"/>
        <v>6.8940148858953068</v>
      </c>
      <c r="O63" s="17">
        <f t="shared" si="2"/>
        <v>-0.76359938597243104</v>
      </c>
      <c r="P63" s="17">
        <f t="shared" si="3"/>
        <v>-1.8439910343463646</v>
      </c>
    </row>
    <row r="64" spans="1:16" x14ac:dyDescent="0.3">
      <c r="A64" s="10">
        <v>904</v>
      </c>
      <c r="B64" s="1" t="s">
        <v>58</v>
      </c>
      <c r="C64" s="12">
        <v>-1344389.84</v>
      </c>
      <c r="D64" s="12"/>
      <c r="E64" s="13">
        <v>152158.99</v>
      </c>
      <c r="F64" s="12">
        <v>195295.52</v>
      </c>
      <c r="G64" s="12">
        <v>151535.47</v>
      </c>
      <c r="H64" s="12">
        <v>-1148100.1100000001</v>
      </c>
      <c r="I64" s="18">
        <v>904</v>
      </c>
      <c r="J64" s="1" t="s">
        <v>58</v>
      </c>
      <c r="K64" s="21">
        <v>111391.55</v>
      </c>
      <c r="M64" s="17">
        <f t="shared" si="0"/>
        <v>0.28349642699389632</v>
      </c>
      <c r="N64" s="17">
        <f t="shared" si="1"/>
        <v>-0.224070936189422</v>
      </c>
      <c r="O64" s="17">
        <f t="shared" si="2"/>
        <v>-8.5764447096115521</v>
      </c>
      <c r="P64" s="17">
        <f t="shared" si="3"/>
        <v>-1.097022506164554</v>
      </c>
    </row>
    <row r="65" spans="1:16" x14ac:dyDescent="0.3">
      <c r="A65" s="10">
        <v>907</v>
      </c>
      <c r="B65" s="1" t="s">
        <v>59</v>
      </c>
      <c r="C65" s="12">
        <v>12305.31</v>
      </c>
      <c r="D65" s="12"/>
      <c r="E65" s="13">
        <v>29554.52</v>
      </c>
      <c r="F65" s="12">
        <v>18060.080000000002</v>
      </c>
      <c r="G65" s="12">
        <v>6903.88</v>
      </c>
      <c r="H65" s="12">
        <v>41281.69</v>
      </c>
      <c r="I65" s="18">
        <v>907</v>
      </c>
      <c r="J65" s="1" t="s">
        <v>59</v>
      </c>
      <c r="K65" s="21">
        <v>42018.61</v>
      </c>
      <c r="M65" s="17">
        <f t="shared" si="0"/>
        <v>-0.38892325099510999</v>
      </c>
      <c r="N65" s="17">
        <f t="shared" si="1"/>
        <v>-0.61772705325779287</v>
      </c>
      <c r="O65" s="17">
        <f t="shared" si="2"/>
        <v>4.9794912426056079</v>
      </c>
      <c r="P65" s="17">
        <f t="shared" si="3"/>
        <v>1.7851013366943023E-2</v>
      </c>
    </row>
    <row r="66" spans="1:16" x14ac:dyDescent="0.3">
      <c r="A66" s="10">
        <v>908</v>
      </c>
      <c r="B66" s="1" t="s">
        <v>60</v>
      </c>
      <c r="C66" s="12">
        <v>316913.59000000003</v>
      </c>
      <c r="D66" s="12"/>
      <c r="E66" s="13">
        <v>-153764.19</v>
      </c>
      <c r="F66" s="12">
        <v>309404.28000000003</v>
      </c>
      <c r="G66" s="12">
        <v>309570.37</v>
      </c>
      <c r="H66" s="12">
        <v>262948.7</v>
      </c>
      <c r="I66" s="18">
        <v>908</v>
      </c>
      <c r="J66" s="1" t="s">
        <v>60</v>
      </c>
      <c r="K66" s="21">
        <v>294765.09999999998</v>
      </c>
      <c r="M66" s="17">
        <f t="shared" si="0"/>
        <v>-3.0121998496529003</v>
      </c>
      <c r="N66" s="17">
        <f t="shared" si="1"/>
        <v>5.3680576105788642E-4</v>
      </c>
      <c r="O66" s="17">
        <f t="shared" si="2"/>
        <v>-0.15060120256341064</v>
      </c>
      <c r="P66" s="17">
        <f t="shared" si="3"/>
        <v>0.12099850655279894</v>
      </c>
    </row>
    <row r="67" spans="1:16" x14ac:dyDescent="0.3">
      <c r="A67" s="10">
        <v>908.1</v>
      </c>
      <c r="B67" s="1" t="s">
        <v>61</v>
      </c>
      <c r="C67" s="12">
        <v>-500</v>
      </c>
      <c r="D67" s="12"/>
      <c r="E67" s="13">
        <v>-3800</v>
      </c>
      <c r="F67" s="12">
        <v>0</v>
      </c>
      <c r="G67" s="12">
        <v>-500</v>
      </c>
      <c r="H67" s="12">
        <v>0</v>
      </c>
      <c r="I67" s="18">
        <v>908.1</v>
      </c>
      <c r="J67" s="1" t="s">
        <v>61</v>
      </c>
      <c r="K67" s="21">
        <v>0</v>
      </c>
      <c r="M67" s="17">
        <f t="shared" si="0"/>
        <v>-1</v>
      </c>
      <c r="N67" s="17">
        <f t="shared" si="1"/>
        <v>0</v>
      </c>
      <c r="O67" s="17">
        <f t="shared" si="2"/>
        <v>-1</v>
      </c>
      <c r="P67" s="17">
        <f t="shared" si="3"/>
        <v>0</v>
      </c>
    </row>
    <row r="68" spans="1:16" x14ac:dyDescent="0.3">
      <c r="A68" s="10">
        <v>908.11</v>
      </c>
      <c r="B68" s="1" t="s">
        <v>62</v>
      </c>
      <c r="C68" s="12">
        <v>-20207.82</v>
      </c>
      <c r="D68" s="12"/>
      <c r="E68" s="13">
        <v>-87228.35</v>
      </c>
      <c r="F68" s="12">
        <v>-57104.27</v>
      </c>
      <c r="G68" s="12">
        <v>-32729.39</v>
      </c>
      <c r="H68" s="12">
        <v>-3144.17</v>
      </c>
      <c r="I68" s="18">
        <v>908.11</v>
      </c>
      <c r="J68" s="1" t="s">
        <v>62</v>
      </c>
      <c r="K68" s="21">
        <v>-3944.97</v>
      </c>
      <c r="M68" s="17">
        <f t="shared" si="0"/>
        <v>-0.34534735553292029</v>
      </c>
      <c r="N68" s="17">
        <f t="shared" si="1"/>
        <v>-0.42684864021552149</v>
      </c>
      <c r="O68" s="17">
        <f t="shared" si="2"/>
        <v>-0.90393435380249987</v>
      </c>
      <c r="P68" s="17">
        <f t="shared" si="3"/>
        <v>0.25469360753394366</v>
      </c>
    </row>
    <row r="69" spans="1:16" x14ac:dyDescent="0.3">
      <c r="A69" s="10">
        <v>908.12</v>
      </c>
      <c r="B69" s="1" t="s">
        <v>63</v>
      </c>
      <c r="C69" s="12">
        <v>193819.43</v>
      </c>
      <c r="D69" s="12"/>
      <c r="E69" s="13">
        <v>-80152.75</v>
      </c>
      <c r="F69" s="12">
        <v>-66912.479999999996</v>
      </c>
      <c r="G69" s="12">
        <v>140045.09</v>
      </c>
      <c r="H69" s="12">
        <v>140166.41</v>
      </c>
      <c r="I69" s="18">
        <v>908.12</v>
      </c>
      <c r="J69" s="1" t="s">
        <v>63</v>
      </c>
      <c r="K69" s="21">
        <v>76200.759999999995</v>
      </c>
      <c r="M69" s="17">
        <f t="shared" si="0"/>
        <v>-0.16518796922126819</v>
      </c>
      <c r="N69" s="17">
        <f t="shared" si="1"/>
        <v>-3.0929591908714191</v>
      </c>
      <c r="O69" s="17">
        <f t="shared" si="2"/>
        <v>8.6629242053403647E-4</v>
      </c>
      <c r="P69" s="17">
        <f t="shared" si="3"/>
        <v>-0.45635505682138827</v>
      </c>
    </row>
    <row r="70" spans="1:16" x14ac:dyDescent="0.3">
      <c r="A70" s="10">
        <v>909</v>
      </c>
      <c r="B70" s="1" t="s">
        <v>64</v>
      </c>
      <c r="C70" s="12">
        <v>186093.98</v>
      </c>
      <c r="D70" s="12"/>
      <c r="E70" s="13">
        <v>169700.93</v>
      </c>
      <c r="F70" s="12">
        <v>189700.49</v>
      </c>
      <c r="G70" s="12">
        <v>180838.53</v>
      </c>
      <c r="H70" s="12">
        <v>159852.23000000001</v>
      </c>
      <c r="I70" s="18">
        <v>909</v>
      </c>
      <c r="J70" s="1" t="s">
        <v>64</v>
      </c>
      <c r="K70" s="21">
        <v>165063</v>
      </c>
      <c r="M70" s="17">
        <f t="shared" si="0"/>
        <v>0.11785179963362605</v>
      </c>
      <c r="N70" s="17">
        <f t="shared" si="1"/>
        <v>-4.6715535631984884E-2</v>
      </c>
      <c r="O70" s="17">
        <f t="shared" si="2"/>
        <v>-0.11604993692439321</v>
      </c>
      <c r="P70" s="17">
        <f t="shared" si="3"/>
        <v>3.2597418253095305E-2</v>
      </c>
    </row>
    <row r="71" spans="1:16" x14ac:dyDescent="0.3">
      <c r="A71" s="10">
        <v>910</v>
      </c>
      <c r="B71" s="1" t="s">
        <v>65</v>
      </c>
      <c r="C71" s="12">
        <v>1184.71</v>
      </c>
      <c r="D71" s="12"/>
      <c r="E71" s="13">
        <v>1238.49</v>
      </c>
      <c r="F71" s="12">
        <v>822.36</v>
      </c>
      <c r="G71" s="12">
        <v>1104.25</v>
      </c>
      <c r="H71" s="12">
        <v>1106.26</v>
      </c>
      <c r="I71" s="18">
        <v>910</v>
      </c>
      <c r="J71" s="1" t="s">
        <v>65</v>
      </c>
      <c r="K71" s="21">
        <v>919.71</v>
      </c>
      <c r="M71" s="17">
        <f t="shared" si="0"/>
        <v>-0.3359978683719691</v>
      </c>
      <c r="N71" s="17">
        <f t="shared" si="1"/>
        <v>0.34278175008512085</v>
      </c>
      <c r="O71" s="17">
        <f t="shared" si="2"/>
        <v>1.8202399818881511E-3</v>
      </c>
      <c r="P71" s="17">
        <f t="shared" si="3"/>
        <v>-0.16863124401135354</v>
      </c>
    </row>
    <row r="72" spans="1:16" x14ac:dyDescent="0.3">
      <c r="A72" s="10">
        <v>912</v>
      </c>
      <c r="B72" s="1" t="s">
        <v>66</v>
      </c>
      <c r="C72" s="12">
        <v>12303.73</v>
      </c>
      <c r="D72" s="12"/>
      <c r="E72" s="13">
        <v>23161.31</v>
      </c>
      <c r="F72" s="12">
        <v>15750.14</v>
      </c>
      <c r="G72" s="12">
        <v>6903.88</v>
      </c>
      <c r="H72" s="12">
        <v>41280.11</v>
      </c>
      <c r="I72" s="18">
        <v>912</v>
      </c>
      <c r="J72" s="1" t="s">
        <v>66</v>
      </c>
      <c r="K72" s="21">
        <v>42018.61</v>
      </c>
      <c r="M72" s="17">
        <f t="shared" si="0"/>
        <v>-0.31998060558750785</v>
      </c>
      <c r="N72" s="17">
        <f t="shared" si="1"/>
        <v>-0.56166230903344339</v>
      </c>
      <c r="O72" s="17">
        <f t="shared" si="2"/>
        <v>4.9792623857888607</v>
      </c>
      <c r="P72" s="17">
        <f t="shared" si="3"/>
        <v>1.7889971707924227E-2</v>
      </c>
    </row>
    <row r="73" spans="1:16" x14ac:dyDescent="0.3">
      <c r="A73" s="10">
        <v>920</v>
      </c>
      <c r="B73" s="1" t="s">
        <v>67</v>
      </c>
      <c r="C73" s="12">
        <v>1302907.76</v>
      </c>
      <c r="D73" s="12"/>
      <c r="E73" s="13">
        <v>1245527.9099999999</v>
      </c>
      <c r="F73" s="12">
        <v>1173280.94</v>
      </c>
      <c r="G73" s="12">
        <v>1240232.19</v>
      </c>
      <c r="H73" s="12">
        <v>1349253.76</v>
      </c>
      <c r="I73" s="18">
        <v>920</v>
      </c>
      <c r="J73" s="1" t="s">
        <v>67</v>
      </c>
      <c r="K73" s="21">
        <v>1243795.93</v>
      </c>
      <c r="M73" s="17">
        <f t="shared" ref="M73:M92" si="4">IF(E73=0,0,(+F73-E73)/E73)</f>
        <v>-5.8005099219334215E-2</v>
      </c>
      <c r="N73" s="17">
        <f t="shared" ref="N73:N92" si="5">IF(F73=0,0,(+G73-F73)/F73)</f>
        <v>5.706327250146926E-2</v>
      </c>
      <c r="O73" s="17">
        <f t="shared" ref="O73:O92" si="6">IF(G73=0,0,(+H73-G73)/G73)</f>
        <v>8.7904160913610918E-2</v>
      </c>
      <c r="P73" s="17">
        <f t="shared" ref="P73:P92" si="7">IF(H73=0,0,(+K73-H73)/H73)</f>
        <v>-7.8160115707218841E-2</v>
      </c>
    </row>
    <row r="74" spans="1:16" x14ac:dyDescent="0.3">
      <c r="A74" s="10">
        <v>921</v>
      </c>
      <c r="B74" s="1" t="s">
        <v>68</v>
      </c>
      <c r="C74" s="12">
        <v>559063.72</v>
      </c>
      <c r="D74" s="12"/>
      <c r="E74" s="13">
        <v>682905.41</v>
      </c>
      <c r="F74" s="12">
        <v>575378.62</v>
      </c>
      <c r="G74" s="12">
        <v>560826.44999999995</v>
      </c>
      <c r="H74" s="12">
        <v>640220.51</v>
      </c>
      <c r="I74" s="18">
        <v>921</v>
      </c>
      <c r="J74" s="1" t="s">
        <v>68</v>
      </c>
      <c r="K74" s="21">
        <v>622750.29</v>
      </c>
      <c r="M74" s="17">
        <f t="shared" si="4"/>
        <v>-0.15745488090363793</v>
      </c>
      <c r="N74" s="17">
        <f t="shared" si="5"/>
        <v>-2.5291468077142044E-2</v>
      </c>
      <c r="O74" s="17">
        <f t="shared" si="6"/>
        <v>0.14156618326400272</v>
      </c>
      <c r="P74" s="17">
        <f t="shared" si="7"/>
        <v>-2.7287816817989745E-2</v>
      </c>
    </row>
    <row r="75" spans="1:16" x14ac:dyDescent="0.3">
      <c r="A75" s="10">
        <v>923</v>
      </c>
      <c r="B75" s="1" t="s">
        <v>69</v>
      </c>
      <c r="C75" s="12">
        <v>386551.97</v>
      </c>
      <c r="D75" s="12"/>
      <c r="E75" s="13">
        <v>525070.57999999996</v>
      </c>
      <c r="F75" s="12">
        <v>276107.8</v>
      </c>
      <c r="G75" s="12">
        <v>279650.03999999998</v>
      </c>
      <c r="H75" s="12">
        <v>271801.28999999998</v>
      </c>
      <c r="I75" s="18">
        <v>923</v>
      </c>
      <c r="J75" s="1" t="s">
        <v>69</v>
      </c>
      <c r="K75" s="21">
        <v>133249.14000000001</v>
      </c>
      <c r="M75" s="17">
        <f t="shared" si="4"/>
        <v>-0.47415107508023013</v>
      </c>
      <c r="N75" s="17">
        <f t="shared" si="5"/>
        <v>1.2829192076428086E-2</v>
      </c>
      <c r="O75" s="17">
        <f t="shared" si="6"/>
        <v>-2.8066328901651508E-2</v>
      </c>
      <c r="P75" s="17">
        <f t="shared" si="7"/>
        <v>-0.50975530690086124</v>
      </c>
    </row>
    <row r="76" spans="1:16" x14ac:dyDescent="0.3">
      <c r="A76" s="10">
        <v>923.01</v>
      </c>
      <c r="B76" s="1" t="s">
        <v>70</v>
      </c>
      <c r="C76" s="12">
        <v>3750</v>
      </c>
      <c r="D76" s="12"/>
      <c r="E76" s="13">
        <v>0</v>
      </c>
      <c r="F76" s="12">
        <v>682.24</v>
      </c>
      <c r="G76" s="12">
        <v>3750</v>
      </c>
      <c r="H76" s="12">
        <v>0</v>
      </c>
      <c r="I76" s="18">
        <v>923.01</v>
      </c>
      <c r="J76" s="1" t="s">
        <v>70</v>
      </c>
      <c r="K76" s="21">
        <v>0</v>
      </c>
      <c r="M76" s="17">
        <f t="shared" si="4"/>
        <v>0</v>
      </c>
      <c r="N76" s="17">
        <f t="shared" si="5"/>
        <v>4.4965994371482179</v>
      </c>
      <c r="O76" s="17">
        <f t="shared" si="6"/>
        <v>-1</v>
      </c>
      <c r="P76" s="17">
        <f t="shared" si="7"/>
        <v>0</v>
      </c>
    </row>
    <row r="77" spans="1:16" x14ac:dyDescent="0.3">
      <c r="A77" s="10">
        <v>925</v>
      </c>
      <c r="B77" s="1" t="s">
        <v>71</v>
      </c>
      <c r="C77" s="12">
        <v>316179.64</v>
      </c>
      <c r="D77" s="12"/>
      <c r="E77" s="13">
        <v>165120.92000000001</v>
      </c>
      <c r="F77" s="12">
        <v>198422.75</v>
      </c>
      <c r="G77" s="12">
        <v>303693.84999999998</v>
      </c>
      <c r="H77" s="12">
        <v>297968.69</v>
      </c>
      <c r="I77" s="18">
        <v>925</v>
      </c>
      <c r="J77" s="1" t="s">
        <v>71</v>
      </c>
      <c r="K77" s="21">
        <v>300284.65000000002</v>
      </c>
      <c r="M77" s="17">
        <f t="shared" si="4"/>
        <v>0.20168147076699902</v>
      </c>
      <c r="N77" s="17">
        <f t="shared" si="5"/>
        <v>0.53053946687060827</v>
      </c>
      <c r="O77" s="17">
        <f t="shared" si="6"/>
        <v>-1.8851748232636172E-2</v>
      </c>
      <c r="P77" s="17">
        <f t="shared" si="7"/>
        <v>7.77249448591401E-3</v>
      </c>
    </row>
    <row r="78" spans="1:16" x14ac:dyDescent="0.3">
      <c r="A78" s="10">
        <v>925.01</v>
      </c>
      <c r="B78" s="1" t="s">
        <v>72</v>
      </c>
      <c r="C78" s="12">
        <v>23306.62</v>
      </c>
      <c r="D78" s="12"/>
      <c r="E78" s="13">
        <v>9904.58</v>
      </c>
      <c r="F78" s="12">
        <v>9552.98</v>
      </c>
      <c r="G78" s="12">
        <v>23306.62</v>
      </c>
      <c r="H78" s="12">
        <v>0</v>
      </c>
      <c r="I78" s="18">
        <v>925.01</v>
      </c>
      <c r="J78" s="1" t="s">
        <v>72</v>
      </c>
      <c r="K78" s="21">
        <v>949.02</v>
      </c>
      <c r="M78" s="17">
        <f t="shared" si="4"/>
        <v>-3.549872887088603E-2</v>
      </c>
      <c r="N78" s="17">
        <f t="shared" si="5"/>
        <v>1.4397224740342804</v>
      </c>
      <c r="O78" s="17">
        <f t="shared" si="6"/>
        <v>-1</v>
      </c>
      <c r="P78" s="17">
        <f t="shared" si="7"/>
        <v>0</v>
      </c>
    </row>
    <row r="79" spans="1:16" x14ac:dyDescent="0.3">
      <c r="A79" s="10">
        <v>926.99</v>
      </c>
      <c r="B79" s="1" t="s">
        <v>73</v>
      </c>
      <c r="C79" s="12">
        <v>-632.52</v>
      </c>
      <c r="D79" s="12"/>
      <c r="E79" s="13">
        <v>0</v>
      </c>
      <c r="F79" s="12">
        <v>0</v>
      </c>
      <c r="G79" s="12">
        <v>0</v>
      </c>
      <c r="H79" s="12">
        <v>0</v>
      </c>
      <c r="I79" s="18">
        <v>926.99</v>
      </c>
      <c r="J79" s="1" t="s">
        <v>73</v>
      </c>
      <c r="K79" s="21">
        <v>0</v>
      </c>
      <c r="M79" s="17">
        <f t="shared" si="4"/>
        <v>0</v>
      </c>
      <c r="N79" s="17">
        <f t="shared" si="5"/>
        <v>0</v>
      </c>
      <c r="O79" s="17">
        <f t="shared" si="6"/>
        <v>0</v>
      </c>
      <c r="P79" s="17">
        <f t="shared" si="7"/>
        <v>0</v>
      </c>
    </row>
    <row r="80" spans="1:16" x14ac:dyDescent="0.3">
      <c r="A80" s="10">
        <v>928</v>
      </c>
      <c r="B80" s="1" t="s">
        <v>74</v>
      </c>
      <c r="C80" s="12">
        <v>0</v>
      </c>
      <c r="D80" s="12"/>
      <c r="E80" s="13">
        <v>0</v>
      </c>
      <c r="F80" s="12">
        <v>742280.47</v>
      </c>
      <c r="G80" s="12">
        <v>18.14</v>
      </c>
      <c r="H80" s="12">
        <v>18550</v>
      </c>
      <c r="I80" s="18">
        <v>928</v>
      </c>
      <c r="J80" s="1" t="s">
        <v>74</v>
      </c>
      <c r="K80" s="21">
        <v>153471.93</v>
      </c>
      <c r="M80" s="17">
        <f t="shared" si="4"/>
        <v>0</v>
      </c>
      <c r="N80" s="17">
        <f t="shared" si="5"/>
        <v>-0.99997556179808955</v>
      </c>
      <c r="O80" s="17">
        <f t="shared" si="6"/>
        <v>1021.6019845644984</v>
      </c>
      <c r="P80" s="17">
        <f t="shared" si="7"/>
        <v>7.2734194070080855</v>
      </c>
    </row>
    <row r="81" spans="1:16" x14ac:dyDescent="0.3">
      <c r="A81" s="10">
        <v>929</v>
      </c>
      <c r="B81" s="1" t="s">
        <v>75</v>
      </c>
      <c r="C81" s="12">
        <v>-285844.18</v>
      </c>
      <c r="D81" s="12"/>
      <c r="E81" s="13">
        <v>-267190.44</v>
      </c>
      <c r="F81" s="12">
        <v>-252135.09</v>
      </c>
      <c r="G81" s="12">
        <v>-278804.96000000002</v>
      </c>
      <c r="H81" s="12">
        <v>-289798.14</v>
      </c>
      <c r="I81" s="18">
        <v>929</v>
      </c>
      <c r="J81" s="1" t="s">
        <v>75</v>
      </c>
      <c r="K81" s="21">
        <v>-292967.2</v>
      </c>
      <c r="M81" s="17">
        <f t="shared" si="4"/>
        <v>-5.6346888758445124E-2</v>
      </c>
      <c r="N81" s="17">
        <f t="shared" si="5"/>
        <v>0.10577611390782625</v>
      </c>
      <c r="O81" s="17">
        <f t="shared" si="6"/>
        <v>3.9429642858577522E-2</v>
      </c>
      <c r="P81" s="17">
        <f t="shared" si="7"/>
        <v>1.0935404899424121E-2</v>
      </c>
    </row>
    <row r="82" spans="1:16" x14ac:dyDescent="0.3">
      <c r="A82" s="10">
        <v>930.1</v>
      </c>
      <c r="B82" s="1" t="s">
        <v>76</v>
      </c>
      <c r="C82" s="12">
        <v>42615.95</v>
      </c>
      <c r="D82" s="12"/>
      <c r="E82" s="13">
        <v>53775.74</v>
      </c>
      <c r="F82" s="12">
        <v>46308.28</v>
      </c>
      <c r="G82" s="12">
        <v>39357.949999999997</v>
      </c>
      <c r="H82" s="12">
        <v>21721.46</v>
      </c>
      <c r="I82" s="18">
        <v>930.1</v>
      </c>
      <c r="J82" s="1" t="s">
        <v>76</v>
      </c>
      <c r="K82" s="21">
        <v>28509.85</v>
      </c>
      <c r="M82" s="17">
        <f t="shared" si="4"/>
        <v>-0.13886298914715073</v>
      </c>
      <c r="N82" s="17">
        <f t="shared" si="5"/>
        <v>-0.15008827794942939</v>
      </c>
      <c r="O82" s="17">
        <f t="shared" si="6"/>
        <v>-0.44810489367459433</v>
      </c>
      <c r="P82" s="17">
        <f t="shared" si="7"/>
        <v>0.3125199687313836</v>
      </c>
    </row>
    <row r="83" spans="1:16" x14ac:dyDescent="0.3">
      <c r="A83" s="10">
        <v>930.11</v>
      </c>
      <c r="B83" s="1" t="s">
        <v>77</v>
      </c>
      <c r="C83" s="12">
        <v>14069.65</v>
      </c>
      <c r="D83" s="12"/>
      <c r="E83" s="13">
        <v>14227.86</v>
      </c>
      <c r="F83" s="12">
        <v>10512.05</v>
      </c>
      <c r="G83" s="12">
        <v>14232.67</v>
      </c>
      <c r="H83" s="12">
        <v>1185.57</v>
      </c>
      <c r="I83" s="18">
        <v>930.11</v>
      </c>
      <c r="J83" s="1" t="s">
        <v>77</v>
      </c>
      <c r="K83" s="21">
        <v>7306.71</v>
      </c>
      <c r="M83" s="17">
        <f t="shared" si="4"/>
        <v>-0.26116436343905558</v>
      </c>
      <c r="N83" s="17">
        <f t="shared" si="5"/>
        <v>0.35393857525411326</v>
      </c>
      <c r="O83" s="17">
        <f t="shared" si="6"/>
        <v>-0.91670080174696666</v>
      </c>
      <c r="P83" s="17">
        <f t="shared" si="7"/>
        <v>5.1630355019104739</v>
      </c>
    </row>
    <row r="84" spans="1:16" x14ac:dyDescent="0.3">
      <c r="A84" s="10">
        <v>930.2</v>
      </c>
      <c r="B84" s="1" t="s">
        <v>78</v>
      </c>
      <c r="C84" s="12">
        <v>343582.22</v>
      </c>
      <c r="D84" s="12"/>
      <c r="E84" s="13">
        <v>392607.51</v>
      </c>
      <c r="F84" s="12">
        <v>359192.33</v>
      </c>
      <c r="G84" s="12">
        <v>327941.65000000002</v>
      </c>
      <c r="H84" s="12">
        <v>345534.71999999997</v>
      </c>
      <c r="I84" s="18">
        <v>930.2</v>
      </c>
      <c r="J84" s="1" t="s">
        <v>78</v>
      </c>
      <c r="K84" s="21">
        <v>433508.39</v>
      </c>
      <c r="M84" s="17">
        <f t="shared" si="4"/>
        <v>-8.5110903762385989E-2</v>
      </c>
      <c r="N84" s="17">
        <f t="shared" si="5"/>
        <v>-8.700263727791735E-2</v>
      </c>
      <c r="O84" s="17">
        <f t="shared" si="6"/>
        <v>5.3646952133100348E-2</v>
      </c>
      <c r="P84" s="17">
        <f t="shared" si="7"/>
        <v>0.25460153468803381</v>
      </c>
    </row>
    <row r="85" spans="1:16" x14ac:dyDescent="0.3">
      <c r="A85" s="10">
        <v>930.21</v>
      </c>
      <c r="B85" s="1" t="s">
        <v>79</v>
      </c>
      <c r="C85" s="12">
        <v>193601.97</v>
      </c>
      <c r="D85" s="12"/>
      <c r="E85" s="13">
        <v>208857.07</v>
      </c>
      <c r="F85" s="12">
        <v>189756</v>
      </c>
      <c r="G85" s="12">
        <v>197288.36</v>
      </c>
      <c r="H85" s="12">
        <v>153146.26</v>
      </c>
      <c r="I85" s="18">
        <v>930.21</v>
      </c>
      <c r="J85" s="1" t="s">
        <v>79</v>
      </c>
      <c r="K85" s="21">
        <v>182821.46</v>
      </c>
      <c r="M85" s="17">
        <f t="shared" si="4"/>
        <v>-9.1455223421452791E-2</v>
      </c>
      <c r="N85" s="17">
        <f t="shared" si="5"/>
        <v>3.9694976706928828E-2</v>
      </c>
      <c r="O85" s="17">
        <f t="shared" si="6"/>
        <v>-0.22374406680657682</v>
      </c>
      <c r="P85" s="17">
        <f t="shared" si="7"/>
        <v>0.19377032126021218</v>
      </c>
    </row>
    <row r="86" spans="1:16" x14ac:dyDescent="0.3">
      <c r="A86" s="10">
        <v>930.22</v>
      </c>
      <c r="B86" s="1" t="s">
        <v>80</v>
      </c>
      <c r="C86" s="12">
        <v>175064.28</v>
      </c>
      <c r="D86" s="12"/>
      <c r="E86" s="13">
        <v>201516.98</v>
      </c>
      <c r="F86" s="12">
        <v>198630.08</v>
      </c>
      <c r="G86" s="12">
        <v>161601.16</v>
      </c>
      <c r="H86" s="12">
        <v>199554.48</v>
      </c>
      <c r="I86" s="18">
        <v>930.22</v>
      </c>
      <c r="J86" s="1" t="s">
        <v>80</v>
      </c>
      <c r="K86" s="21">
        <v>207389.7</v>
      </c>
      <c r="M86" s="17">
        <f t="shared" si="4"/>
        <v>-1.432583993666451E-2</v>
      </c>
      <c r="N86" s="17">
        <f t="shared" si="5"/>
        <v>-0.18642151279403393</v>
      </c>
      <c r="O86" s="17">
        <f t="shared" si="6"/>
        <v>0.23485796760369793</v>
      </c>
      <c r="P86" s="17">
        <f t="shared" si="7"/>
        <v>3.9263563514083978E-2</v>
      </c>
    </row>
    <row r="87" spans="1:16" x14ac:dyDescent="0.3">
      <c r="A87" s="10">
        <v>930.23</v>
      </c>
      <c r="B87" s="1" t="s">
        <v>81</v>
      </c>
      <c r="C87" s="12">
        <v>171287.67</v>
      </c>
      <c r="D87" s="12"/>
      <c r="E87" s="13">
        <v>184769.72</v>
      </c>
      <c r="F87" s="12">
        <v>173455.5</v>
      </c>
      <c r="G87" s="12">
        <v>172543.17</v>
      </c>
      <c r="H87" s="12">
        <v>24342.65</v>
      </c>
      <c r="I87" s="18">
        <v>930.23</v>
      </c>
      <c r="J87" s="1" t="s">
        <v>81</v>
      </c>
      <c r="K87" s="21">
        <v>16106.99</v>
      </c>
      <c r="M87" s="17">
        <f t="shared" si="4"/>
        <v>-6.1234167589797731E-2</v>
      </c>
      <c r="N87" s="17">
        <f t="shared" si="5"/>
        <v>-5.2597352058596425E-3</v>
      </c>
      <c r="O87" s="17">
        <f t="shared" si="6"/>
        <v>-0.85891849558577138</v>
      </c>
      <c r="P87" s="17">
        <f t="shared" si="7"/>
        <v>-0.3383222451130013</v>
      </c>
    </row>
    <row r="88" spans="1:16" x14ac:dyDescent="0.3">
      <c r="A88" s="10">
        <v>930.24</v>
      </c>
      <c r="B88" s="1" t="s">
        <v>82</v>
      </c>
      <c r="C88" s="12">
        <v>9375.9</v>
      </c>
      <c r="D88" s="12"/>
      <c r="E88" s="13">
        <v>1165.71</v>
      </c>
      <c r="F88" s="12">
        <v>0</v>
      </c>
      <c r="G88" s="12">
        <v>9883</v>
      </c>
      <c r="H88" s="12">
        <v>9375.9</v>
      </c>
      <c r="I88" s="18">
        <v>930.24</v>
      </c>
      <c r="J88" s="1" t="s">
        <v>82</v>
      </c>
      <c r="K88" s="21">
        <v>12546.5</v>
      </c>
      <c r="M88" s="17">
        <f t="shared" si="4"/>
        <v>-1</v>
      </c>
      <c r="N88" s="17">
        <f t="shared" si="5"/>
        <v>0</v>
      </c>
      <c r="O88" s="17">
        <f t="shared" si="6"/>
        <v>-5.1310330871192994E-2</v>
      </c>
      <c r="P88" s="17">
        <f t="shared" si="7"/>
        <v>0.33816486950586083</v>
      </c>
    </row>
    <row r="89" spans="1:16" x14ac:dyDescent="0.3">
      <c r="A89" s="10">
        <v>930.31</v>
      </c>
      <c r="B89" s="1" t="s">
        <v>83</v>
      </c>
      <c r="C89" s="12">
        <v>4.8</v>
      </c>
      <c r="D89" s="12"/>
      <c r="E89" s="13">
        <v>6.65</v>
      </c>
      <c r="F89" s="12">
        <v>106.7</v>
      </c>
      <c r="G89" s="12">
        <v>4.8</v>
      </c>
      <c r="H89" s="12">
        <v>1.6</v>
      </c>
      <c r="I89" s="18">
        <v>930.31</v>
      </c>
      <c r="J89" s="1" t="s">
        <v>83</v>
      </c>
      <c r="K89" s="21">
        <v>0</v>
      </c>
      <c r="M89" s="17">
        <f t="shared" si="4"/>
        <v>15.045112781954886</v>
      </c>
      <c r="N89" s="17">
        <f t="shared" si="5"/>
        <v>-0.95501405810684159</v>
      </c>
      <c r="O89" s="17">
        <f t="shared" si="6"/>
        <v>-0.66666666666666663</v>
      </c>
      <c r="P89" s="17">
        <f t="shared" si="7"/>
        <v>-1</v>
      </c>
    </row>
    <row r="90" spans="1:16" x14ac:dyDescent="0.3">
      <c r="A90" s="10">
        <v>930.32</v>
      </c>
      <c r="B90" s="1" t="s">
        <v>84</v>
      </c>
      <c r="C90" s="12">
        <v>200</v>
      </c>
      <c r="D90" s="12"/>
      <c r="E90" s="13">
        <v>0</v>
      </c>
      <c r="F90" s="12">
        <v>500</v>
      </c>
      <c r="G90" s="12">
        <v>200</v>
      </c>
      <c r="H90" s="12">
        <v>0</v>
      </c>
      <c r="I90" s="18">
        <v>930.32</v>
      </c>
      <c r="J90" s="1" t="s">
        <v>84</v>
      </c>
      <c r="K90" s="21">
        <v>0</v>
      </c>
      <c r="M90" s="17">
        <f t="shared" si="4"/>
        <v>0</v>
      </c>
      <c r="N90" s="17">
        <f t="shared" si="5"/>
        <v>-0.6</v>
      </c>
      <c r="O90" s="17">
        <f t="shared" si="6"/>
        <v>-1</v>
      </c>
      <c r="P90" s="17">
        <f t="shared" si="7"/>
        <v>0</v>
      </c>
    </row>
    <row r="91" spans="1:16" x14ac:dyDescent="0.3">
      <c r="A91" s="10">
        <v>930.39</v>
      </c>
      <c r="B91" s="1" t="s">
        <v>85</v>
      </c>
      <c r="C91" s="12">
        <v>334</v>
      </c>
      <c r="D91" s="12"/>
      <c r="E91" s="13">
        <v>1640.28</v>
      </c>
      <c r="F91" s="12">
        <v>685.8</v>
      </c>
      <c r="G91" s="12">
        <v>0</v>
      </c>
      <c r="H91" s="12">
        <v>334</v>
      </c>
      <c r="I91" s="18">
        <v>930.39</v>
      </c>
      <c r="J91" s="1" t="s">
        <v>85</v>
      </c>
      <c r="K91" s="21">
        <v>0</v>
      </c>
      <c r="M91" s="17">
        <f t="shared" si="4"/>
        <v>-0.58190065110834732</v>
      </c>
      <c r="N91" s="17">
        <f t="shared" si="5"/>
        <v>-1</v>
      </c>
      <c r="O91" s="17">
        <f t="shared" si="6"/>
        <v>0</v>
      </c>
      <c r="P91" s="17">
        <f t="shared" si="7"/>
        <v>-1</v>
      </c>
    </row>
    <row r="92" spans="1:16" x14ac:dyDescent="0.3">
      <c r="A92" s="11">
        <v>935</v>
      </c>
      <c r="B92" s="8" t="s">
        <v>86</v>
      </c>
      <c r="C92" s="14">
        <v>827840.3</v>
      </c>
      <c r="D92" s="14"/>
      <c r="E92" s="15">
        <v>888900.97</v>
      </c>
      <c r="F92" s="14">
        <v>916341.55</v>
      </c>
      <c r="G92" s="14">
        <v>840939.45</v>
      </c>
      <c r="H92" s="14">
        <v>820012.76</v>
      </c>
      <c r="I92" s="18">
        <v>935</v>
      </c>
      <c r="J92" s="1" t="s">
        <v>86</v>
      </c>
      <c r="K92" s="23">
        <v>957412.84</v>
      </c>
      <c r="L92" s="25"/>
      <c r="M92" s="24">
        <f t="shared" si="4"/>
        <v>3.0870232934946708E-2</v>
      </c>
      <c r="N92" s="24">
        <f t="shared" si="5"/>
        <v>-8.2286020971110707E-2</v>
      </c>
      <c r="O92" s="24">
        <f t="shared" si="6"/>
        <v>-2.4884895101543809E-2</v>
      </c>
      <c r="P92" s="24">
        <f t="shared" si="7"/>
        <v>0.16755846579753217</v>
      </c>
    </row>
    <row r="93" spans="1:16" x14ac:dyDescent="0.3">
      <c r="B93" s="9" t="s">
        <v>87</v>
      </c>
      <c r="C93" s="16">
        <f>SUM(C8:C92)</f>
        <v>121727459.05000004</v>
      </c>
      <c r="D93" s="16"/>
      <c r="E93" s="16">
        <f>SUM(E8:E92)</f>
        <v>121010527.61999995</v>
      </c>
      <c r="F93" s="16">
        <f>SUM(F8:F92)</f>
        <v>128489730.06999999</v>
      </c>
      <c r="G93" s="16">
        <f>SUM(G8:G92)</f>
        <v>125182393.42</v>
      </c>
      <c r="H93" s="16">
        <f>SUM(H8:H92)</f>
        <v>116983140.37000002</v>
      </c>
      <c r="I93" s="19"/>
      <c r="J93" s="20"/>
      <c r="K93" s="22">
        <f>SUM(K8:K92)</f>
        <v>131824074.03999998</v>
      </c>
      <c r="M93" s="17">
        <f t="shared" ref="M93" si="8">IF(E93=0,0,(+F93-E93)/E93)</f>
        <v>6.1806213038640839E-2</v>
      </c>
      <c r="N93" s="17">
        <f t="shared" ref="N93" si="9">IF(F93=0,0,(+G93-F93)/F93)</f>
        <v>-2.5740085594375406E-2</v>
      </c>
      <c r="O93" s="17">
        <f t="shared" ref="O93" si="10">IF(G93=0,0,(+H93-G93)/G93)</f>
        <v>-6.5498452505941732E-2</v>
      </c>
      <c r="P93" s="17">
        <f t="shared" ref="P93" si="11">IF(H93=0,0,(+K93-H93)/H93)</f>
        <v>0.12686386793054386</v>
      </c>
    </row>
    <row r="94" spans="1:16" x14ac:dyDescent="0.3">
      <c r="B94" s="9"/>
      <c r="G94" s="4"/>
    </row>
    <row r="95" spans="1:16" x14ac:dyDescent="0.3">
      <c r="B95" s="9"/>
      <c r="C95" s="6"/>
      <c r="D95" s="6"/>
      <c r="F95" s="7"/>
      <c r="G95" s="7"/>
      <c r="H95" s="7"/>
    </row>
  </sheetData>
  <pageMargins left="0.1" right="0.1" top="1" bottom="1" header="0.3" footer="0.3"/>
  <pageSetup paperSize="5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 EXPENSES</vt:lpstr>
      <vt:lpstr>'OPERATING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Stevens</dc:creator>
  <cp:lastModifiedBy>Michelle Herrman</cp:lastModifiedBy>
  <cp:lastPrinted>2022-02-21T21:02:21Z</cp:lastPrinted>
  <dcterms:created xsi:type="dcterms:W3CDTF">2021-12-09T20:33:07Z</dcterms:created>
  <dcterms:modified xsi:type="dcterms:W3CDTF">2022-02-24T21:18:57Z</dcterms:modified>
</cp:coreProperties>
</file>