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AG 1\"/>
    </mc:Choice>
  </mc:AlternateContent>
  <bookViews>
    <workbookView xWindow="0" yWindow="0" windowWidth="23040" windowHeight="8616"/>
  </bookViews>
  <sheets>
    <sheet name="Q45" sheetId="1" r:id="rId1"/>
  </sheets>
  <definedNames>
    <definedName name="_xlnm.Print_Area" localSheetId="0">'Q45'!$A$1:$G$43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40" i="1"/>
  <c r="C37" i="1"/>
  <c r="C41" i="1" s="1"/>
  <c r="C42" i="1" s="1"/>
  <c r="D29" i="1"/>
  <c r="D31" i="1" s="1"/>
  <c r="D33" i="1" s="1"/>
  <c r="G13" i="1"/>
  <c r="G15" i="1" s="1"/>
</calcChain>
</file>

<file path=xl/sharedStrings.xml><?xml version="1.0" encoding="utf-8"?>
<sst xmlns="http://schemas.openxmlformats.org/spreadsheetml/2006/main" count="30" uniqueCount="30">
  <si>
    <t>Adjustment to Annualize Wages and Salaries</t>
  </si>
  <si>
    <t>Annual Wages and Salaries</t>
  </si>
  <si>
    <t>Position reductions due to attrition</t>
  </si>
  <si>
    <t>Annual Wage and Salary Increase to reflect 2020 and 2021 increases</t>
  </si>
  <si>
    <t>Annualized Increase for CEO ($52,000 for 8 months)</t>
  </si>
  <si>
    <t>Adjustment Total  (2) + (3)</t>
  </si>
  <si>
    <t>Annual Wages and Salaries- Please see pdf.</t>
  </si>
  <si>
    <t>Annual Wage and Salary Increase to reflect 2020 and 2021 Increases</t>
  </si>
  <si>
    <t>2019 Budgeted Increase for 12 months</t>
  </si>
  <si>
    <t>2020 budgeted Increase</t>
  </si>
  <si>
    <t>Unreconciled Difference</t>
  </si>
  <si>
    <t>Annualized Increase for CEO</t>
  </si>
  <si>
    <t>New CEO Salary</t>
  </si>
  <si>
    <t>Old CEO Salary</t>
  </si>
  <si>
    <t>Difference</t>
  </si>
  <si>
    <t>Less: Severance Pay</t>
  </si>
  <si>
    <t>Included in test Year</t>
  </si>
  <si>
    <t>(Last Pay May 9, 2019)</t>
  </si>
  <si>
    <t>rounded</t>
  </si>
  <si>
    <t>Annual Difference</t>
  </si>
  <si>
    <t>Test Year Difference</t>
  </si>
  <si>
    <t>Eight months in test year</t>
  </si>
  <si>
    <t>South Kentucky RECC</t>
  </si>
  <si>
    <t>Case No. 2021-00407</t>
  </si>
  <si>
    <t>2021 Budgeted Wages</t>
  </si>
  <si>
    <t>Less 2020 Budgeted Wages</t>
  </si>
  <si>
    <t>Less Salary Increase included in 2021 Budget</t>
  </si>
  <si>
    <t>Value of Position Reductions</t>
  </si>
  <si>
    <t>Change in Budgeted Wages for Attrition</t>
  </si>
  <si>
    <t>Please note there is a difference of $38,231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</si>
</sst>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3" applyFont="1" applyAlignment="1">
      <alignment horizontal="right"/>
    </xf>
    <xf numFmtId="0" fontId="2" fillId="0" borderId="0" xfId="3" applyFont="1" applyAlignment="1">
      <alignment horizontal="right"/>
    </xf>
    <xf numFmtId="0" fontId="0" fillId="0" borderId="0" xfId="0" applyAlignment="1">
      <alignment horizontal="center"/>
    </xf>
    <xf numFmtId="164" fontId="0" fillId="0" borderId="1" xfId="2" applyNumberFormat="1" applyFont="1" applyBorder="1"/>
    <xf numFmtId="0" fontId="5" fillId="0" borderId="0" xfId="0" applyFont="1"/>
    <xf numFmtId="164" fontId="0" fillId="0" borderId="0" xfId="2" applyNumberFormat="1" applyFont="1" applyBorder="1"/>
    <xf numFmtId="164" fontId="0" fillId="0" borderId="0" xfId="2" applyNumberFormat="1" applyFont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0" fontId="0" fillId="0" borderId="0" xfId="0" applyBorder="1"/>
    <xf numFmtId="165" fontId="0" fillId="0" borderId="0" xfId="1" applyNumberFormat="1" applyFont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Alignment="1">
      <alignment horizontal="right"/>
    </xf>
    <xf numFmtId="164" fontId="0" fillId="0" borderId="3" xfId="2" applyNumberFormat="1" applyFont="1" applyBorder="1"/>
    <xf numFmtId="165" fontId="0" fillId="0" borderId="0" xfId="1" applyNumberFormat="1" applyFont="1" applyBorder="1"/>
    <xf numFmtId="164" fontId="0" fillId="0" borderId="3" xfId="0" applyNumberFormat="1" applyBorder="1"/>
    <xf numFmtId="0" fontId="6" fillId="0" borderId="0" xfId="0" applyFont="1"/>
    <xf numFmtId="43" fontId="0" fillId="0" borderId="0" xfId="1" applyFont="1"/>
    <xf numFmtId="0" fontId="0" fillId="0" borderId="0" xfId="0" applyFont="1"/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29" sqref="E29"/>
    </sheetView>
  </sheetViews>
  <sheetFormatPr defaultRowHeight="14.4" x14ac:dyDescent="0.3"/>
  <cols>
    <col min="2" max="2" width="24.33203125" customWidth="1"/>
    <col min="3" max="3" width="13" customWidth="1"/>
    <col min="4" max="4" width="16.44140625" customWidth="1"/>
    <col min="5" max="5" width="16" customWidth="1"/>
    <col min="7" max="7" width="19.88671875" customWidth="1"/>
    <col min="8" max="8" width="13.109375" customWidth="1"/>
  </cols>
  <sheetData>
    <row r="1" spans="1:9" ht="15.6" x14ac:dyDescent="0.3">
      <c r="A1" s="19" t="s">
        <v>22</v>
      </c>
      <c r="I1" s="1"/>
    </row>
    <row r="2" spans="1:9" ht="15.6" x14ac:dyDescent="0.3">
      <c r="A2" s="19" t="s">
        <v>23</v>
      </c>
      <c r="I2" s="2"/>
    </row>
    <row r="4" spans="1:9" x14ac:dyDescent="0.3">
      <c r="A4" s="22" t="s">
        <v>0</v>
      </c>
      <c r="B4" s="22"/>
      <c r="C4" s="22"/>
      <c r="D4" s="22"/>
      <c r="E4" s="22"/>
      <c r="F4" s="22"/>
      <c r="G4" s="22"/>
    </row>
    <row r="7" spans="1:9" x14ac:dyDescent="0.3">
      <c r="A7" s="3">
        <v>1</v>
      </c>
      <c r="B7" t="s">
        <v>1</v>
      </c>
      <c r="G7" s="4">
        <v>10011185.289999999</v>
      </c>
      <c r="I7" s="5"/>
    </row>
    <row r="8" spans="1:9" x14ac:dyDescent="0.3">
      <c r="A8" s="3"/>
      <c r="G8" s="6"/>
      <c r="I8" s="5"/>
    </row>
    <row r="9" spans="1:9" x14ac:dyDescent="0.3">
      <c r="A9" s="3">
        <v>2</v>
      </c>
      <c r="B9" t="s">
        <v>2</v>
      </c>
      <c r="G9" s="7">
        <v>-246230.39999999999</v>
      </c>
      <c r="H9" s="5"/>
      <c r="I9" s="5"/>
    </row>
    <row r="10" spans="1:9" x14ac:dyDescent="0.3">
      <c r="A10" s="3"/>
    </row>
    <row r="11" spans="1:9" x14ac:dyDescent="0.3">
      <c r="A11" s="3">
        <v>3</v>
      </c>
      <c r="B11" t="s">
        <v>3</v>
      </c>
      <c r="G11" s="8">
        <v>454891</v>
      </c>
    </row>
    <row r="12" spans="1:9" x14ac:dyDescent="0.3">
      <c r="A12" s="3"/>
    </row>
    <row r="13" spans="1:9" x14ac:dyDescent="0.3">
      <c r="A13" s="3">
        <v>4</v>
      </c>
      <c r="B13" t="s">
        <v>4</v>
      </c>
      <c r="G13" s="7">
        <f>52000*8/12</f>
        <v>34666.666666666664</v>
      </c>
    </row>
    <row r="14" spans="1:9" x14ac:dyDescent="0.3">
      <c r="A14" s="3"/>
    </row>
    <row r="15" spans="1:9" x14ac:dyDescent="0.3">
      <c r="A15" s="3">
        <v>5</v>
      </c>
      <c r="B15" t="s">
        <v>5</v>
      </c>
      <c r="G15" s="9">
        <f>G9+G11+G13</f>
        <v>243327.26666666666</v>
      </c>
    </row>
    <row r="16" spans="1:9" x14ac:dyDescent="0.3">
      <c r="A16" s="3"/>
    </row>
    <row r="17" spans="1:9" x14ac:dyDescent="0.3">
      <c r="A17" s="10"/>
      <c r="B17" s="10"/>
      <c r="C17" s="10"/>
      <c r="D17" s="10"/>
      <c r="E17" s="10"/>
      <c r="F17" s="10"/>
      <c r="G17" s="10"/>
    </row>
    <row r="18" spans="1:9" x14ac:dyDescent="0.3">
      <c r="A18">
        <v>1</v>
      </c>
      <c r="B18" s="21" t="s">
        <v>6</v>
      </c>
    </row>
    <row r="20" spans="1:9" x14ac:dyDescent="0.3">
      <c r="A20">
        <v>2</v>
      </c>
      <c r="B20" s="10" t="s">
        <v>28</v>
      </c>
      <c r="C20" s="10"/>
      <c r="D20" s="10"/>
      <c r="E20" s="10"/>
      <c r="G20" s="11"/>
      <c r="H20" s="11"/>
      <c r="I20" s="11"/>
    </row>
    <row r="21" spans="1:9" x14ac:dyDescent="0.3">
      <c r="B21" t="s">
        <v>24</v>
      </c>
      <c r="D21" s="7">
        <v>10445820.109999999</v>
      </c>
      <c r="G21" s="11"/>
      <c r="H21" s="6"/>
      <c r="I21" s="11"/>
    </row>
    <row r="22" spans="1:9" x14ac:dyDescent="0.3">
      <c r="B22" t="s">
        <v>25</v>
      </c>
      <c r="C22" s="15"/>
      <c r="D22" s="7">
        <v>-10578616.359999999</v>
      </c>
      <c r="G22" s="11"/>
      <c r="H22" s="6"/>
      <c r="I22" s="11"/>
    </row>
    <row r="23" spans="1:9" x14ac:dyDescent="0.3">
      <c r="B23" s="3" t="s">
        <v>26</v>
      </c>
      <c r="C23" s="15"/>
      <c r="D23" s="4">
        <v>-151665.07</v>
      </c>
      <c r="G23" s="13"/>
      <c r="H23" s="6"/>
      <c r="I23" s="11"/>
    </row>
    <row r="24" spans="1:9" ht="15" thickBot="1" x14ac:dyDescent="0.35">
      <c r="C24" s="15" t="s">
        <v>27</v>
      </c>
      <c r="D24" s="16">
        <f>SUM(D21:D23)</f>
        <v>-284461.32</v>
      </c>
      <c r="G24" s="11"/>
      <c r="H24" s="14"/>
      <c r="I24" s="11"/>
    </row>
    <row r="25" spans="1:9" ht="15" thickTop="1" x14ac:dyDescent="0.3">
      <c r="B25" t="s">
        <v>29</v>
      </c>
      <c r="C25" s="15"/>
      <c r="D25" s="6"/>
      <c r="G25" s="11"/>
      <c r="H25" s="14"/>
      <c r="I25" s="11"/>
    </row>
    <row r="26" spans="1:9" x14ac:dyDescent="0.3">
      <c r="C26" s="15"/>
      <c r="D26" s="20"/>
      <c r="G26" s="11"/>
      <c r="H26" s="14"/>
      <c r="I26" s="11"/>
    </row>
    <row r="27" spans="1:9" x14ac:dyDescent="0.3">
      <c r="A27">
        <v>3</v>
      </c>
      <c r="B27" s="10" t="s">
        <v>7</v>
      </c>
      <c r="C27" s="10"/>
      <c r="D27" s="10"/>
      <c r="G27" s="11"/>
      <c r="H27" s="14"/>
      <c r="I27" s="11"/>
    </row>
    <row r="28" spans="1:9" x14ac:dyDescent="0.3">
      <c r="G28" s="11"/>
      <c r="H28" s="6"/>
      <c r="I28" s="17"/>
    </row>
    <row r="29" spans="1:9" x14ac:dyDescent="0.3">
      <c r="B29" t="s">
        <v>8</v>
      </c>
      <c r="C29" s="12"/>
      <c r="D29" s="7">
        <f>150625*2</f>
        <v>301250</v>
      </c>
      <c r="G29" s="13"/>
      <c r="H29" s="14"/>
      <c r="I29" s="11"/>
    </row>
    <row r="30" spans="1:9" x14ac:dyDescent="0.3">
      <c r="B30" t="s">
        <v>9</v>
      </c>
      <c r="C30" s="12"/>
      <c r="D30" s="4">
        <v>153487</v>
      </c>
      <c r="G30" s="11"/>
      <c r="H30" s="14"/>
      <c r="I30" s="11"/>
    </row>
    <row r="31" spans="1:9" x14ac:dyDescent="0.3">
      <c r="D31" s="6">
        <f>SUM(D29:D30)</f>
        <v>454737</v>
      </c>
    </row>
    <row r="32" spans="1:9" x14ac:dyDescent="0.3">
      <c r="B32" s="15" t="s">
        <v>10</v>
      </c>
      <c r="D32" s="4">
        <v>154</v>
      </c>
    </row>
    <row r="33" spans="1:5" ht="15" thickBot="1" x14ac:dyDescent="0.35">
      <c r="D33" s="16">
        <f>SUM(D31:D32)</f>
        <v>454891</v>
      </c>
    </row>
    <row r="34" spans="1:5" ht="15" thickTop="1" x14ac:dyDescent="0.3">
      <c r="A34">
        <v>4</v>
      </c>
      <c r="B34" s="10" t="s">
        <v>11</v>
      </c>
      <c r="C34" s="10"/>
      <c r="D34" s="10"/>
    </row>
    <row r="35" spans="1:5" x14ac:dyDescent="0.3">
      <c r="B35" t="s">
        <v>12</v>
      </c>
      <c r="C35" s="7">
        <v>250000</v>
      </c>
    </row>
    <row r="36" spans="1:5" x14ac:dyDescent="0.3">
      <c r="B36" t="s">
        <v>13</v>
      </c>
      <c r="C36" s="4">
        <v>190000</v>
      </c>
    </row>
    <row r="37" spans="1:5" x14ac:dyDescent="0.3">
      <c r="B37" s="15" t="s">
        <v>14</v>
      </c>
      <c r="C37" s="7">
        <f>C35-C36</f>
        <v>60000</v>
      </c>
    </row>
    <row r="38" spans="1:5" x14ac:dyDescent="0.3">
      <c r="B38" t="s">
        <v>15</v>
      </c>
      <c r="C38" s="8"/>
    </row>
    <row r="39" spans="1:5" x14ac:dyDescent="0.3">
      <c r="B39" t="s">
        <v>16</v>
      </c>
      <c r="C39" s="8"/>
    </row>
    <row r="40" spans="1:5" x14ac:dyDescent="0.3">
      <c r="B40" t="s">
        <v>17</v>
      </c>
      <c r="C40" s="4">
        <v>-8000</v>
      </c>
      <c r="D40" s="12">
        <f>-(190000/12)/2</f>
        <v>-7916.666666666667</v>
      </c>
      <c r="E40" t="s">
        <v>18</v>
      </c>
    </row>
    <row r="41" spans="1:5" x14ac:dyDescent="0.3">
      <c r="B41" s="15" t="s">
        <v>19</v>
      </c>
      <c r="C41" s="8">
        <f>SUM(C37:C40)</f>
        <v>52000</v>
      </c>
    </row>
    <row r="42" spans="1:5" ht="15" thickBot="1" x14ac:dyDescent="0.35">
      <c r="B42" t="s">
        <v>20</v>
      </c>
      <c r="C42" s="18">
        <f>C41/12*8</f>
        <v>34666.666666666664</v>
      </c>
      <c r="D42" t="s">
        <v>21</v>
      </c>
    </row>
    <row r="43" spans="1:5" ht="15" thickTop="1" x14ac:dyDescent="0.3"/>
  </sheetData>
  <mergeCells count="1">
    <mergeCell ref="A4:G4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Q45</vt:lpstr>
      <vt:lpstr>'Q45'!Print_Area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cp:lastPrinted>2022-02-01T15:21:27Z</cp:lastPrinted>
  <dcterms:created xsi:type="dcterms:W3CDTF">2022-01-31T21:33:46Z</dcterms:created>
  <dcterms:modified xsi:type="dcterms:W3CDTF">2022-02-01T15:38:37Z</dcterms:modified>
</cp:coreProperties>
</file>