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AG 1\"/>
    </mc:Choice>
  </mc:AlternateContent>
  <bookViews>
    <workbookView xWindow="0" yWindow="0" windowWidth="28800" windowHeight="11700" activeTab="21"/>
  </bookViews>
  <sheets>
    <sheet name="03.2020" sheetId="2" r:id="rId1"/>
    <sheet name="04.2020" sheetId="3" r:id="rId2"/>
    <sheet name="05.2020" sheetId="4" r:id="rId3"/>
    <sheet name="06.2020" sheetId="5" r:id="rId4"/>
    <sheet name="07.2020" sheetId="6" r:id="rId5"/>
    <sheet name="08.2020" sheetId="7" r:id="rId6"/>
    <sheet name="09.2020" sheetId="8" r:id="rId7"/>
    <sheet name="10.2020" sheetId="9" r:id="rId8"/>
    <sheet name="11.2020" sheetId="10" r:id="rId9"/>
    <sheet name="12.2020" sheetId="1" r:id="rId10"/>
    <sheet name="01.2021" sheetId="11" r:id="rId11"/>
    <sheet name="02.2021" sheetId="12" r:id="rId12"/>
    <sheet name="03.2021" sheetId="13" r:id="rId13"/>
    <sheet name="04.2021" sheetId="14" r:id="rId14"/>
    <sheet name="05.2021" sheetId="15" r:id="rId15"/>
    <sheet name="06.2021" sheetId="16" r:id="rId16"/>
    <sheet name="07.2021" sheetId="17" r:id="rId17"/>
    <sheet name="08.2021" sheetId="18" r:id="rId18"/>
    <sheet name="09.2021" sheetId="19" r:id="rId19"/>
    <sheet name="10.2021" sheetId="20" r:id="rId20"/>
    <sheet name="11.2021" sheetId="21" r:id="rId21"/>
    <sheet name="12.2021" sheetId="22" r:id="rId22"/>
  </sheets>
  <definedNames>
    <definedName name="_xlnm.Print_Area" localSheetId="0">'03.2020'!$A$1:$L$60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20" l="1"/>
  <c r="K46" i="19"/>
  <c r="K47" i="18"/>
  <c r="K47" i="17"/>
  <c r="K47" i="16"/>
  <c r="K48" i="15"/>
  <c r="K48" i="14"/>
  <c r="K48" i="18"/>
  <c r="K48" i="17"/>
  <c r="K48" i="13"/>
  <c r="K57" i="2" l="1"/>
  <c r="K45" i="22" l="1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45" i="19" l="1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46" i="18" l="1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46" i="16" l="1"/>
  <c r="K45" i="16"/>
  <c r="K44" i="16"/>
  <c r="K43" i="16"/>
  <c r="K42" i="16"/>
  <c r="K41" i="16"/>
  <c r="K40" i="16"/>
  <c r="K39" i="16"/>
  <c r="K38" i="16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47" i="15" l="1"/>
  <c r="K46" i="15"/>
  <c r="K45" i="15"/>
  <c r="K44" i="15"/>
  <c r="K43" i="15"/>
  <c r="K42" i="15"/>
  <c r="K41" i="15"/>
  <c r="K40" i="15"/>
  <c r="K39" i="15"/>
  <c r="K38" i="15"/>
  <c r="K47" i="11" l="1"/>
  <c r="K46" i="10"/>
  <c r="K45" i="10"/>
  <c r="K44" i="10"/>
  <c r="K43" i="10"/>
  <c r="K42" i="10"/>
  <c r="K41" i="10"/>
  <c r="K40" i="10"/>
  <c r="K39" i="10"/>
  <c r="K38" i="10"/>
  <c r="K46" i="9"/>
  <c r="K45" i="9"/>
  <c r="K44" i="9"/>
  <c r="K43" i="9"/>
  <c r="K42" i="9"/>
  <c r="K41" i="9"/>
  <c r="K40" i="9"/>
  <c r="K39" i="9"/>
  <c r="K38" i="9"/>
  <c r="K10" i="1" l="1"/>
  <c r="F49" i="22"/>
  <c r="K48" i="22"/>
  <c r="K47" i="22"/>
  <c r="K46" i="22"/>
  <c r="K12" i="22"/>
  <c r="K11" i="22"/>
  <c r="K10" i="22"/>
  <c r="F49" i="21"/>
  <c r="K48" i="21"/>
  <c r="K47" i="21"/>
  <c r="K46" i="21"/>
  <c r="K12" i="21"/>
  <c r="K11" i="21"/>
  <c r="K10" i="21"/>
  <c r="F50" i="20"/>
  <c r="K49" i="20"/>
  <c r="K48" i="20"/>
  <c r="K47" i="20"/>
  <c r="K12" i="20"/>
  <c r="K11" i="20"/>
  <c r="K10" i="20"/>
  <c r="F50" i="19"/>
  <c r="K49" i="19"/>
  <c r="K48" i="19"/>
  <c r="K47" i="19"/>
  <c r="K12" i="19"/>
  <c r="K11" i="19"/>
  <c r="K10" i="19"/>
  <c r="F51" i="18"/>
  <c r="K50" i="18"/>
  <c r="K49" i="18"/>
  <c r="K12" i="18"/>
  <c r="K11" i="18"/>
  <c r="K10" i="18"/>
  <c r="F51" i="17"/>
  <c r="K50" i="17"/>
  <c r="K49" i="17"/>
  <c r="K12" i="17"/>
  <c r="K11" i="17"/>
  <c r="K10" i="17"/>
  <c r="F51" i="16"/>
  <c r="K50" i="16"/>
  <c r="K49" i="16"/>
  <c r="K4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F52" i="15"/>
  <c r="K51" i="15"/>
  <c r="K50" i="15"/>
  <c r="K49" i="15"/>
  <c r="K12" i="15"/>
  <c r="K11" i="15"/>
  <c r="K10" i="15"/>
  <c r="F52" i="14"/>
  <c r="K51" i="14"/>
  <c r="K50" i="14"/>
  <c r="K49" i="14"/>
  <c r="K47" i="14"/>
  <c r="K46" i="14"/>
  <c r="K45" i="14"/>
  <c r="K44" i="14"/>
  <c r="K43" i="14"/>
  <c r="K42" i="14"/>
  <c r="K41" i="14"/>
  <c r="K40" i="14"/>
  <c r="K39" i="14"/>
  <c r="K38" i="14"/>
  <c r="K12" i="14"/>
  <c r="K11" i="14"/>
  <c r="K10" i="14"/>
  <c r="F52" i="13"/>
  <c r="K51" i="13"/>
  <c r="K50" i="13"/>
  <c r="K49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F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F52" i="11"/>
  <c r="K51" i="11"/>
  <c r="K50" i="11"/>
  <c r="K49" i="11"/>
  <c r="K48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F52" i="10"/>
  <c r="K51" i="10"/>
  <c r="K50" i="10"/>
  <c r="K49" i="10"/>
  <c r="K48" i="10"/>
  <c r="K47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F52" i="9"/>
  <c r="K51" i="9"/>
  <c r="K50" i="9"/>
  <c r="K49" i="9"/>
  <c r="K48" i="9"/>
  <c r="K47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F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F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F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F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F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F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49" i="22" l="1"/>
  <c r="K51" i="22" s="1"/>
  <c r="K49" i="21"/>
  <c r="K51" i="21" s="1"/>
  <c r="K50" i="20"/>
  <c r="K52" i="20" s="1"/>
  <c r="K50" i="19"/>
  <c r="K52" i="19" s="1"/>
  <c r="K51" i="18"/>
  <c r="K53" i="18" s="1"/>
  <c r="K51" i="17"/>
  <c r="K53" i="17" s="1"/>
  <c r="K51" i="16"/>
  <c r="K53" i="16" s="1"/>
  <c r="K52" i="15"/>
  <c r="K54" i="15" s="1"/>
  <c r="K52" i="14"/>
  <c r="K54" i="14" s="1"/>
  <c r="K52" i="13"/>
  <c r="K54" i="13" s="1"/>
  <c r="K51" i="12"/>
  <c r="K53" i="12" s="1"/>
  <c r="K52" i="11"/>
  <c r="K54" i="11" s="1"/>
  <c r="K52" i="10"/>
  <c r="K54" i="10" s="1"/>
  <c r="K52" i="9"/>
  <c r="K54" i="9" s="1"/>
  <c r="K52" i="8"/>
  <c r="K54" i="8" s="1"/>
  <c r="K53" i="7"/>
  <c r="K55" i="7" s="1"/>
  <c r="K53" i="6"/>
  <c r="K55" i="6" s="1"/>
  <c r="K53" i="5"/>
  <c r="K55" i="5" s="1"/>
  <c r="K53" i="4"/>
  <c r="K55" i="4" s="1"/>
  <c r="K53" i="3"/>
  <c r="K55" i="3" s="1"/>
  <c r="K11" i="1"/>
  <c r="F55" i="2" l="1"/>
  <c r="K38" i="2" l="1"/>
  <c r="K44" i="2" l="1"/>
  <c r="K11" i="2" l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9" i="2"/>
  <c r="K40" i="2"/>
  <c r="K41" i="2"/>
  <c r="K42" i="2"/>
  <c r="K43" i="2"/>
  <c r="K45" i="2"/>
  <c r="K46" i="2"/>
  <c r="K47" i="2"/>
  <c r="K48" i="2"/>
  <c r="K49" i="2"/>
  <c r="K50" i="2"/>
  <c r="K51" i="2"/>
  <c r="K52" i="2"/>
  <c r="K53" i="2"/>
  <c r="K54" i="2"/>
  <c r="K10" i="2"/>
  <c r="K55" i="2" l="1"/>
  <c r="F52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 l="1"/>
  <c r="K54" i="1" s="1"/>
</calcChain>
</file>

<file path=xl/sharedStrings.xml><?xml version="1.0" encoding="utf-8"?>
<sst xmlns="http://schemas.openxmlformats.org/spreadsheetml/2006/main" count="4043" uniqueCount="134">
  <si>
    <t>South Kentucky Rural Electric Cooperateive Corporation</t>
  </si>
  <si>
    <t>Case No. 2021-00407</t>
  </si>
  <si>
    <t>Schedule of Outstanding Long-Term Debt</t>
  </si>
  <si>
    <t>Line No.</t>
  </si>
  <si>
    <t>Type of Debt Issue</t>
  </si>
  <si>
    <t>Date of Issue</t>
  </si>
  <si>
    <t>Date of Maturity</t>
  </si>
  <si>
    <t>Amount Outstanding</t>
  </si>
  <si>
    <t>Type of Obligation</t>
  </si>
  <si>
    <t>Annualized Cost Col. (d) X Col. (g)</t>
  </si>
  <si>
    <t>(a)</t>
  </si>
  <si>
    <t>(b)</t>
  </si>
  <si>
    <t xml:space="preserve">(c) </t>
  </si>
  <si>
    <t>(d)</t>
  </si>
  <si>
    <t xml:space="preserve">(e) </t>
  </si>
  <si>
    <t>(f)</t>
  </si>
  <si>
    <t>(g)</t>
  </si>
  <si>
    <t>(h)</t>
  </si>
  <si>
    <t>(i)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</si>
  <si>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</si>
  <si>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</si>
  <si>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</si>
  <si>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</si>
  <si>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</si>
  <si>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</si>
  <si>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</si>
  <si>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</si>
  <si>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</si>
  <si>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</si>
  <si>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</si>
  <si>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</si>
  <si>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</si>
  <si>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</si>
  <si>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</si>
  <si>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</si>
  <si>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</si>
  <si>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</si>
  <si>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</si>
  <si>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</si>
  <si>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</si>
  <si>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</si>
  <si>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</si>
  <si>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</si>
  <si>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</si>
  <si>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</si>
  <si>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</si>
  <si>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</si>
  <si>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</si>
  <si>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</si>
  <si>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</si>
  <si>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</si>
  <si>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</si>
  <si>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</si>
  <si>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</si>
  <si>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</si>
  <si>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</si>
  <si>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</si>
  <si>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</si>
  <si>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</si>
  <si>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</si>
  <si>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Mortgage</t>
  </si>
  <si>
    <t>CoBank</t>
  </si>
  <si>
    <t>B330</t>
  </si>
  <si>
    <t>B335</t>
  </si>
  <si>
    <t>H0010</t>
  </si>
  <si>
    <t>H0015</t>
  </si>
  <si>
    <t>H0020</t>
  </si>
  <si>
    <t>H0025</t>
  </si>
  <si>
    <t>H0030</t>
  </si>
  <si>
    <t>H0035</t>
  </si>
  <si>
    <t>H0040</t>
  </si>
  <si>
    <t>H0045</t>
  </si>
  <si>
    <t>H0050</t>
  </si>
  <si>
    <t>H0055</t>
  </si>
  <si>
    <t>H0060</t>
  </si>
  <si>
    <t>H0065</t>
  </si>
  <si>
    <t>H0075</t>
  </si>
  <si>
    <t>H0070</t>
  </si>
  <si>
    <t>H0080</t>
  </si>
  <si>
    <t>H0085</t>
  </si>
  <si>
    <t>H0090</t>
  </si>
  <si>
    <t>H0095</t>
  </si>
  <si>
    <t>F0100</t>
  </si>
  <si>
    <t>F0105</t>
  </si>
  <si>
    <t>F0110</t>
  </si>
  <si>
    <t>F0115</t>
  </si>
  <si>
    <t>F0020</t>
  </si>
  <si>
    <t>REDL-17-1</t>
  </si>
  <si>
    <t>REDL-23-1</t>
  </si>
  <si>
    <t>REDL-24-1</t>
  </si>
  <si>
    <t>REDL-25-1</t>
  </si>
  <si>
    <t>Total</t>
  </si>
  <si>
    <t>Annualized Cost Rate</t>
  </si>
  <si>
    <t>36.</t>
  </si>
  <si>
    <t>43.</t>
  </si>
  <si>
    <t>44.</t>
  </si>
  <si>
    <t>45.</t>
  </si>
  <si>
    <t>F0025</t>
  </si>
  <si>
    <t>F0030</t>
  </si>
  <si>
    <t>**Adjustment made to interest after loan was paid in full**</t>
  </si>
  <si>
    <t>South Kentucky Rural Electric Cooperative Corporation</t>
  </si>
  <si>
    <t>RUS/FFB</t>
  </si>
  <si>
    <t>City of Monticello, KY</t>
  </si>
  <si>
    <t>CFC</t>
  </si>
  <si>
    <t>USDA Revolving Loan and Grant</t>
  </si>
  <si>
    <t>*</t>
  </si>
  <si>
    <t>As of March 2020</t>
  </si>
  <si>
    <t>As of April 2020</t>
  </si>
  <si>
    <t>As of May 2020</t>
  </si>
  <si>
    <t>As of June 2020</t>
  </si>
  <si>
    <t>As of July 2020</t>
  </si>
  <si>
    <t>As of August 2020</t>
  </si>
  <si>
    <t>As of September 2020</t>
  </si>
  <si>
    <t>As of October 2020</t>
  </si>
  <si>
    <t>As of November 2020</t>
  </si>
  <si>
    <t>As of January 2021</t>
  </si>
  <si>
    <t>As of February 2021</t>
  </si>
  <si>
    <t>As of March 2021</t>
  </si>
  <si>
    <t>As of April 2021</t>
  </si>
  <si>
    <t>As of May 2021</t>
  </si>
  <si>
    <t>As of June 2021</t>
  </si>
  <si>
    <t>As of July 2021</t>
  </si>
  <si>
    <t>As of August 2021</t>
  </si>
  <si>
    <t>As of September 2021</t>
  </si>
  <si>
    <t>As of October 2021</t>
  </si>
  <si>
    <t>As of November 2021</t>
  </si>
  <si>
    <t>As of December 2021</t>
  </si>
  <si>
    <t>Citizens National Bank/SBA</t>
  </si>
  <si>
    <t>Paycheck Protection Program Loan</t>
  </si>
  <si>
    <t>Attorney General Request 1, Question 36</t>
  </si>
  <si>
    <t xml:space="preserve">Coupon Interest Rate </t>
  </si>
  <si>
    <t>Cost Rate at Issue</t>
  </si>
  <si>
    <t>Cost Rate at Maturity</t>
  </si>
  <si>
    <t>As of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</si>
</sst>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3" fontId="0" fillId="0" borderId="0" xfId="1" applyFont="1"/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43" fontId="0" fillId="0" borderId="16" xfId="1" applyFont="1" applyBorder="1" applyAlignment="1">
      <alignment horizontal="center"/>
    </xf>
    <xf numFmtId="10" fontId="2" fillId="0" borderId="16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43" fontId="0" fillId="0" borderId="20" xfId="0" applyNumberFormat="1" applyBorder="1" applyAlignment="1">
      <alignment horizontal="center"/>
    </xf>
    <xf numFmtId="164" fontId="0" fillId="0" borderId="16" xfId="2" applyNumberFormat="1" applyFont="1" applyBorder="1" applyAlignment="1">
      <alignment horizontal="center"/>
    </xf>
    <xf numFmtId="43" fontId="0" fillId="0" borderId="16" xfId="0" applyNumberFormat="1" applyBorder="1" applyAlignment="1">
      <alignment horizontal="center"/>
    </xf>
    <xf numFmtId="43" fontId="0" fillId="0" borderId="0" xfId="0" applyNumberFormat="1" applyAlignment="1">
      <alignment horizontal="center"/>
    </xf>
    <xf numFmtId="0" fontId="2" fillId="0" borderId="0" xfId="0" applyFont="1"/>
    <xf numFmtId="0" fontId="0" fillId="0" borderId="12" xfId="0" applyBorder="1" applyAlignment="1">
      <alignment horizontal="center" wrapText="1"/>
    </xf>
    <xf numFmtId="0" fontId="2" fillId="0" borderId="0" xfId="0" applyFont="1" applyAlignment="1">
      <alignment horizontal="right"/>
    </xf>
    <xf numFmtId="49" fontId="0" fillId="0" borderId="0" xfId="0" applyNumberFormat="1" applyAlignment="1">
      <alignment horizontal="left" vertical="center"/>
    </xf>
    <xf numFmtId="0" fontId="2" fillId="0" borderId="0" xfId="0" applyFont="1" applyBorder="1" applyAlignment="1">
      <alignment horizontal="right"/>
    </xf>
    <xf numFmtId="10" fontId="2" fillId="0" borderId="0" xfId="2" applyNumberFormat="1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49" fontId="0" fillId="0" borderId="16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15" xfId="0" applyBorder="1" applyAlignment="1">
      <alignment horizontal="center" wrapText="1"/>
    </xf>
    <xf numFmtId="0" fontId="2" fillId="0" borderId="16" xfId="0" applyFont="1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Normal="100" workbookViewId="0">
      <selection activeCell="M20" sqref="M20"/>
    </sheetView>
  </sheetViews>
  <sheetFormatPr defaultRowHeight="14.4" x14ac:dyDescent="0.3"/>
  <cols>
    <col min="1" max="1" width="8.33203125" bestFit="1" customWidth="1"/>
    <col min="2" max="2" width="29.109375" bestFit="1" customWidth="1"/>
    <col min="3" max="3" width="9.6640625" bestFit="1" customWidth="1"/>
    <col min="4" max="5" width="10.6640625" bestFit="1" customWidth="1"/>
    <col min="6" max="6" width="15.33203125" bestFit="1" customWidth="1"/>
    <col min="7" max="7" width="8" customWidth="1"/>
    <col min="8" max="8" width="7.109375" customWidth="1"/>
    <col min="9" max="9" width="8.5546875" bestFit="1" customWidth="1"/>
    <col min="10" max="10" width="29.109375" bestFit="1" customWidth="1"/>
    <col min="11" max="11" width="13.33203125" bestFit="1" customWidth="1"/>
  </cols>
  <sheetData>
    <row r="1" spans="1:14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  <c r="L1" s="30"/>
      <c r="M1" s="30"/>
      <c r="N1" s="30"/>
    </row>
    <row r="2" spans="1:14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4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4" x14ac:dyDescent="0.3">
      <c r="A4" s="41" t="s">
        <v>129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4" x14ac:dyDescent="0.3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4" x14ac:dyDescent="0.3">
      <c r="A6" s="41" t="s">
        <v>106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4" x14ac:dyDescent="0.3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4" ht="43.2" x14ac:dyDescent="0.3">
      <c r="A8" s="33" t="s">
        <v>3</v>
      </c>
      <c r="B8" s="47" t="s">
        <v>4</v>
      </c>
      <c r="C8" s="48"/>
      <c r="D8" s="4" t="s">
        <v>5</v>
      </c>
      <c r="E8" s="4" t="s">
        <v>6</v>
      </c>
      <c r="F8" s="4" t="s">
        <v>7</v>
      </c>
      <c r="G8" s="4" t="s">
        <v>130</v>
      </c>
      <c r="H8" s="4" t="s">
        <v>131</v>
      </c>
      <c r="I8" s="4" t="s">
        <v>132</v>
      </c>
      <c r="J8" s="4" t="s">
        <v>8</v>
      </c>
      <c r="K8" s="4" t="s">
        <v>9</v>
      </c>
    </row>
    <row r="9" spans="1:14" x14ac:dyDescent="0.3">
      <c r="A9" s="34"/>
      <c r="B9" s="44" t="s">
        <v>10</v>
      </c>
      <c r="C9" s="46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4" x14ac:dyDescent="0.3">
      <c r="A10" s="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48765930.140000001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4" si="0">F10*I10</f>
        <v>1731190.5199699998</v>
      </c>
    </row>
    <row r="11" spans="1:14" x14ac:dyDescent="0.3">
      <c r="A11" s="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1788574.61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17885.7461</v>
      </c>
    </row>
    <row r="12" spans="1:14" x14ac:dyDescent="0.3">
      <c r="A12" s="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1783223.36</v>
      </c>
      <c r="G12" s="19">
        <v>1.6250000000000001E-2</v>
      </c>
      <c r="H12" s="19">
        <v>1.6250000000000001E-2</v>
      </c>
      <c r="I12" s="19">
        <v>1.6250000000000001E-2</v>
      </c>
      <c r="J12" s="9" t="s">
        <v>101</v>
      </c>
      <c r="K12" s="20">
        <f t="shared" si="0"/>
        <v>28977.379600000004</v>
      </c>
    </row>
    <row r="13" spans="1:14" x14ac:dyDescent="0.3">
      <c r="A13" s="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4244300.43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146640.57985649997</v>
      </c>
    </row>
    <row r="14" spans="1:14" x14ac:dyDescent="0.3">
      <c r="A14" s="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2619034.88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95568.582771200003</v>
      </c>
    </row>
    <row r="15" spans="1:14" x14ac:dyDescent="0.3">
      <c r="A15" s="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13876245.48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513282.32030520006</v>
      </c>
    </row>
    <row r="16" spans="1:14" x14ac:dyDescent="0.3">
      <c r="A16" s="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11069545.140000001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359649.52159860003</v>
      </c>
    </row>
    <row r="17" spans="1:11" x14ac:dyDescent="0.3">
      <c r="A17" s="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12709044.710000001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337679.31794470001</v>
      </c>
    </row>
    <row r="18" spans="1:11" x14ac:dyDescent="0.3">
      <c r="A18" s="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5483181.1399999997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194652.93046999996</v>
      </c>
    </row>
    <row r="19" spans="1:11" x14ac:dyDescent="0.3">
      <c r="A19" s="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2499118.2000000002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55155.538674000003</v>
      </c>
    </row>
    <row r="20" spans="1:11" x14ac:dyDescent="0.3">
      <c r="A20" s="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2537770.83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56008.602218100001</v>
      </c>
    </row>
    <row r="21" spans="1:11" x14ac:dyDescent="0.3">
      <c r="A21" s="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8864206.4000000004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254402.72368</v>
      </c>
    </row>
    <row r="22" spans="1:11" x14ac:dyDescent="0.3">
      <c r="A22" s="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881341.14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19618.653776399999</v>
      </c>
    </row>
    <row r="23" spans="1:11" x14ac:dyDescent="0.3">
      <c r="A23" s="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881351.81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19618.891290600001</v>
      </c>
    </row>
    <row r="24" spans="1:11" x14ac:dyDescent="0.3">
      <c r="A24" s="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880370.89</v>
      </c>
      <c r="G24" s="19">
        <v>1.2099999999999999E-3</v>
      </c>
      <c r="H24" s="19">
        <v>1.2099999999999999E-3</v>
      </c>
      <c r="I24" s="19">
        <v>1.2099999999999999E-3</v>
      </c>
      <c r="J24" s="9" t="s">
        <v>101</v>
      </c>
      <c r="K24" s="20">
        <f t="shared" si="0"/>
        <v>1065.2487768999999</v>
      </c>
    </row>
    <row r="25" spans="1:11" x14ac:dyDescent="0.3">
      <c r="A25" s="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3156305.99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82095.518799900005</v>
      </c>
    </row>
    <row r="26" spans="1:11" x14ac:dyDescent="0.3">
      <c r="A26" s="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880315.94</v>
      </c>
      <c r="G26" s="19">
        <v>1.2099999999999999E-3</v>
      </c>
      <c r="H26" s="19">
        <v>1.2099999999999999E-3</v>
      </c>
      <c r="I26" s="19">
        <v>1.2099999999999999E-3</v>
      </c>
      <c r="J26" s="9" t="s">
        <v>101</v>
      </c>
      <c r="K26" s="20">
        <f t="shared" si="0"/>
        <v>1065.1822874</v>
      </c>
    </row>
    <row r="27" spans="1:11" x14ac:dyDescent="0.3">
      <c r="A27" s="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880315.94</v>
      </c>
      <c r="G27" s="19">
        <v>1.2099999999999999E-3</v>
      </c>
      <c r="H27" s="19">
        <v>1.2099999999999999E-3</v>
      </c>
      <c r="I27" s="19">
        <v>1.2099999999999999E-3</v>
      </c>
      <c r="J27" s="9" t="s">
        <v>101</v>
      </c>
      <c r="K27" s="20">
        <f t="shared" si="0"/>
        <v>1065.1822874</v>
      </c>
    </row>
    <row r="28" spans="1:11" x14ac:dyDescent="0.3">
      <c r="A28" s="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2705716.24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62420.873656800002</v>
      </c>
    </row>
    <row r="29" spans="1:11" x14ac:dyDescent="0.3">
      <c r="A29" s="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900710.14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20022.786412199999</v>
      </c>
    </row>
    <row r="30" spans="1:11" x14ac:dyDescent="0.3">
      <c r="A30" s="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1170923.1499999999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26029.621624499996</v>
      </c>
    </row>
    <row r="31" spans="1:11" x14ac:dyDescent="0.3">
      <c r="A31" s="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1938914.87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49849.501307700004</v>
      </c>
    </row>
    <row r="32" spans="1:11" x14ac:dyDescent="0.3">
      <c r="A32" s="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1938297.55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48709.417431499998</v>
      </c>
    </row>
    <row r="33" spans="1:12" x14ac:dyDescent="0.3">
      <c r="A33" s="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4854498.24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138256.1098752</v>
      </c>
    </row>
    <row r="34" spans="1:12" x14ac:dyDescent="0.3">
      <c r="A34" s="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4857767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144615.72359000001</v>
      </c>
    </row>
    <row r="35" spans="1:12" x14ac:dyDescent="0.3">
      <c r="A35" s="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8804505.0600000005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267128.68352040002</v>
      </c>
    </row>
    <row r="36" spans="1:12" x14ac:dyDescent="0.3">
      <c r="A36" s="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5000000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96900</v>
      </c>
    </row>
    <row r="37" spans="1:12" x14ac:dyDescent="0.3">
      <c r="A37" s="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12000000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134160</v>
      </c>
    </row>
    <row r="38" spans="1:12" x14ac:dyDescent="0.3">
      <c r="A38" s="9" t="s">
        <v>47</v>
      </c>
      <c r="B38" s="9" t="s">
        <v>103</v>
      </c>
      <c r="C38" s="10">
        <v>9018</v>
      </c>
      <c r="D38" s="11">
        <v>30729</v>
      </c>
      <c r="E38" s="11">
        <v>43524</v>
      </c>
      <c r="F38" s="12">
        <v>0</v>
      </c>
      <c r="G38" s="19">
        <v>6.0999999999999999E-2</v>
      </c>
      <c r="H38" s="19">
        <v>6.0999999999999999E-2</v>
      </c>
      <c r="I38" s="19">
        <v>6.0999999999999999E-2</v>
      </c>
      <c r="J38" s="9" t="s">
        <v>103</v>
      </c>
      <c r="K38" s="20">
        <f t="shared" si="0"/>
        <v>0</v>
      </c>
      <c r="L38" t="s">
        <v>105</v>
      </c>
    </row>
    <row r="39" spans="1:12" x14ac:dyDescent="0.3">
      <c r="A39" s="9" t="s">
        <v>48</v>
      </c>
      <c r="B39" s="9" t="s">
        <v>103</v>
      </c>
      <c r="C39" s="10">
        <v>9019</v>
      </c>
      <c r="D39" s="11">
        <v>31499</v>
      </c>
      <c r="E39" s="11">
        <v>44347</v>
      </c>
      <c r="F39" s="12">
        <v>117047.01</v>
      </c>
      <c r="G39" s="19">
        <v>6.2E-2</v>
      </c>
      <c r="H39" s="19">
        <v>6.2E-2</v>
      </c>
      <c r="I39" s="19">
        <v>6.2E-2</v>
      </c>
      <c r="J39" s="9" t="s">
        <v>103</v>
      </c>
      <c r="K39" s="20">
        <f t="shared" si="0"/>
        <v>7256.9146199999996</v>
      </c>
    </row>
    <row r="40" spans="1:12" x14ac:dyDescent="0.3">
      <c r="A40" s="9" t="s">
        <v>49</v>
      </c>
      <c r="B40" s="9" t="s">
        <v>103</v>
      </c>
      <c r="C40" s="10">
        <v>9020</v>
      </c>
      <c r="D40" s="11">
        <v>32731</v>
      </c>
      <c r="E40" s="11">
        <v>45535</v>
      </c>
      <c r="F40" s="12">
        <v>541893.43999999994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33868.339999999997</v>
      </c>
    </row>
    <row r="41" spans="1:12" x14ac:dyDescent="0.3">
      <c r="A41" s="9" t="s">
        <v>50</v>
      </c>
      <c r="B41" s="9" t="s">
        <v>103</v>
      </c>
      <c r="C41" s="10">
        <v>9021</v>
      </c>
      <c r="D41" s="11">
        <v>33501</v>
      </c>
      <c r="E41" s="11">
        <v>46356</v>
      </c>
      <c r="F41" s="12">
        <v>583902.31999999995</v>
      </c>
      <c r="G41" s="19">
        <v>6.25E-2</v>
      </c>
      <c r="H41" s="19">
        <v>6.25E-2</v>
      </c>
      <c r="I41" s="19">
        <v>6.25E-2</v>
      </c>
      <c r="J41" s="9" t="s">
        <v>103</v>
      </c>
      <c r="K41" s="20">
        <f t="shared" si="0"/>
        <v>36493.894999999997</v>
      </c>
    </row>
    <row r="42" spans="1:12" x14ac:dyDescent="0.3">
      <c r="A42" s="9" t="s">
        <v>51</v>
      </c>
      <c r="B42" s="9" t="s">
        <v>103</v>
      </c>
      <c r="C42" s="10">
        <v>9022</v>
      </c>
      <c r="D42" s="11">
        <v>34165</v>
      </c>
      <c r="E42" s="11">
        <v>46904</v>
      </c>
      <c r="F42" s="12">
        <v>1026087.2</v>
      </c>
      <c r="G42" s="19">
        <v>6.6500000000000004E-2</v>
      </c>
      <c r="H42" s="19">
        <v>6.6500000000000004E-2</v>
      </c>
      <c r="I42" s="19">
        <v>6.6500000000000004E-2</v>
      </c>
      <c r="J42" s="9" t="s">
        <v>103</v>
      </c>
      <c r="K42" s="20">
        <f t="shared" si="0"/>
        <v>68234.798800000004</v>
      </c>
    </row>
    <row r="43" spans="1:12" x14ac:dyDescent="0.3">
      <c r="A43" s="9" t="s">
        <v>52</v>
      </c>
      <c r="B43" s="9" t="s">
        <v>103</v>
      </c>
      <c r="C43" s="10">
        <v>9023</v>
      </c>
      <c r="D43" s="11">
        <v>36171</v>
      </c>
      <c r="E43" s="11">
        <v>48365</v>
      </c>
      <c r="F43" s="12">
        <v>2202027.2400000002</v>
      </c>
      <c r="G43" s="19">
        <v>6.7000000000000004E-2</v>
      </c>
      <c r="H43" s="19">
        <v>6.7000000000000004E-2</v>
      </c>
      <c r="I43" s="19">
        <v>6.7000000000000004E-2</v>
      </c>
      <c r="J43" s="9" t="s">
        <v>103</v>
      </c>
      <c r="K43" s="20">
        <f t="shared" si="0"/>
        <v>147535.82508000001</v>
      </c>
    </row>
    <row r="44" spans="1:12" x14ac:dyDescent="0.3">
      <c r="A44" s="9" t="s">
        <v>53</v>
      </c>
      <c r="B44" s="9" t="s">
        <v>103</v>
      </c>
      <c r="C44" s="10">
        <v>9027009</v>
      </c>
      <c r="D44" s="11">
        <v>40451</v>
      </c>
      <c r="E44" s="11">
        <v>43708</v>
      </c>
      <c r="F44" s="12">
        <v>0</v>
      </c>
      <c r="G44" s="19">
        <v>4.1500000000000002E-2</v>
      </c>
      <c r="H44" s="19">
        <v>4.1500000000000002E-2</v>
      </c>
      <c r="I44" s="19">
        <v>4.1500000000000002E-2</v>
      </c>
      <c r="J44" s="9" t="s">
        <v>103</v>
      </c>
      <c r="K44" s="20">
        <f t="shared" si="0"/>
        <v>0</v>
      </c>
    </row>
    <row r="45" spans="1:12" x14ac:dyDescent="0.3">
      <c r="A45" s="9" t="s">
        <v>93</v>
      </c>
      <c r="B45" s="9" t="s">
        <v>103</v>
      </c>
      <c r="C45" s="10">
        <v>9027010</v>
      </c>
      <c r="D45" s="11">
        <v>40451</v>
      </c>
      <c r="E45" s="11">
        <v>44073</v>
      </c>
      <c r="F45" s="12">
        <v>263576.52</v>
      </c>
      <c r="G45" s="19">
        <v>4.2500000000000003E-2</v>
      </c>
      <c r="H45" s="19">
        <v>4.2500000000000003E-2</v>
      </c>
      <c r="I45" s="19">
        <v>4.2500000000000003E-2</v>
      </c>
      <c r="J45" s="9" t="s">
        <v>103</v>
      </c>
      <c r="K45" s="20">
        <f t="shared" si="0"/>
        <v>11202.002100000002</v>
      </c>
    </row>
    <row r="46" spans="1:12" x14ac:dyDescent="0.3">
      <c r="A46" s="9" t="s">
        <v>54</v>
      </c>
      <c r="B46" s="9" t="s">
        <v>103</v>
      </c>
      <c r="C46" s="10">
        <v>9027011</v>
      </c>
      <c r="D46" s="11">
        <v>40451</v>
      </c>
      <c r="E46" s="11">
        <v>44439</v>
      </c>
      <c r="F46" s="12">
        <v>587737.54</v>
      </c>
      <c r="G46" s="19">
        <v>4.3499999999999997E-2</v>
      </c>
      <c r="H46" s="19">
        <v>4.3499999999999997E-2</v>
      </c>
      <c r="I46" s="19">
        <v>4.3499999999999997E-2</v>
      </c>
      <c r="J46" s="9" t="s">
        <v>103</v>
      </c>
      <c r="K46" s="20">
        <f t="shared" si="0"/>
        <v>25566.582989999999</v>
      </c>
    </row>
    <row r="47" spans="1:12" x14ac:dyDescent="0.3">
      <c r="A47" s="9" t="s">
        <v>55</v>
      </c>
      <c r="B47" s="9" t="s">
        <v>103</v>
      </c>
      <c r="C47" s="10">
        <v>9027012</v>
      </c>
      <c r="D47" s="11">
        <v>40451</v>
      </c>
      <c r="E47" s="11">
        <v>44804</v>
      </c>
      <c r="F47" s="12">
        <v>424043.34</v>
      </c>
      <c r="G47" s="19">
        <v>4.3999999999999997E-2</v>
      </c>
      <c r="H47" s="19">
        <v>4.3999999999999997E-2</v>
      </c>
      <c r="I47" s="19">
        <v>4.3999999999999997E-2</v>
      </c>
      <c r="J47" s="9" t="s">
        <v>103</v>
      </c>
      <c r="K47" s="20">
        <f t="shared" si="0"/>
        <v>18657.90696</v>
      </c>
    </row>
    <row r="48" spans="1:12" x14ac:dyDescent="0.3">
      <c r="A48" s="9" t="s">
        <v>56</v>
      </c>
      <c r="B48" s="9" t="s">
        <v>103</v>
      </c>
      <c r="C48" s="10">
        <v>9027013</v>
      </c>
      <c r="D48" s="11">
        <v>40451</v>
      </c>
      <c r="E48" s="11">
        <v>45169</v>
      </c>
      <c r="F48" s="12">
        <v>425365.7</v>
      </c>
      <c r="G48" s="19">
        <v>4.4999999999999998E-2</v>
      </c>
      <c r="H48" s="19">
        <v>4.4999999999999998E-2</v>
      </c>
      <c r="I48" s="19">
        <v>4.4999999999999998E-2</v>
      </c>
      <c r="J48" s="9" t="s">
        <v>103</v>
      </c>
      <c r="K48" s="20">
        <f t="shared" si="0"/>
        <v>19141.4565</v>
      </c>
    </row>
    <row r="49" spans="1:11" x14ac:dyDescent="0.3">
      <c r="A49" s="9" t="s">
        <v>57</v>
      </c>
      <c r="B49" s="9" t="s">
        <v>103</v>
      </c>
      <c r="C49" s="10">
        <v>9027014</v>
      </c>
      <c r="D49" s="11">
        <v>40451</v>
      </c>
      <c r="E49" s="11">
        <v>45535</v>
      </c>
      <c r="F49" s="12">
        <v>274832.42</v>
      </c>
      <c r="G49" s="19">
        <v>4.5499999999999999E-2</v>
      </c>
      <c r="H49" s="19">
        <v>4.5499999999999999E-2</v>
      </c>
      <c r="I49" s="19">
        <v>4.5499999999999999E-2</v>
      </c>
      <c r="J49" s="9" t="s">
        <v>103</v>
      </c>
      <c r="K49" s="20">
        <f t="shared" si="0"/>
        <v>12504.875109999999</v>
      </c>
    </row>
    <row r="50" spans="1:11" x14ac:dyDescent="0.3">
      <c r="A50" s="9" t="s">
        <v>58</v>
      </c>
      <c r="B50" s="9" t="s">
        <v>102</v>
      </c>
      <c r="C50" s="10" t="s">
        <v>60</v>
      </c>
      <c r="D50" s="11">
        <v>39447</v>
      </c>
      <c r="E50" s="11">
        <v>50405</v>
      </c>
      <c r="F50" s="12">
        <v>2640000.08</v>
      </c>
      <c r="G50" s="19">
        <v>4.7500000000000001E-2</v>
      </c>
      <c r="H50" s="19">
        <v>4.7500000000000001E-2</v>
      </c>
      <c r="I50" s="19">
        <v>4.7500000000000001E-2</v>
      </c>
      <c r="J50" s="9" t="s">
        <v>102</v>
      </c>
      <c r="K50" s="20">
        <f t="shared" si="0"/>
        <v>125400.00380000001</v>
      </c>
    </row>
    <row r="51" spans="1:11" x14ac:dyDescent="0.3">
      <c r="A51" s="9" t="s">
        <v>59</v>
      </c>
      <c r="B51" s="9" t="s">
        <v>104</v>
      </c>
      <c r="C51" s="10" t="s">
        <v>87</v>
      </c>
      <c r="D51" s="11">
        <v>40556</v>
      </c>
      <c r="E51" s="11">
        <v>44197</v>
      </c>
      <c r="F51" s="12">
        <v>21826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x14ac:dyDescent="0.3">
      <c r="A52" s="9" t="s">
        <v>94</v>
      </c>
      <c r="B52" s="9" t="s">
        <v>104</v>
      </c>
      <c r="C52" s="10" t="s">
        <v>88</v>
      </c>
      <c r="D52" s="11">
        <v>42628</v>
      </c>
      <c r="E52" s="11">
        <v>46266</v>
      </c>
      <c r="F52" s="12">
        <v>650000.14</v>
      </c>
      <c r="G52" s="19">
        <v>0</v>
      </c>
      <c r="H52" s="19">
        <v>0</v>
      </c>
      <c r="I52" s="19">
        <v>0</v>
      </c>
      <c r="J52" s="9" t="s">
        <v>104</v>
      </c>
      <c r="K52" s="20">
        <f t="shared" si="0"/>
        <v>0</v>
      </c>
    </row>
    <row r="53" spans="1:11" x14ac:dyDescent="0.3">
      <c r="A53" s="9" t="s">
        <v>95</v>
      </c>
      <c r="B53" s="9" t="s">
        <v>104</v>
      </c>
      <c r="C53" s="10" t="s">
        <v>89</v>
      </c>
      <c r="D53" s="11">
        <v>43213</v>
      </c>
      <c r="E53" s="11">
        <v>46813</v>
      </c>
      <c r="F53" s="12">
        <v>1000000</v>
      </c>
      <c r="G53" s="19">
        <v>0</v>
      </c>
      <c r="H53" s="19">
        <v>0</v>
      </c>
      <c r="I53" s="19">
        <v>0</v>
      </c>
      <c r="J53" s="9" t="s">
        <v>104</v>
      </c>
      <c r="K53" s="20">
        <f t="shared" si="0"/>
        <v>0</v>
      </c>
    </row>
    <row r="54" spans="1:11" x14ac:dyDescent="0.3">
      <c r="A54" s="9" t="s">
        <v>96</v>
      </c>
      <c r="B54" s="9" t="s">
        <v>104</v>
      </c>
      <c r="C54" s="10" t="s">
        <v>90</v>
      </c>
      <c r="D54" s="11">
        <v>43439</v>
      </c>
      <c r="E54" s="11">
        <v>47058</v>
      </c>
      <c r="F54" s="12">
        <v>722222.24</v>
      </c>
      <c r="G54" s="19">
        <v>0</v>
      </c>
      <c r="H54" s="19">
        <v>0</v>
      </c>
      <c r="I54" s="19">
        <v>0</v>
      </c>
      <c r="J54" s="9" t="s">
        <v>104</v>
      </c>
      <c r="K54" s="20">
        <f t="shared" si="0"/>
        <v>0</v>
      </c>
    </row>
    <row r="55" spans="1:11" ht="15" thickBot="1" x14ac:dyDescent="0.35">
      <c r="A55" s="14"/>
      <c r="B55" s="14"/>
      <c r="C55" s="14"/>
      <c r="D55" s="14"/>
      <c r="E55" s="16" t="s">
        <v>91</v>
      </c>
      <c r="F55" s="18">
        <f>SUM(F10:F54)</f>
        <v>179452070.46999997</v>
      </c>
      <c r="G55" s="21"/>
      <c r="H55" s="21"/>
      <c r="I55" s="21"/>
      <c r="J55" s="21"/>
      <c r="K55" s="18">
        <f t="shared" ref="K55" si="1">SUM(K10:K54)</f>
        <v>5409577.7587851994</v>
      </c>
    </row>
    <row r="56" spans="1:11" ht="15" thickTop="1" x14ac:dyDescent="0.3"/>
    <row r="57" spans="1:11" x14ac:dyDescent="0.3">
      <c r="F57" s="32" t="s">
        <v>92</v>
      </c>
      <c r="G57" s="32"/>
      <c r="H57" s="32"/>
      <c r="I57" s="32"/>
      <c r="K57" s="13">
        <f>K55/F55</f>
        <v>3.014497266382641E-2</v>
      </c>
    </row>
    <row r="58" spans="1:11" x14ac:dyDescent="0.3">
      <c r="F58" s="26"/>
      <c r="G58" s="26"/>
      <c r="H58" s="26"/>
      <c r="I58" s="26"/>
      <c r="K58" s="27"/>
    </row>
    <row r="59" spans="1:11" x14ac:dyDescent="0.3">
      <c r="A59" s="25"/>
    </row>
    <row r="60" spans="1:11" x14ac:dyDescent="0.3">
      <c r="A60" s="22" t="s">
        <v>99</v>
      </c>
      <c r="B60" s="22"/>
    </row>
  </sheetData>
  <mergeCells count="11">
    <mergeCell ref="F57:I57"/>
    <mergeCell ref="A8:A9"/>
    <mergeCell ref="A1:K1"/>
    <mergeCell ref="A2:K2"/>
    <mergeCell ref="A3:K3"/>
    <mergeCell ref="A4:K4"/>
    <mergeCell ref="A5:K5"/>
    <mergeCell ref="A6:K6"/>
    <mergeCell ref="A7:K7"/>
    <mergeCell ref="B8:C8"/>
    <mergeCell ref="B9:C9"/>
  </mergeCells>
  <pageMargins left="0.7" right="0.7" top="0.75" bottom="0.75" header="0.3" footer="0.3"/>
  <pageSetup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7"/>
  <sheetViews>
    <sheetView workbookViewId="0">
      <selection activeCell="A7" sqref="A7:K7"/>
    </sheetView>
  </sheetViews>
  <sheetFormatPr defaultRowHeight="14.4" x14ac:dyDescent="0.3"/>
  <cols>
    <col min="1" max="1" width="8.33203125" customWidth="1"/>
    <col min="2" max="2" width="28.109375" customWidth="1"/>
    <col min="3" max="3" width="9.6640625" bestFit="1" customWidth="1"/>
    <col min="4" max="5" width="10.6640625" bestFit="1" customWidth="1"/>
    <col min="6" max="6" width="15.33203125" bestFit="1" customWidth="1"/>
    <col min="7" max="7" width="8.6640625" customWidth="1"/>
    <col min="8" max="8" width="7.109375" customWidth="1"/>
    <col min="9" max="9" width="10.109375" bestFit="1" customWidth="1"/>
    <col min="10" max="10" width="29.109375" bestFit="1" customWidth="1"/>
    <col min="11" max="11" width="15" customWidth="1"/>
  </cols>
  <sheetData>
    <row r="1" spans="1:14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  <c r="L1" s="30"/>
      <c r="M1" s="30"/>
      <c r="N1" s="30"/>
    </row>
    <row r="2" spans="1:14" x14ac:dyDescent="0.3">
      <c r="A2" s="38" t="s">
        <v>100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4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4" x14ac:dyDescent="0.3">
      <c r="A4" s="41" t="s">
        <v>129</v>
      </c>
      <c r="B4" s="42"/>
      <c r="C4" s="42"/>
      <c r="D4" s="42"/>
      <c r="E4" s="42"/>
      <c r="F4" s="42"/>
      <c r="G4" s="42"/>
      <c r="H4" s="42"/>
      <c r="I4" s="42"/>
      <c r="J4" s="42"/>
      <c r="K4" s="43"/>
      <c r="N4" s="1"/>
    </row>
    <row r="5" spans="1:14" x14ac:dyDescent="0.3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40"/>
      <c r="N5" s="1"/>
    </row>
    <row r="6" spans="1:14" x14ac:dyDescent="0.3">
      <c r="A6" s="38" t="s">
        <v>133</v>
      </c>
      <c r="B6" s="39"/>
      <c r="C6" s="39"/>
      <c r="D6" s="39"/>
      <c r="E6" s="39"/>
      <c r="F6" s="39"/>
      <c r="G6" s="39"/>
      <c r="H6" s="39"/>
      <c r="I6" s="39"/>
      <c r="J6" s="39"/>
      <c r="K6" s="40"/>
    </row>
    <row r="7" spans="1:14" x14ac:dyDescent="0.3">
      <c r="A7" s="50"/>
      <c r="B7" s="51"/>
      <c r="C7" s="51"/>
      <c r="D7" s="51"/>
      <c r="E7" s="51"/>
      <c r="F7" s="51"/>
      <c r="G7" s="51"/>
      <c r="H7" s="51"/>
      <c r="I7" s="51"/>
      <c r="J7" s="51"/>
      <c r="K7" s="52"/>
    </row>
    <row r="8" spans="1:14" ht="43.2" x14ac:dyDescent="0.3">
      <c r="A8" s="53" t="s">
        <v>3</v>
      </c>
      <c r="B8" s="47" t="s">
        <v>4</v>
      </c>
      <c r="C8" s="48"/>
      <c r="D8" s="2" t="s">
        <v>5</v>
      </c>
      <c r="E8" s="2" t="s">
        <v>6</v>
      </c>
      <c r="F8" s="2" t="s">
        <v>7</v>
      </c>
      <c r="G8" s="31" t="s">
        <v>130</v>
      </c>
      <c r="H8" s="31" t="s">
        <v>131</v>
      </c>
      <c r="I8" s="31" t="s">
        <v>132</v>
      </c>
      <c r="J8" s="23" t="s">
        <v>8</v>
      </c>
      <c r="K8" s="2" t="s">
        <v>9</v>
      </c>
    </row>
    <row r="9" spans="1:14" x14ac:dyDescent="0.3">
      <c r="A9" s="34"/>
      <c r="B9" s="44" t="s">
        <v>10</v>
      </c>
      <c r="C9" s="46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4" x14ac:dyDescent="0.3">
      <c r="A10" s="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46712888.659999996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1" si="0">F10*I10</f>
        <v>1658307.5474299998</v>
      </c>
    </row>
    <row r="11" spans="1:14" x14ac:dyDescent="0.3">
      <c r="A11" s="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1685394.1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2106.7426250000003</v>
      </c>
    </row>
    <row r="12" spans="1:14" x14ac:dyDescent="0.3">
      <c r="A12" s="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1681175.46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12608.81595</v>
      </c>
    </row>
    <row r="13" spans="1:14" x14ac:dyDescent="0.3">
      <c r="A13" s="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4144841.65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143204.27900749998</v>
      </c>
    </row>
    <row r="14" spans="1:14" x14ac:dyDescent="0.3">
      <c r="A14" s="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2559056.83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93379.983726700011</v>
      </c>
    </row>
    <row r="15" spans="1:14" x14ac:dyDescent="0.3">
      <c r="A15" s="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13580528.140000001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502343.73589860008</v>
      </c>
    </row>
    <row r="16" spans="1:14" x14ac:dyDescent="0.3">
      <c r="A16" s="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10820046.74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351543.31858259998</v>
      </c>
    </row>
    <row r="17" spans="1:11" x14ac:dyDescent="0.3">
      <c r="A17" s="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12448711.560000001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330762.26614920003</v>
      </c>
    </row>
    <row r="18" spans="1:11" x14ac:dyDescent="0.3">
      <c r="A18" s="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5384218.2300000004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191139.74716500001</v>
      </c>
    </row>
    <row r="19" spans="1:11" x14ac:dyDescent="0.3">
      <c r="A19" s="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2444639.41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53953.191778699998</v>
      </c>
    </row>
    <row r="20" spans="1:11" x14ac:dyDescent="0.3">
      <c r="A20" s="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2482449.4500000002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54787.659361500002</v>
      </c>
    </row>
    <row r="21" spans="1:11" x14ac:dyDescent="0.3">
      <c r="A21" s="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8687965.9499999993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249344.62276499998</v>
      </c>
    </row>
    <row r="22" spans="1:11" x14ac:dyDescent="0.3">
      <c r="A22" s="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862178.6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19192.095635999998</v>
      </c>
    </row>
    <row r="23" spans="1:11" x14ac:dyDescent="0.3">
      <c r="A23" s="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862189.03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19192.3278078</v>
      </c>
    </row>
    <row r="24" spans="1:11" x14ac:dyDescent="0.3">
      <c r="A24" s="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855106.59</v>
      </c>
      <c r="G24" s="19">
        <v>8.0999999999999996E-4</v>
      </c>
      <c r="H24" s="19">
        <v>8.0999999999999996E-4</v>
      </c>
      <c r="I24" s="19">
        <v>8.0999999999999996E-4</v>
      </c>
      <c r="J24" s="9" t="s">
        <v>101</v>
      </c>
      <c r="K24" s="20">
        <f t="shared" si="0"/>
        <v>692.63633789999994</v>
      </c>
    </row>
    <row r="25" spans="1:11" x14ac:dyDescent="0.3">
      <c r="A25" s="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3091145.63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80400.697836299994</v>
      </c>
    </row>
    <row r="26" spans="1:11" x14ac:dyDescent="0.3">
      <c r="A26" s="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855053.22</v>
      </c>
      <c r="G26" s="19">
        <v>8.0999999999999996E-4</v>
      </c>
      <c r="H26" s="19">
        <v>8.0999999999999996E-4</v>
      </c>
      <c r="I26" s="19">
        <v>8.0999999999999996E-4</v>
      </c>
      <c r="J26" s="9" t="s">
        <v>101</v>
      </c>
      <c r="K26" s="20">
        <f t="shared" si="0"/>
        <v>692.59310819999996</v>
      </c>
    </row>
    <row r="27" spans="1:11" x14ac:dyDescent="0.3">
      <c r="A27" s="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855053.22</v>
      </c>
      <c r="G27" s="19">
        <v>8.0999999999999996E-4</v>
      </c>
      <c r="H27" s="19">
        <v>8.0999999999999996E-4</v>
      </c>
      <c r="I27" s="19">
        <v>8.0999999999999996E-4</v>
      </c>
      <c r="J27" s="9" t="s">
        <v>101</v>
      </c>
      <c r="K27" s="20">
        <f t="shared" si="0"/>
        <v>692.59310819999996</v>
      </c>
    </row>
    <row r="28" spans="1:11" x14ac:dyDescent="0.3">
      <c r="A28" s="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2647538.44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61078.7118108</v>
      </c>
    </row>
    <row r="29" spans="1:11" x14ac:dyDescent="0.3">
      <c r="A29" s="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881118.42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19587.262476600001</v>
      </c>
    </row>
    <row r="30" spans="1:11" x14ac:dyDescent="0.3">
      <c r="A30" s="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1145453.92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25463.440641599998</v>
      </c>
    </row>
    <row r="31" spans="1:11" x14ac:dyDescent="0.3">
      <c r="A31" s="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1907600.04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49044.397028400002</v>
      </c>
    </row>
    <row r="32" spans="1:11" x14ac:dyDescent="0.3">
      <c r="A32" s="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1906682.82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47914.939266599999</v>
      </c>
    </row>
    <row r="33" spans="1:11" x14ac:dyDescent="0.3">
      <c r="A33" s="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4779723.4400000004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136126.5235712</v>
      </c>
    </row>
    <row r="34" spans="1:11" x14ac:dyDescent="0.3">
      <c r="A34" s="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4784589.34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142437.2246518</v>
      </c>
    </row>
    <row r="35" spans="1:11" x14ac:dyDescent="0.3">
      <c r="A35" s="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8673176.9900000002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263144.18987659999</v>
      </c>
    </row>
    <row r="36" spans="1:11" x14ac:dyDescent="0.3">
      <c r="A36" s="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4910204.13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95159.756039400003</v>
      </c>
    </row>
    <row r="37" spans="1:11" x14ac:dyDescent="0.3">
      <c r="A37" s="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11756339.99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131435.88108820003</v>
      </c>
    </row>
    <row r="38" spans="1:11" x14ac:dyDescent="0.3">
      <c r="A38" s="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47901.33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2969.8824600000003</v>
      </c>
    </row>
    <row r="39" spans="1:11" x14ac:dyDescent="0.3">
      <c r="A39" s="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461745.26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28859.078750000001</v>
      </c>
    </row>
    <row r="40" spans="1:11" x14ac:dyDescent="0.3">
      <c r="A40" s="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530424.96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33151.56</v>
      </c>
    </row>
    <row r="41" spans="1:11" x14ac:dyDescent="0.3">
      <c r="A41" s="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954129.07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63449.583155</v>
      </c>
    </row>
    <row r="42" spans="1:11" x14ac:dyDescent="0.3">
      <c r="A42" s="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2112502.31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141537.65477000002</v>
      </c>
    </row>
    <row r="43" spans="1:11" x14ac:dyDescent="0.3">
      <c r="A43" s="9" t="s">
        <v>52</v>
      </c>
      <c r="B43" s="9" t="s">
        <v>103</v>
      </c>
      <c r="C43" s="10">
        <v>9027011</v>
      </c>
      <c r="D43" s="11">
        <v>40451</v>
      </c>
      <c r="E43" s="11">
        <v>44439</v>
      </c>
      <c r="F43" s="12">
        <v>443178.42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19278.261269999999</v>
      </c>
    </row>
    <row r="44" spans="1:11" x14ac:dyDescent="0.3">
      <c r="A44" s="9" t="s">
        <v>53</v>
      </c>
      <c r="B44" s="9" t="s">
        <v>103</v>
      </c>
      <c r="C44" s="10">
        <v>9027012</v>
      </c>
      <c r="D44" s="11">
        <v>40451</v>
      </c>
      <c r="E44" s="11">
        <v>44804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3">
      <c r="A45" s="9" t="s">
        <v>93</v>
      </c>
      <c r="B45" s="9" t="s">
        <v>103</v>
      </c>
      <c r="C45" s="10">
        <v>9027013</v>
      </c>
      <c r="D45" s="11">
        <v>40451</v>
      </c>
      <c r="E45" s="11">
        <v>45169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3">
      <c r="A46" s="9" t="s">
        <v>54</v>
      </c>
      <c r="B46" s="9" t="s">
        <v>103</v>
      </c>
      <c r="C46" s="10">
        <v>9027014</v>
      </c>
      <c r="D46" s="11">
        <v>40451</v>
      </c>
      <c r="E46" s="11">
        <v>45535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3">
      <c r="A47" s="9" t="s">
        <v>55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2493333.42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118433.33744999999</v>
      </c>
    </row>
    <row r="48" spans="1:11" x14ac:dyDescent="0.3">
      <c r="A48" s="9" t="s">
        <v>56</v>
      </c>
      <c r="B48" s="9" t="s">
        <v>104</v>
      </c>
      <c r="C48" s="10" t="s">
        <v>87</v>
      </c>
      <c r="D48" s="11">
        <v>40556</v>
      </c>
      <c r="E48" s="11">
        <v>44197</v>
      </c>
      <c r="F48" s="12">
        <v>2418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3">
      <c r="A49" s="9" t="s">
        <v>57</v>
      </c>
      <c r="B49" s="9" t="s">
        <v>104</v>
      </c>
      <c r="C49" s="10" t="s">
        <v>88</v>
      </c>
      <c r="D49" s="11">
        <v>42628</v>
      </c>
      <c r="E49" s="11">
        <v>46266</v>
      </c>
      <c r="F49" s="12">
        <v>575000.17000000004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3">
      <c r="A50" s="9" t="s">
        <v>58</v>
      </c>
      <c r="B50" s="9" t="s">
        <v>104</v>
      </c>
      <c r="C50" s="10" t="s">
        <v>89</v>
      </c>
      <c r="D50" s="11">
        <v>43213</v>
      </c>
      <c r="E50" s="11">
        <v>46813</v>
      </c>
      <c r="F50" s="12">
        <v>906249.97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3">
      <c r="A51" s="9" t="s">
        <v>59</v>
      </c>
      <c r="B51" s="9" t="s">
        <v>104</v>
      </c>
      <c r="C51" s="10" t="s">
        <v>90</v>
      </c>
      <c r="D51" s="11">
        <v>43439</v>
      </c>
      <c r="E51" s="11">
        <v>47058</v>
      </c>
      <c r="F51" s="12">
        <v>659722.28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ht="15" thickBot="1" x14ac:dyDescent="0.35">
      <c r="A52" s="7"/>
      <c r="B52" s="7"/>
      <c r="C52" s="14"/>
      <c r="D52" s="14"/>
      <c r="E52" s="15" t="s">
        <v>91</v>
      </c>
      <c r="F52" s="17">
        <f>SUM(F10:F51)</f>
        <v>173715916.64999995</v>
      </c>
      <c r="G52" s="14"/>
      <c r="H52" s="14"/>
      <c r="I52" s="14"/>
      <c r="J52" s="14"/>
      <c r="K52" s="18">
        <f>SUM(K10:K51)</f>
        <v>5193720.7771504</v>
      </c>
    </row>
    <row r="53" spans="1:11" ht="15" thickTop="1" x14ac:dyDescent="0.3">
      <c r="A53" s="7"/>
      <c r="B53" s="7"/>
      <c r="F53" s="8"/>
    </row>
    <row r="54" spans="1:11" x14ac:dyDescent="0.3">
      <c r="A54" s="25"/>
      <c r="B54" s="7"/>
      <c r="F54" s="49" t="s">
        <v>92</v>
      </c>
      <c r="G54" s="49"/>
      <c r="H54" s="49"/>
      <c r="I54" s="49"/>
      <c r="K54" s="13">
        <f>K52/F52</f>
        <v>2.989778298562374E-2</v>
      </c>
    </row>
    <row r="55" spans="1:11" x14ac:dyDescent="0.3">
      <c r="A55" s="7"/>
      <c r="B55" s="7"/>
      <c r="F55" s="8"/>
    </row>
    <row r="56" spans="1:11" x14ac:dyDescent="0.3">
      <c r="A56" s="7"/>
      <c r="B56" s="7"/>
      <c r="F56" s="8"/>
      <c r="I56" s="24"/>
    </row>
    <row r="57" spans="1:11" x14ac:dyDescent="0.3">
      <c r="A57" s="7"/>
      <c r="B57" s="7"/>
      <c r="F57" s="8"/>
    </row>
    <row r="58" spans="1:11" x14ac:dyDescent="0.3">
      <c r="A58" s="7"/>
      <c r="B58" s="7"/>
      <c r="F58" s="8"/>
    </row>
    <row r="59" spans="1:11" x14ac:dyDescent="0.3">
      <c r="A59" s="7"/>
      <c r="B59" s="7"/>
      <c r="F59" s="8"/>
    </row>
    <row r="60" spans="1:11" x14ac:dyDescent="0.3">
      <c r="A60" s="7"/>
      <c r="B60" s="7"/>
      <c r="F60" s="8"/>
    </row>
    <row r="61" spans="1:11" x14ac:dyDescent="0.3">
      <c r="A61" s="7"/>
      <c r="B61" s="7"/>
      <c r="F61" s="8"/>
    </row>
    <row r="62" spans="1:11" x14ac:dyDescent="0.3">
      <c r="A62" s="7"/>
      <c r="B62" s="7"/>
      <c r="F62" s="8"/>
    </row>
    <row r="63" spans="1:11" x14ac:dyDescent="0.3">
      <c r="A63" s="7"/>
      <c r="B63" s="7"/>
      <c r="F63" s="8"/>
    </row>
    <row r="64" spans="1:11" x14ac:dyDescent="0.3">
      <c r="A64" s="7"/>
      <c r="B64" s="7"/>
      <c r="F64" s="8"/>
    </row>
    <row r="65" spans="1:6" x14ac:dyDescent="0.3">
      <c r="A65" s="7"/>
      <c r="B65" s="7"/>
      <c r="F65" s="8"/>
    </row>
    <row r="66" spans="1:6" x14ac:dyDescent="0.3">
      <c r="A66" s="7"/>
      <c r="B66" s="7"/>
      <c r="F66" s="8"/>
    </row>
    <row r="67" spans="1:6" x14ac:dyDescent="0.3">
      <c r="A67" s="7"/>
      <c r="B67" s="7"/>
      <c r="F67" s="8"/>
    </row>
    <row r="68" spans="1:6" x14ac:dyDescent="0.3">
      <c r="A68" s="7"/>
      <c r="B68" s="7"/>
      <c r="F68" s="8"/>
    </row>
    <row r="69" spans="1:6" x14ac:dyDescent="0.3">
      <c r="A69" s="7"/>
      <c r="B69" s="7"/>
      <c r="F69" s="8"/>
    </row>
    <row r="70" spans="1:6" x14ac:dyDescent="0.3">
      <c r="A70" s="7"/>
      <c r="B70" s="7"/>
      <c r="F70" s="8"/>
    </row>
    <row r="71" spans="1:6" x14ac:dyDescent="0.3">
      <c r="A71" s="7"/>
      <c r="B71" s="7"/>
      <c r="F71" s="8"/>
    </row>
    <row r="72" spans="1:6" x14ac:dyDescent="0.3">
      <c r="A72" s="7"/>
      <c r="B72" s="7"/>
      <c r="F72" s="8"/>
    </row>
    <row r="73" spans="1:6" x14ac:dyDescent="0.3">
      <c r="A73" s="7"/>
      <c r="B73" s="7"/>
      <c r="F73" s="8"/>
    </row>
    <row r="74" spans="1:6" x14ac:dyDescent="0.3">
      <c r="A74" s="7"/>
      <c r="B74" s="7"/>
      <c r="F74" s="8"/>
    </row>
    <row r="75" spans="1:6" x14ac:dyDescent="0.3">
      <c r="A75" s="7"/>
      <c r="B75" s="7"/>
      <c r="F75" s="8"/>
    </row>
    <row r="76" spans="1:6" x14ac:dyDescent="0.3">
      <c r="A76" s="7"/>
      <c r="B76" s="7"/>
      <c r="F76" s="8"/>
    </row>
    <row r="77" spans="1:6" x14ac:dyDescent="0.3">
      <c r="A77" s="7"/>
      <c r="B77" s="7"/>
      <c r="F77" s="8"/>
    </row>
    <row r="78" spans="1:6" x14ac:dyDescent="0.3">
      <c r="A78" s="7"/>
      <c r="B78" s="7"/>
      <c r="F78" s="8"/>
    </row>
    <row r="79" spans="1:6" x14ac:dyDescent="0.3">
      <c r="A79" s="7"/>
      <c r="B79" s="7"/>
      <c r="F79" s="8"/>
    </row>
    <row r="80" spans="1:6" x14ac:dyDescent="0.3">
      <c r="A80" s="7"/>
      <c r="B80" s="7"/>
      <c r="F80" s="8"/>
    </row>
    <row r="81" spans="1:6" x14ac:dyDescent="0.3">
      <c r="A81" s="7"/>
      <c r="B81" s="7"/>
      <c r="F81" s="8"/>
    </row>
    <row r="82" spans="1:6" x14ac:dyDescent="0.3">
      <c r="A82" s="7"/>
      <c r="B82" s="7"/>
      <c r="F82" s="8"/>
    </row>
    <row r="83" spans="1:6" x14ac:dyDescent="0.3">
      <c r="A83" s="7"/>
      <c r="B83" s="7"/>
      <c r="F83" s="8"/>
    </row>
    <row r="84" spans="1:6" x14ac:dyDescent="0.3">
      <c r="A84" s="7"/>
      <c r="B84" s="7"/>
      <c r="F84" s="8"/>
    </row>
    <row r="85" spans="1:6" x14ac:dyDescent="0.3">
      <c r="A85" s="7"/>
      <c r="B85" s="7"/>
      <c r="F85" s="8"/>
    </row>
    <row r="86" spans="1:6" x14ac:dyDescent="0.3">
      <c r="A86" s="7"/>
      <c r="B86" s="7"/>
      <c r="F86" s="8"/>
    </row>
    <row r="87" spans="1:6" x14ac:dyDescent="0.3">
      <c r="A87" s="7"/>
      <c r="B87" s="7"/>
      <c r="F87" s="8"/>
    </row>
    <row r="88" spans="1:6" x14ac:dyDescent="0.3">
      <c r="A88" s="7"/>
      <c r="B88" s="7"/>
      <c r="F88" s="8"/>
    </row>
    <row r="89" spans="1:6" x14ac:dyDescent="0.3">
      <c r="A89" s="7"/>
      <c r="B89" s="7"/>
      <c r="F89" s="8"/>
    </row>
    <row r="90" spans="1:6" x14ac:dyDescent="0.3">
      <c r="A90" s="7"/>
      <c r="B90" s="7"/>
      <c r="F90" s="8"/>
    </row>
    <row r="91" spans="1:6" x14ac:dyDescent="0.3">
      <c r="A91" s="7"/>
      <c r="B91" s="7"/>
      <c r="F91" s="8"/>
    </row>
    <row r="92" spans="1:6" x14ac:dyDescent="0.3">
      <c r="A92" s="7"/>
      <c r="B92" s="7"/>
      <c r="F92" s="8"/>
    </row>
    <row r="93" spans="1:6" x14ac:dyDescent="0.3">
      <c r="A93" s="7"/>
      <c r="B93" s="7"/>
      <c r="F93" s="8"/>
    </row>
    <row r="94" spans="1:6" x14ac:dyDescent="0.3">
      <c r="A94" s="7"/>
      <c r="B94" s="7"/>
      <c r="F94" s="8"/>
    </row>
    <row r="95" spans="1:6" x14ac:dyDescent="0.3">
      <c r="A95" s="7"/>
      <c r="B95" s="7"/>
      <c r="F95" s="8"/>
    </row>
    <row r="96" spans="1:6" x14ac:dyDescent="0.3">
      <c r="A96" s="7"/>
      <c r="B96" s="7"/>
      <c r="F96" s="8"/>
    </row>
    <row r="97" spans="1:6" x14ac:dyDescent="0.3">
      <c r="A97" s="7"/>
      <c r="B97" s="7"/>
      <c r="F97" s="8"/>
    </row>
    <row r="98" spans="1:6" x14ac:dyDescent="0.3">
      <c r="A98" s="7"/>
      <c r="B98" s="7"/>
      <c r="F98" s="8"/>
    </row>
    <row r="99" spans="1:6" x14ac:dyDescent="0.3">
      <c r="A99" s="7"/>
      <c r="B99" s="7"/>
      <c r="F99" s="8"/>
    </row>
    <row r="100" spans="1:6" x14ac:dyDescent="0.3">
      <c r="A100" s="7"/>
      <c r="B100" s="7"/>
      <c r="F100" s="8"/>
    </row>
    <row r="101" spans="1:6" x14ac:dyDescent="0.3">
      <c r="A101" s="7"/>
      <c r="B101" s="7"/>
      <c r="F101" s="8"/>
    </row>
    <row r="102" spans="1:6" x14ac:dyDescent="0.3">
      <c r="A102" s="7"/>
      <c r="B102" s="7"/>
      <c r="F102" s="8"/>
    </row>
    <row r="103" spans="1:6" x14ac:dyDescent="0.3">
      <c r="A103" s="7"/>
      <c r="B103" s="7"/>
      <c r="F103" s="8"/>
    </row>
    <row r="104" spans="1:6" x14ac:dyDescent="0.3">
      <c r="A104" s="7"/>
      <c r="B104" s="7"/>
      <c r="F104" s="8"/>
    </row>
    <row r="105" spans="1:6" x14ac:dyDescent="0.3">
      <c r="A105" s="7"/>
      <c r="B105" s="7"/>
      <c r="F105" s="8"/>
    </row>
    <row r="106" spans="1:6" x14ac:dyDescent="0.3">
      <c r="A106" s="7"/>
      <c r="B106" s="7"/>
      <c r="F106" s="8"/>
    </row>
    <row r="107" spans="1:6" x14ac:dyDescent="0.3">
      <c r="A107" s="7"/>
      <c r="B107" s="7"/>
      <c r="F107" s="8"/>
    </row>
    <row r="108" spans="1:6" x14ac:dyDescent="0.3">
      <c r="A108" s="7"/>
      <c r="B108" s="7"/>
      <c r="F108" s="8"/>
    </row>
    <row r="109" spans="1:6" x14ac:dyDescent="0.3">
      <c r="A109" s="7"/>
      <c r="B109" s="7"/>
      <c r="F109" s="8"/>
    </row>
    <row r="110" spans="1:6" x14ac:dyDescent="0.3">
      <c r="A110" s="7"/>
      <c r="B110" s="7"/>
      <c r="F110" s="8"/>
    </row>
    <row r="111" spans="1:6" x14ac:dyDescent="0.3">
      <c r="A111" s="7"/>
      <c r="B111" s="7"/>
      <c r="F111" s="8"/>
    </row>
    <row r="112" spans="1:6" x14ac:dyDescent="0.3">
      <c r="A112" s="7"/>
      <c r="B112" s="7"/>
      <c r="F112" s="8"/>
    </row>
    <row r="113" spans="1:6" x14ac:dyDescent="0.3">
      <c r="A113" s="7"/>
      <c r="B113" s="7"/>
      <c r="F113" s="8"/>
    </row>
    <row r="114" spans="1:6" x14ac:dyDescent="0.3">
      <c r="A114" s="7"/>
      <c r="B114" s="7"/>
      <c r="F114" s="8"/>
    </row>
    <row r="115" spans="1:6" x14ac:dyDescent="0.3">
      <c r="A115" s="7"/>
      <c r="B115" s="7"/>
      <c r="F115" s="8"/>
    </row>
    <row r="116" spans="1:6" x14ac:dyDescent="0.3">
      <c r="A116" s="7"/>
      <c r="B116" s="7"/>
      <c r="F116" s="8"/>
    </row>
    <row r="117" spans="1:6" x14ac:dyDescent="0.3">
      <c r="A117" s="7"/>
      <c r="B117" s="7"/>
      <c r="F117" s="8"/>
    </row>
    <row r="118" spans="1:6" x14ac:dyDescent="0.3">
      <c r="A118" s="7"/>
      <c r="B118" s="7"/>
      <c r="F118" s="8"/>
    </row>
    <row r="119" spans="1:6" x14ac:dyDescent="0.3">
      <c r="A119" s="7"/>
      <c r="B119" s="7"/>
      <c r="F119" s="8"/>
    </row>
    <row r="120" spans="1:6" x14ac:dyDescent="0.3">
      <c r="A120" s="7"/>
      <c r="B120" s="7"/>
      <c r="F120" s="8"/>
    </row>
    <row r="121" spans="1:6" x14ac:dyDescent="0.3">
      <c r="A121" s="7"/>
      <c r="B121" s="7"/>
      <c r="F121" s="8"/>
    </row>
    <row r="122" spans="1:6" x14ac:dyDescent="0.3">
      <c r="A122" s="7"/>
      <c r="B122" s="7"/>
      <c r="F122" s="8"/>
    </row>
    <row r="123" spans="1:6" x14ac:dyDescent="0.3">
      <c r="A123" s="7"/>
      <c r="B123" s="7"/>
      <c r="F123" s="8"/>
    </row>
    <row r="124" spans="1:6" x14ac:dyDescent="0.3">
      <c r="A124" s="7"/>
      <c r="B124" s="7"/>
      <c r="F124" s="8"/>
    </row>
    <row r="125" spans="1:6" x14ac:dyDescent="0.3">
      <c r="A125" s="7"/>
      <c r="B125" s="7"/>
      <c r="F125" s="8"/>
    </row>
    <row r="126" spans="1:6" x14ac:dyDescent="0.3">
      <c r="A126" s="7"/>
      <c r="B126" s="7"/>
      <c r="F126" s="8"/>
    </row>
    <row r="127" spans="1:6" x14ac:dyDescent="0.3">
      <c r="A127" s="7"/>
      <c r="B127" s="7"/>
      <c r="F127" s="8"/>
    </row>
    <row r="128" spans="1:6" x14ac:dyDescent="0.3">
      <c r="A128" s="7"/>
      <c r="B128" s="7"/>
      <c r="F128" s="8"/>
    </row>
    <row r="129" spans="1:6" x14ac:dyDescent="0.3">
      <c r="A129" s="7"/>
      <c r="B129" s="7"/>
      <c r="F129" s="8"/>
    </row>
    <row r="130" spans="1:6" x14ac:dyDescent="0.3">
      <c r="A130" s="7"/>
      <c r="B130" s="7"/>
      <c r="F130" s="8"/>
    </row>
    <row r="131" spans="1:6" x14ac:dyDescent="0.3">
      <c r="A131" s="7"/>
      <c r="B131" s="7"/>
      <c r="F131" s="8"/>
    </row>
    <row r="132" spans="1:6" x14ac:dyDescent="0.3">
      <c r="A132" s="7"/>
      <c r="B132" s="7"/>
      <c r="F132" s="8"/>
    </row>
    <row r="133" spans="1:6" x14ac:dyDescent="0.3">
      <c r="A133" s="7"/>
      <c r="B133" s="7"/>
      <c r="F133" s="8"/>
    </row>
    <row r="134" spans="1:6" x14ac:dyDescent="0.3">
      <c r="A134" s="7"/>
      <c r="B134" s="7"/>
      <c r="F134" s="8"/>
    </row>
    <row r="135" spans="1:6" x14ac:dyDescent="0.3">
      <c r="A135" s="7"/>
      <c r="B135" s="7"/>
      <c r="F135" s="8"/>
    </row>
    <row r="136" spans="1:6" x14ac:dyDescent="0.3">
      <c r="A136" s="7"/>
      <c r="B136" s="7"/>
      <c r="F136" s="8"/>
    </row>
    <row r="137" spans="1:6" x14ac:dyDescent="0.3">
      <c r="A137" s="7"/>
      <c r="B137" s="7"/>
      <c r="F137" s="8"/>
    </row>
    <row r="138" spans="1:6" x14ac:dyDescent="0.3">
      <c r="A138" s="7"/>
      <c r="B138" s="7"/>
      <c r="F138" s="8"/>
    </row>
    <row r="139" spans="1:6" x14ac:dyDescent="0.3">
      <c r="A139" s="7"/>
      <c r="B139" s="7"/>
      <c r="F139" s="8"/>
    </row>
    <row r="140" spans="1:6" x14ac:dyDescent="0.3">
      <c r="A140" s="7"/>
      <c r="B140" s="7"/>
      <c r="F140" s="8"/>
    </row>
    <row r="141" spans="1:6" x14ac:dyDescent="0.3">
      <c r="A141" s="7"/>
      <c r="B141" s="7"/>
      <c r="F141" s="8"/>
    </row>
    <row r="142" spans="1:6" x14ac:dyDescent="0.3">
      <c r="A142" s="7"/>
      <c r="B142" s="7"/>
      <c r="F142" s="8"/>
    </row>
    <row r="143" spans="1:6" x14ac:dyDescent="0.3">
      <c r="A143" s="7"/>
      <c r="B143" s="7"/>
      <c r="F143" s="8"/>
    </row>
    <row r="144" spans="1:6" x14ac:dyDescent="0.3">
      <c r="A144" s="6"/>
      <c r="B144" s="6"/>
      <c r="F144" s="8"/>
    </row>
    <row r="145" spans="1:6" x14ac:dyDescent="0.3">
      <c r="A145" s="6"/>
      <c r="B145" s="6"/>
      <c r="F145" s="8"/>
    </row>
    <row r="146" spans="1:6" x14ac:dyDescent="0.3">
      <c r="A146" s="6"/>
      <c r="B146" s="6"/>
      <c r="F146" s="8"/>
    </row>
    <row r="147" spans="1:6" x14ac:dyDescent="0.3">
      <c r="A147" s="5"/>
      <c r="B147" s="5"/>
    </row>
  </sheetData>
  <mergeCells count="11">
    <mergeCell ref="F54:I54"/>
    <mergeCell ref="A6:K6"/>
    <mergeCell ref="A7:K7"/>
    <mergeCell ref="A8:A9"/>
    <mergeCell ref="A1:K1"/>
    <mergeCell ref="A2:K2"/>
    <mergeCell ref="A3:K3"/>
    <mergeCell ref="A4:K4"/>
    <mergeCell ref="A5:K5"/>
    <mergeCell ref="B8:C8"/>
    <mergeCell ref="B9:C9"/>
  </mergeCells>
  <pageMargins left="0.7" right="0.7" top="0.75" bottom="0.75" header="0.3" footer="0.3"/>
  <pageSetup scale="6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G8" sqref="G8:I8"/>
    </sheetView>
  </sheetViews>
  <sheetFormatPr defaultRowHeight="14.4" x14ac:dyDescent="0.3"/>
  <cols>
    <col min="1" max="1" width="8.33203125" bestFit="1" customWidth="1"/>
    <col min="2" max="2" width="29.109375" bestFit="1" customWidth="1"/>
    <col min="3" max="3" width="9.6640625" bestFit="1" customWidth="1"/>
    <col min="4" max="5" width="10.6640625" bestFit="1" customWidth="1"/>
    <col min="6" max="6" width="15.33203125" bestFit="1" customWidth="1"/>
    <col min="7" max="7" width="8" bestFit="1" customWidth="1"/>
    <col min="8" max="8" width="7.6640625" bestFit="1" customWidth="1"/>
    <col min="9" max="9" width="8.5546875" bestFit="1" customWidth="1"/>
    <col min="10" max="10" width="29.109375" bestFit="1" customWidth="1"/>
    <col min="11" max="11" width="13.33203125" bestFit="1" customWidth="1"/>
  </cols>
  <sheetData>
    <row r="1" spans="1:11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x14ac:dyDescent="0.3">
      <c r="A4" s="41" t="s">
        <v>129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3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x14ac:dyDescent="0.3">
      <c r="A6" s="41" t="s">
        <v>115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x14ac:dyDescent="0.3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ht="43.2" x14ac:dyDescent="0.3">
      <c r="A8" s="33" t="s">
        <v>3</v>
      </c>
      <c r="B8" s="47" t="s">
        <v>4</v>
      </c>
      <c r="C8" s="48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3">
      <c r="A9" s="34"/>
      <c r="B9" s="44" t="s">
        <v>10</v>
      </c>
      <c r="C9" s="46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3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46481338.200000003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1" si="0">F10*I10</f>
        <v>1650087.5060999999</v>
      </c>
    </row>
    <row r="11" spans="1:11" x14ac:dyDescent="0.3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1673347.71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2091.6846375</v>
      </c>
    </row>
    <row r="12" spans="1:11" x14ac:dyDescent="0.3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1669545.95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12521.594625</v>
      </c>
    </row>
    <row r="13" spans="1:11" x14ac:dyDescent="0.3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4144841.65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143204.27900749998</v>
      </c>
    </row>
    <row r="14" spans="1:11" x14ac:dyDescent="0.3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2559056.83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93379.983726700011</v>
      </c>
    </row>
    <row r="15" spans="1:11" x14ac:dyDescent="0.3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13580528.140000001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502343.73589860008</v>
      </c>
    </row>
    <row r="16" spans="1:11" x14ac:dyDescent="0.3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10820046.74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351543.31858259998</v>
      </c>
    </row>
    <row r="17" spans="1:11" x14ac:dyDescent="0.3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12448711.560000001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330762.26614920003</v>
      </c>
    </row>
    <row r="18" spans="1:11" x14ac:dyDescent="0.3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5384218.2300000004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191139.74716500001</v>
      </c>
    </row>
    <row r="19" spans="1:11" x14ac:dyDescent="0.3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2444639.41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53953.191778699998</v>
      </c>
    </row>
    <row r="20" spans="1:11" x14ac:dyDescent="0.3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2482449.4500000002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54787.659361500002</v>
      </c>
    </row>
    <row r="21" spans="1:11" x14ac:dyDescent="0.3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8687965.9499999993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249344.62276499998</v>
      </c>
    </row>
    <row r="22" spans="1:11" x14ac:dyDescent="0.3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862178.6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19192.095635999998</v>
      </c>
    </row>
    <row r="23" spans="1:11" x14ac:dyDescent="0.3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862189.03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19192.3278078</v>
      </c>
    </row>
    <row r="24" spans="1:11" x14ac:dyDescent="0.3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855106.59</v>
      </c>
      <c r="G24" s="19">
        <v>8.0999999999999996E-4</v>
      </c>
      <c r="H24" s="19">
        <v>8.0999999999999996E-4</v>
      </c>
      <c r="I24" s="19">
        <v>8.0999999999999996E-4</v>
      </c>
      <c r="J24" s="9" t="s">
        <v>101</v>
      </c>
      <c r="K24" s="20">
        <f t="shared" si="0"/>
        <v>692.63633789999994</v>
      </c>
    </row>
    <row r="25" spans="1:11" x14ac:dyDescent="0.3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3091145.63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80400.697836299994</v>
      </c>
    </row>
    <row r="26" spans="1:11" x14ac:dyDescent="0.3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855053.22</v>
      </c>
      <c r="G26" s="19">
        <v>8.0999999999999996E-4</v>
      </c>
      <c r="H26" s="19">
        <v>8.0999999999999996E-4</v>
      </c>
      <c r="I26" s="19">
        <v>8.0999999999999996E-4</v>
      </c>
      <c r="J26" s="9" t="s">
        <v>101</v>
      </c>
      <c r="K26" s="20">
        <f t="shared" si="0"/>
        <v>692.59310819999996</v>
      </c>
    </row>
    <row r="27" spans="1:11" x14ac:dyDescent="0.3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855053.22</v>
      </c>
      <c r="G27" s="19">
        <v>8.0999999999999996E-4</v>
      </c>
      <c r="H27" s="19">
        <v>8.0999999999999996E-4</v>
      </c>
      <c r="I27" s="19">
        <v>8.0999999999999996E-4</v>
      </c>
      <c r="J27" s="9" t="s">
        <v>101</v>
      </c>
      <c r="K27" s="20">
        <f t="shared" si="0"/>
        <v>692.59310819999996</v>
      </c>
    </row>
    <row r="28" spans="1:11" x14ac:dyDescent="0.3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2647538.44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61078.7118108</v>
      </c>
    </row>
    <row r="29" spans="1:11" x14ac:dyDescent="0.3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881118.42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19587.262476600001</v>
      </c>
    </row>
    <row r="30" spans="1:11" x14ac:dyDescent="0.3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1145453.92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25463.440641599998</v>
      </c>
    </row>
    <row r="31" spans="1:11" x14ac:dyDescent="0.3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1907600.04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49044.397028400002</v>
      </c>
    </row>
    <row r="32" spans="1:11" x14ac:dyDescent="0.3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1906682.82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47914.939266599999</v>
      </c>
    </row>
    <row r="33" spans="1:11" x14ac:dyDescent="0.3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4779723.4400000004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136126.5235712</v>
      </c>
    </row>
    <row r="34" spans="1:11" x14ac:dyDescent="0.3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4784589.34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142437.2246518</v>
      </c>
    </row>
    <row r="35" spans="1:11" x14ac:dyDescent="0.3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8673176.9900000002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263144.18987659999</v>
      </c>
    </row>
    <row r="36" spans="1:11" x14ac:dyDescent="0.3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4910204.13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95159.756039400003</v>
      </c>
    </row>
    <row r="37" spans="1:11" x14ac:dyDescent="0.3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11756339.99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131435.88108820003</v>
      </c>
    </row>
    <row r="38" spans="1:11" x14ac:dyDescent="0.3">
      <c r="A38" s="29" t="s">
        <v>47</v>
      </c>
      <c r="B38" s="9" t="s">
        <v>103</v>
      </c>
      <c r="C38" s="10">
        <v>9018</v>
      </c>
      <c r="D38" s="11">
        <v>30729</v>
      </c>
      <c r="E38" s="11">
        <v>43524</v>
      </c>
      <c r="F38" s="12">
        <v>47901.33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2969.8824600000003</v>
      </c>
    </row>
    <row r="39" spans="1:11" x14ac:dyDescent="0.3">
      <c r="A39" s="29" t="s">
        <v>48</v>
      </c>
      <c r="B39" s="9" t="s">
        <v>103</v>
      </c>
      <c r="C39" s="10">
        <v>9019</v>
      </c>
      <c r="D39" s="11">
        <v>31499</v>
      </c>
      <c r="E39" s="11">
        <v>44347</v>
      </c>
      <c r="F39" s="12">
        <v>461745.26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28859.078750000001</v>
      </c>
    </row>
    <row r="40" spans="1:11" x14ac:dyDescent="0.3">
      <c r="A40" s="29" t="s">
        <v>49</v>
      </c>
      <c r="B40" s="9" t="s">
        <v>103</v>
      </c>
      <c r="C40" s="10">
        <v>9020</v>
      </c>
      <c r="D40" s="11">
        <v>32731</v>
      </c>
      <c r="E40" s="11">
        <v>45535</v>
      </c>
      <c r="F40" s="12">
        <v>530424.96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33151.56</v>
      </c>
    </row>
    <row r="41" spans="1:11" x14ac:dyDescent="0.3">
      <c r="A41" s="29" t="s">
        <v>50</v>
      </c>
      <c r="B41" s="9" t="s">
        <v>103</v>
      </c>
      <c r="C41" s="10">
        <v>9021</v>
      </c>
      <c r="D41" s="11">
        <v>33501</v>
      </c>
      <c r="E41" s="11">
        <v>46356</v>
      </c>
      <c r="F41" s="12">
        <v>954129.07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63449.583155</v>
      </c>
    </row>
    <row r="42" spans="1:11" x14ac:dyDescent="0.3">
      <c r="A42" s="29" t="s">
        <v>51</v>
      </c>
      <c r="B42" s="9" t="s">
        <v>103</v>
      </c>
      <c r="C42" s="10">
        <v>9022</v>
      </c>
      <c r="D42" s="11">
        <v>34165</v>
      </c>
      <c r="E42" s="11">
        <v>46904</v>
      </c>
      <c r="F42" s="12">
        <v>2112502.31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141537.65477000002</v>
      </c>
    </row>
    <row r="43" spans="1:11" x14ac:dyDescent="0.3">
      <c r="A43" s="29" t="s">
        <v>52</v>
      </c>
      <c r="B43" s="9" t="s">
        <v>103</v>
      </c>
      <c r="C43" s="10">
        <v>9023</v>
      </c>
      <c r="D43" s="11">
        <v>36171</v>
      </c>
      <c r="E43" s="11">
        <v>48365</v>
      </c>
      <c r="F43" s="12">
        <v>443178.42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19278.261269999999</v>
      </c>
    </row>
    <row r="44" spans="1:11" x14ac:dyDescent="0.3">
      <c r="A44" s="29" t="s">
        <v>53</v>
      </c>
      <c r="B44" s="9" t="s">
        <v>103</v>
      </c>
      <c r="C44" s="10">
        <v>9027009</v>
      </c>
      <c r="D44" s="11">
        <v>40451</v>
      </c>
      <c r="E44" s="11">
        <v>43708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3">
      <c r="A45" s="29" t="s">
        <v>93</v>
      </c>
      <c r="B45" s="9" t="s">
        <v>103</v>
      </c>
      <c r="C45" s="10">
        <v>9027010</v>
      </c>
      <c r="D45" s="11">
        <v>40451</v>
      </c>
      <c r="E45" s="11">
        <v>44073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3">
      <c r="A46" s="29" t="s">
        <v>54</v>
      </c>
      <c r="B46" s="9" t="s">
        <v>103</v>
      </c>
      <c r="C46" s="10">
        <v>9027011</v>
      </c>
      <c r="D46" s="11">
        <v>40451</v>
      </c>
      <c r="E46" s="11">
        <v>44439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3">
      <c r="A47" s="29" t="s">
        <v>55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2493333.42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118433.33744999999</v>
      </c>
    </row>
    <row r="48" spans="1:11" x14ac:dyDescent="0.3">
      <c r="A48" s="29" t="s">
        <v>56</v>
      </c>
      <c r="B48" s="9" t="s">
        <v>104</v>
      </c>
      <c r="C48" s="10" t="s">
        <v>87</v>
      </c>
      <c r="D48" s="11">
        <v>40556</v>
      </c>
      <c r="E48" s="11">
        <v>44197</v>
      </c>
      <c r="F48" s="12">
        <v>0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3">
      <c r="A49" s="29" t="s">
        <v>57</v>
      </c>
      <c r="B49" s="9" t="s">
        <v>104</v>
      </c>
      <c r="C49" s="10" t="s">
        <v>88</v>
      </c>
      <c r="D49" s="11">
        <v>42628</v>
      </c>
      <c r="E49" s="11">
        <v>46266</v>
      </c>
      <c r="F49" s="12">
        <v>566666.84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3">
      <c r="A50" s="29" t="s">
        <v>58</v>
      </c>
      <c r="B50" s="9" t="s">
        <v>104</v>
      </c>
      <c r="C50" s="10" t="s">
        <v>89</v>
      </c>
      <c r="D50" s="11">
        <v>43213</v>
      </c>
      <c r="E50" s="11">
        <v>46813</v>
      </c>
      <c r="F50" s="12">
        <v>895833.3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3">
      <c r="A51" s="29" t="s">
        <v>59</v>
      </c>
      <c r="B51" s="9" t="s">
        <v>104</v>
      </c>
      <c r="C51" s="10" t="s">
        <v>90</v>
      </c>
      <c r="D51" s="11">
        <v>43439</v>
      </c>
      <c r="E51" s="11">
        <v>47058</v>
      </c>
      <c r="F51" s="12">
        <v>652777.84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ht="15" thickBot="1" x14ac:dyDescent="0.35">
      <c r="A52" s="14"/>
      <c r="B52" s="14"/>
      <c r="C52" s="14"/>
      <c r="D52" s="14"/>
      <c r="E52" s="16" t="s">
        <v>91</v>
      </c>
      <c r="F52" s="18">
        <f>SUM(F10:F51)</f>
        <v>173432577.84999999</v>
      </c>
      <c r="G52" s="21"/>
      <c r="H52" s="21"/>
      <c r="I52" s="21"/>
      <c r="J52" s="21"/>
      <c r="K52" s="18">
        <f t="shared" ref="K52" si="1">SUM(K10:K51)</f>
        <v>5185398.4565079007</v>
      </c>
    </row>
    <row r="53" spans="1:11" ht="15" thickTop="1" x14ac:dyDescent="0.3"/>
    <row r="54" spans="1:11" x14ac:dyDescent="0.3">
      <c r="F54" s="32" t="s">
        <v>92</v>
      </c>
      <c r="G54" s="32"/>
      <c r="H54" s="32"/>
      <c r="I54" s="32"/>
      <c r="K54" s="13">
        <f>K52/F52</f>
        <v>2.9898641424754104E-2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4:I5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G8" sqref="G8:I8"/>
    </sheetView>
  </sheetViews>
  <sheetFormatPr defaultRowHeight="14.4" x14ac:dyDescent="0.3"/>
  <cols>
    <col min="1" max="1" width="8.33203125" bestFit="1" customWidth="1"/>
    <col min="2" max="2" width="29.109375" bestFit="1" customWidth="1"/>
    <col min="3" max="3" width="9.6640625" bestFit="1" customWidth="1"/>
    <col min="4" max="5" width="10.6640625" bestFit="1" customWidth="1"/>
    <col min="6" max="6" width="15.33203125" bestFit="1" customWidth="1"/>
    <col min="7" max="7" width="8" bestFit="1" customWidth="1"/>
    <col min="8" max="8" width="7.6640625" bestFit="1" customWidth="1"/>
    <col min="9" max="9" width="8.5546875" bestFit="1" customWidth="1"/>
    <col min="10" max="10" width="29.109375" bestFit="1" customWidth="1"/>
    <col min="11" max="11" width="13.33203125" bestFit="1" customWidth="1"/>
  </cols>
  <sheetData>
    <row r="1" spans="1:11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x14ac:dyDescent="0.3">
      <c r="A4" s="41" t="s">
        <v>129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3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x14ac:dyDescent="0.3">
      <c r="A6" s="41" t="s">
        <v>116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x14ac:dyDescent="0.3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ht="43.2" x14ac:dyDescent="0.3">
      <c r="A8" s="33" t="s">
        <v>3</v>
      </c>
      <c r="B8" s="47" t="s">
        <v>4</v>
      </c>
      <c r="C8" s="48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3">
      <c r="A9" s="34"/>
      <c r="B9" s="44" t="s">
        <v>10</v>
      </c>
      <c r="C9" s="46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3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46249093.229999997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0" si="0">F10*I10</f>
        <v>1641842.8096649998</v>
      </c>
    </row>
    <row r="11" spans="1:11" x14ac:dyDescent="0.3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1661294.39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2076.6179874999998</v>
      </c>
    </row>
    <row r="12" spans="1:11" x14ac:dyDescent="0.3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1657875.2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12434.063999999998</v>
      </c>
    </row>
    <row r="13" spans="1:11" x14ac:dyDescent="0.3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4144841.65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143204.27900749998</v>
      </c>
    </row>
    <row r="14" spans="1:11" x14ac:dyDescent="0.3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2559056.83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93379.983726700011</v>
      </c>
    </row>
    <row r="15" spans="1:11" x14ac:dyDescent="0.3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13580528.140000001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502343.73589860008</v>
      </c>
    </row>
    <row r="16" spans="1:11" x14ac:dyDescent="0.3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10820046.74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351543.31858259998</v>
      </c>
    </row>
    <row r="17" spans="1:11" x14ac:dyDescent="0.3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12448711.560000001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330762.26614920003</v>
      </c>
    </row>
    <row r="18" spans="1:11" x14ac:dyDescent="0.3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5384218.2300000004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191139.74716500001</v>
      </c>
    </row>
    <row r="19" spans="1:11" x14ac:dyDescent="0.3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2444639.41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53953.191778699998</v>
      </c>
    </row>
    <row r="20" spans="1:11" x14ac:dyDescent="0.3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2482449.4500000002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54787.659361500002</v>
      </c>
    </row>
    <row r="21" spans="1:11" x14ac:dyDescent="0.3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8687965.9499999993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249344.62276499998</v>
      </c>
    </row>
    <row r="22" spans="1:11" x14ac:dyDescent="0.3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862178.6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19192.095635999998</v>
      </c>
    </row>
    <row r="23" spans="1:11" x14ac:dyDescent="0.3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862189.03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19192.3278078</v>
      </c>
    </row>
    <row r="24" spans="1:11" x14ac:dyDescent="0.3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855106.59</v>
      </c>
      <c r="G24" s="19">
        <v>8.0999999999999996E-4</v>
      </c>
      <c r="H24" s="19">
        <v>8.0999999999999996E-4</v>
      </c>
      <c r="I24" s="19">
        <v>8.0999999999999996E-4</v>
      </c>
      <c r="J24" s="9" t="s">
        <v>101</v>
      </c>
      <c r="K24" s="20">
        <f t="shared" si="0"/>
        <v>692.63633789999994</v>
      </c>
    </row>
    <row r="25" spans="1:11" x14ac:dyDescent="0.3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3091145.63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80400.697836299994</v>
      </c>
    </row>
    <row r="26" spans="1:11" x14ac:dyDescent="0.3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855053.22</v>
      </c>
      <c r="G26" s="19">
        <v>8.0999999999999996E-4</v>
      </c>
      <c r="H26" s="19">
        <v>8.0999999999999996E-4</v>
      </c>
      <c r="I26" s="19">
        <v>8.0999999999999996E-4</v>
      </c>
      <c r="J26" s="9" t="s">
        <v>101</v>
      </c>
      <c r="K26" s="20">
        <f t="shared" si="0"/>
        <v>692.59310819999996</v>
      </c>
    </row>
    <row r="27" spans="1:11" x14ac:dyDescent="0.3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855053.22</v>
      </c>
      <c r="G27" s="19">
        <v>8.0999999999999996E-4</v>
      </c>
      <c r="H27" s="19">
        <v>8.0999999999999996E-4</v>
      </c>
      <c r="I27" s="19">
        <v>8.0999999999999996E-4</v>
      </c>
      <c r="J27" s="9" t="s">
        <v>101</v>
      </c>
      <c r="K27" s="20">
        <f t="shared" si="0"/>
        <v>692.59310819999996</v>
      </c>
    </row>
    <row r="28" spans="1:11" x14ac:dyDescent="0.3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2647538.44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61078.7118108</v>
      </c>
    </row>
    <row r="29" spans="1:11" x14ac:dyDescent="0.3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881118.42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19587.262476600001</v>
      </c>
    </row>
    <row r="30" spans="1:11" x14ac:dyDescent="0.3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1145453.92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25463.440641599998</v>
      </c>
    </row>
    <row r="31" spans="1:11" x14ac:dyDescent="0.3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1907600.04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49044.397028400002</v>
      </c>
    </row>
    <row r="32" spans="1:11" x14ac:dyDescent="0.3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1906682.82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47914.939266599999</v>
      </c>
    </row>
    <row r="33" spans="1:11" x14ac:dyDescent="0.3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4779723.4400000004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136126.5235712</v>
      </c>
    </row>
    <row r="34" spans="1:11" x14ac:dyDescent="0.3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4784589.34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142437.2246518</v>
      </c>
    </row>
    <row r="35" spans="1:11" x14ac:dyDescent="0.3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8673176.9900000002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263144.18987659999</v>
      </c>
    </row>
    <row r="36" spans="1:11" x14ac:dyDescent="0.3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4910204.13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95159.756039400003</v>
      </c>
    </row>
    <row r="37" spans="1:11" x14ac:dyDescent="0.3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11756339.99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131435.88108820003</v>
      </c>
    </row>
    <row r="38" spans="1:11" x14ac:dyDescent="0.3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24134.6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1496.3452</v>
      </c>
    </row>
    <row r="39" spans="1:11" x14ac:dyDescent="0.3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434190.01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27136.875625000001</v>
      </c>
    </row>
    <row r="40" spans="1:11" x14ac:dyDescent="0.3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512039.24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32002.452499999999</v>
      </c>
    </row>
    <row r="41" spans="1:11" x14ac:dyDescent="0.3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929341.11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61801.183815000004</v>
      </c>
    </row>
    <row r="42" spans="1:11" x14ac:dyDescent="0.3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2081655.43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139470.91381</v>
      </c>
    </row>
    <row r="43" spans="1:11" x14ac:dyDescent="0.3">
      <c r="A43" s="29" t="s">
        <v>52</v>
      </c>
      <c r="B43" s="9" t="s">
        <v>103</v>
      </c>
      <c r="C43" s="10">
        <v>9027011</v>
      </c>
      <c r="D43" s="11">
        <v>40451</v>
      </c>
      <c r="E43" s="11">
        <v>44439</v>
      </c>
      <c r="F43" s="12">
        <v>297047.21999999997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12921.554069999998</v>
      </c>
    </row>
    <row r="44" spans="1:11" x14ac:dyDescent="0.3">
      <c r="A44" s="29" t="s">
        <v>53</v>
      </c>
      <c r="B44" s="9" t="s">
        <v>103</v>
      </c>
      <c r="C44" s="10">
        <v>9027012</v>
      </c>
      <c r="D44" s="11">
        <v>40451</v>
      </c>
      <c r="E44" s="11">
        <v>44804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3">
      <c r="A45" s="29" t="s">
        <v>93</v>
      </c>
      <c r="B45" s="9" t="s">
        <v>103</v>
      </c>
      <c r="C45" s="10">
        <v>9027013</v>
      </c>
      <c r="D45" s="11">
        <v>40451</v>
      </c>
      <c r="E45" s="11">
        <v>45169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3">
      <c r="A46" s="29" t="s">
        <v>54</v>
      </c>
      <c r="B46" s="9" t="s">
        <v>103</v>
      </c>
      <c r="C46" s="10">
        <v>9027014</v>
      </c>
      <c r="D46" s="11">
        <v>40451</v>
      </c>
      <c r="E46" s="11">
        <v>45535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3">
      <c r="A47" s="29" t="s">
        <v>55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2493333.42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118433.33744999999</v>
      </c>
    </row>
    <row r="48" spans="1:11" x14ac:dyDescent="0.3">
      <c r="A48" s="29" t="s">
        <v>56</v>
      </c>
      <c r="B48" s="9" t="s">
        <v>104</v>
      </c>
      <c r="C48" s="10" t="s">
        <v>88</v>
      </c>
      <c r="D48" s="11">
        <v>42628</v>
      </c>
      <c r="E48" s="11">
        <v>46266</v>
      </c>
      <c r="F48" s="12">
        <v>558333.51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3">
      <c r="A49" s="29" t="s">
        <v>57</v>
      </c>
      <c r="B49" s="9" t="s">
        <v>104</v>
      </c>
      <c r="C49" s="10" t="s">
        <v>89</v>
      </c>
      <c r="D49" s="11">
        <v>43213</v>
      </c>
      <c r="E49" s="11">
        <v>46813</v>
      </c>
      <c r="F49" s="12">
        <v>885416.63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3">
      <c r="A50" s="29" t="s">
        <v>58</v>
      </c>
      <c r="B50" s="9" t="s">
        <v>104</v>
      </c>
      <c r="C50" s="10" t="s">
        <v>90</v>
      </c>
      <c r="D50" s="11">
        <v>43439</v>
      </c>
      <c r="E50" s="11">
        <v>47058</v>
      </c>
      <c r="F50" s="12">
        <v>645833.4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ht="15" thickBot="1" x14ac:dyDescent="0.35">
      <c r="A51" s="14"/>
      <c r="B51" s="14"/>
      <c r="C51" s="14"/>
      <c r="D51" s="14"/>
      <c r="E51" s="16" t="s">
        <v>91</v>
      </c>
      <c r="F51" s="18">
        <f>SUM(F10:F50)</f>
        <v>172879440.62999997</v>
      </c>
      <c r="G51" s="21"/>
      <c r="H51" s="21"/>
      <c r="I51" s="21"/>
      <c r="J51" s="21"/>
      <c r="K51" s="18">
        <f t="shared" ref="K51" si="1">SUM(K10:K50)</f>
        <v>5162634.4674129002</v>
      </c>
    </row>
    <row r="52" spans="1:11" ht="15" thickTop="1" x14ac:dyDescent="0.3"/>
    <row r="53" spans="1:11" x14ac:dyDescent="0.3">
      <c r="F53" s="32" t="s">
        <v>92</v>
      </c>
      <c r="G53" s="32"/>
      <c r="H53" s="32"/>
      <c r="I53" s="32"/>
      <c r="K53" s="13">
        <f>K51/F51</f>
        <v>2.9862628248908289E-2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3:I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G8" sqref="G8:I8"/>
    </sheetView>
  </sheetViews>
  <sheetFormatPr defaultRowHeight="14.4" x14ac:dyDescent="0.3"/>
  <cols>
    <col min="1" max="1" width="8.33203125" bestFit="1" customWidth="1"/>
    <col min="2" max="2" width="32" bestFit="1" customWidth="1"/>
    <col min="3" max="3" width="11" bestFit="1" customWidth="1"/>
    <col min="4" max="5" width="10.6640625" bestFit="1" customWidth="1"/>
    <col min="6" max="6" width="15.33203125" bestFit="1" customWidth="1"/>
    <col min="7" max="7" width="8" bestFit="1" customWidth="1"/>
    <col min="8" max="8" width="7.6640625" bestFit="1" customWidth="1"/>
    <col min="9" max="9" width="8.5546875" bestFit="1" customWidth="1"/>
    <col min="10" max="10" width="29.109375" bestFit="1" customWidth="1"/>
    <col min="11" max="11" width="13.33203125" bestFit="1" customWidth="1"/>
  </cols>
  <sheetData>
    <row r="1" spans="1:14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  <c r="L1" s="30"/>
      <c r="M1" s="30"/>
      <c r="N1" s="30"/>
    </row>
    <row r="2" spans="1:14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4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4" x14ac:dyDescent="0.3">
      <c r="A4" s="41" t="s">
        <v>129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4" x14ac:dyDescent="0.3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4" x14ac:dyDescent="0.3">
      <c r="A6" s="41" t="s">
        <v>117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4" x14ac:dyDescent="0.3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4" ht="43.2" x14ac:dyDescent="0.3">
      <c r="A8" s="33" t="s">
        <v>3</v>
      </c>
      <c r="B8" s="47" t="s">
        <v>4</v>
      </c>
      <c r="C8" s="48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4" x14ac:dyDescent="0.3">
      <c r="A9" s="34"/>
      <c r="B9" s="44" t="s">
        <v>10</v>
      </c>
      <c r="C9" s="46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4" x14ac:dyDescent="0.3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46016151.659999996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1" si="0">F10*I10</f>
        <v>1633573.3839299998</v>
      </c>
    </row>
    <row r="11" spans="1:14" x14ac:dyDescent="0.3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1649268.36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2061.58545</v>
      </c>
    </row>
    <row r="12" spans="1:14" x14ac:dyDescent="0.3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1646368.07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12347.760525</v>
      </c>
    </row>
    <row r="13" spans="1:14" x14ac:dyDescent="0.3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4110559.86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142019.84316299998</v>
      </c>
    </row>
    <row r="14" spans="1:14" x14ac:dyDescent="0.3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2538336.7400000002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92623.90764260001</v>
      </c>
    </row>
    <row r="15" spans="1:14" x14ac:dyDescent="0.3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13478182.17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498557.9584683</v>
      </c>
    </row>
    <row r="16" spans="1:14" x14ac:dyDescent="0.3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10734164.550000001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348753.0062295</v>
      </c>
    </row>
    <row r="17" spans="1:11" x14ac:dyDescent="0.3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12359497.109999999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328391.83821269998</v>
      </c>
    </row>
    <row r="18" spans="1:11" x14ac:dyDescent="0.3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5349903.2699999996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189921.56608499997</v>
      </c>
    </row>
    <row r="19" spans="1:11" x14ac:dyDescent="0.3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2426069.9900000002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53543.364679300001</v>
      </c>
    </row>
    <row r="20" spans="1:11" x14ac:dyDescent="0.3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2463592.83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54371.493758099998</v>
      </c>
    </row>
    <row r="21" spans="1:11" x14ac:dyDescent="0.3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8627408.2899999991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247606.61792299998</v>
      </c>
    </row>
    <row r="22" spans="1:11" x14ac:dyDescent="0.3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855645.5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19046.668829999999</v>
      </c>
    </row>
    <row r="23" spans="1:11" x14ac:dyDescent="0.3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855655.84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19046.898998399996</v>
      </c>
    </row>
    <row r="24" spans="1:11" x14ac:dyDescent="0.3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846638.58</v>
      </c>
      <c r="G24" s="19">
        <v>8.0999999999999996E-4</v>
      </c>
      <c r="H24" s="19">
        <v>8.0999999999999996E-4</v>
      </c>
      <c r="I24" s="19">
        <v>8.0999999999999996E-4</v>
      </c>
      <c r="J24" s="9" t="s">
        <v>101</v>
      </c>
      <c r="K24" s="20">
        <f t="shared" si="0"/>
        <v>685.77724979999994</v>
      </c>
    </row>
    <row r="25" spans="1:11" x14ac:dyDescent="0.3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3068830.95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79820.293009500005</v>
      </c>
    </row>
    <row r="26" spans="1:11" x14ac:dyDescent="0.3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846585.74</v>
      </c>
      <c r="G26" s="19">
        <v>8.0999999999999996E-4</v>
      </c>
      <c r="H26" s="19">
        <v>8.0999999999999996E-4</v>
      </c>
      <c r="I26" s="19">
        <v>8.0999999999999996E-4</v>
      </c>
      <c r="J26" s="9" t="s">
        <v>101</v>
      </c>
      <c r="K26" s="20">
        <f t="shared" si="0"/>
        <v>685.7344493999999</v>
      </c>
    </row>
    <row r="27" spans="1:11" x14ac:dyDescent="0.3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846585.74</v>
      </c>
      <c r="G27" s="19">
        <v>8.0999999999999996E-4</v>
      </c>
      <c r="H27" s="19">
        <v>8.0999999999999996E-4</v>
      </c>
      <c r="I27" s="19">
        <v>8.0999999999999996E-4</v>
      </c>
      <c r="J27" s="9" t="s">
        <v>101</v>
      </c>
      <c r="K27" s="20">
        <f t="shared" si="0"/>
        <v>685.7344493999999</v>
      </c>
    </row>
    <row r="28" spans="1:11" x14ac:dyDescent="0.3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2627685.08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60620.6947956</v>
      </c>
    </row>
    <row r="29" spans="1:11" x14ac:dyDescent="0.3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874439.23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19438.784082899998</v>
      </c>
    </row>
    <row r="30" spans="1:11" x14ac:dyDescent="0.3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1136770.97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25270.418663099998</v>
      </c>
    </row>
    <row r="31" spans="1:11" x14ac:dyDescent="0.3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1896837.29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48767.686725899999</v>
      </c>
    </row>
    <row r="32" spans="1:11" x14ac:dyDescent="0.3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1895826.25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47642.1136625</v>
      </c>
    </row>
    <row r="33" spans="1:11" x14ac:dyDescent="0.3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4753915.45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135391.51201599999</v>
      </c>
    </row>
    <row r="34" spans="1:11" x14ac:dyDescent="0.3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4759281.12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141683.7989424</v>
      </c>
    </row>
    <row r="35" spans="1:11" x14ac:dyDescent="0.3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8627716.0399999991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261764.90465359995</v>
      </c>
    </row>
    <row r="36" spans="1:11" x14ac:dyDescent="0.3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4879612.87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94566.897420600013</v>
      </c>
    </row>
    <row r="37" spans="1:11" x14ac:dyDescent="0.3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11673298.210000001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130507.47398780001</v>
      </c>
    </row>
    <row r="38" spans="1:11" x14ac:dyDescent="0.3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24134.6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1496.3452</v>
      </c>
    </row>
    <row r="39" spans="1:11" x14ac:dyDescent="0.3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434190.01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27136.875625000001</v>
      </c>
    </row>
    <row r="40" spans="1:11" x14ac:dyDescent="0.3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512039.24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32002.452499999999</v>
      </c>
    </row>
    <row r="41" spans="1:11" x14ac:dyDescent="0.3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929341.11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61801.183815000004</v>
      </c>
    </row>
    <row r="42" spans="1:11" x14ac:dyDescent="0.3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2081655.43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139470.91381</v>
      </c>
    </row>
    <row r="43" spans="1:11" x14ac:dyDescent="0.3">
      <c r="A43" s="29" t="s">
        <v>52</v>
      </c>
      <c r="B43" s="9" t="s">
        <v>103</v>
      </c>
      <c r="C43" s="10">
        <v>9027011</v>
      </c>
      <c r="D43" s="11">
        <v>40451</v>
      </c>
      <c r="E43" s="11">
        <v>44439</v>
      </c>
      <c r="F43" s="12">
        <v>297047.21999999997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12921.554069999998</v>
      </c>
    </row>
    <row r="44" spans="1:11" x14ac:dyDescent="0.3">
      <c r="A44" s="29" t="s">
        <v>53</v>
      </c>
      <c r="B44" s="9" t="s">
        <v>103</v>
      </c>
      <c r="C44" s="10">
        <v>9027012</v>
      </c>
      <c r="D44" s="11">
        <v>40451</v>
      </c>
      <c r="E44" s="11">
        <v>44804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3">
      <c r="A45" s="29" t="s">
        <v>93</v>
      </c>
      <c r="B45" s="9" t="s">
        <v>103</v>
      </c>
      <c r="C45" s="10">
        <v>9027013</v>
      </c>
      <c r="D45" s="11">
        <v>40451</v>
      </c>
      <c r="E45" s="11">
        <v>45169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3">
      <c r="A46" s="29" t="s">
        <v>54</v>
      </c>
      <c r="B46" s="9" t="s">
        <v>103</v>
      </c>
      <c r="C46" s="10">
        <v>9027014</v>
      </c>
      <c r="D46" s="11">
        <v>40451</v>
      </c>
      <c r="E46" s="11">
        <v>45535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3">
      <c r="A47" s="29" t="s">
        <v>55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2493333.42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118433.33744999999</v>
      </c>
    </row>
    <row r="48" spans="1:11" x14ac:dyDescent="0.3">
      <c r="A48" s="29" t="s">
        <v>56</v>
      </c>
      <c r="B48" s="9" t="s">
        <v>128</v>
      </c>
      <c r="C48" s="10">
        <v>1845268604</v>
      </c>
      <c r="D48" s="11">
        <v>44268</v>
      </c>
      <c r="E48" s="11">
        <v>44474</v>
      </c>
      <c r="F48" s="12">
        <v>3087600</v>
      </c>
      <c r="G48" s="19">
        <v>0</v>
      </c>
      <c r="H48" s="19">
        <v>0</v>
      </c>
      <c r="I48" s="19">
        <v>0</v>
      </c>
      <c r="J48" s="9" t="s">
        <v>127</v>
      </c>
      <c r="K48" s="20">
        <f t="shared" si="0"/>
        <v>0</v>
      </c>
    </row>
    <row r="49" spans="1:11" x14ac:dyDescent="0.3">
      <c r="A49" s="29" t="s">
        <v>57</v>
      </c>
      <c r="B49" s="9" t="s">
        <v>104</v>
      </c>
      <c r="C49" s="10" t="s">
        <v>88</v>
      </c>
      <c r="D49" s="11">
        <v>42628</v>
      </c>
      <c r="E49" s="11">
        <v>46266</v>
      </c>
      <c r="F49" s="12">
        <v>550000.18000000005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3">
      <c r="A50" s="29" t="s">
        <v>58</v>
      </c>
      <c r="B50" s="9" t="s">
        <v>104</v>
      </c>
      <c r="C50" s="10" t="s">
        <v>89</v>
      </c>
      <c r="D50" s="11">
        <v>43213</v>
      </c>
      <c r="E50" s="11">
        <v>46813</v>
      </c>
      <c r="F50" s="12">
        <v>874999.96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3">
      <c r="A51" s="29" t="s">
        <v>59</v>
      </c>
      <c r="B51" s="9" t="s">
        <v>104</v>
      </c>
      <c r="C51" s="10" t="s">
        <v>90</v>
      </c>
      <c r="D51" s="11">
        <v>43439</v>
      </c>
      <c r="E51" s="11">
        <v>47058</v>
      </c>
      <c r="F51" s="12">
        <v>638888.95999999996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ht="15" thickBot="1" x14ac:dyDescent="0.35">
      <c r="A52" s="14"/>
      <c r="B52" s="14"/>
      <c r="C52" s="14"/>
      <c r="D52" s="14"/>
      <c r="E52" s="16" t="s">
        <v>91</v>
      </c>
      <c r="F52" s="18">
        <f>SUM(F10:F51)</f>
        <v>174892299.34999999</v>
      </c>
      <c r="G52" s="21"/>
      <c r="H52" s="21"/>
      <c r="I52" s="21"/>
      <c r="J52" s="21"/>
      <c r="K52" s="18">
        <f t="shared" ref="K52" si="1">SUM(K10:K51)</f>
        <v>5132964.6190434005</v>
      </c>
    </row>
    <row r="53" spans="1:11" ht="15" thickTop="1" x14ac:dyDescent="0.3"/>
    <row r="54" spans="1:11" x14ac:dyDescent="0.3">
      <c r="F54" s="32" t="s">
        <v>92</v>
      </c>
      <c r="G54" s="32"/>
      <c r="H54" s="32"/>
      <c r="I54" s="32"/>
      <c r="K54" s="13">
        <f>K52/F52</f>
        <v>2.9349288894482139E-2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4:I5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G8" sqref="G8:I8"/>
    </sheetView>
  </sheetViews>
  <sheetFormatPr defaultRowHeight="14.4" x14ac:dyDescent="0.3"/>
  <cols>
    <col min="1" max="1" width="8.33203125" bestFit="1" customWidth="1"/>
    <col min="2" max="2" width="32" bestFit="1" customWidth="1"/>
    <col min="3" max="3" width="11" bestFit="1" customWidth="1"/>
    <col min="4" max="5" width="10.6640625" bestFit="1" customWidth="1"/>
    <col min="6" max="6" width="15.33203125" bestFit="1" customWidth="1"/>
    <col min="7" max="7" width="8" bestFit="1" customWidth="1"/>
    <col min="8" max="8" width="7.6640625" bestFit="1" customWidth="1"/>
    <col min="9" max="9" width="8.5546875" bestFit="1" customWidth="1"/>
    <col min="10" max="10" width="29.109375" bestFit="1" customWidth="1"/>
    <col min="11" max="11" width="13.33203125" bestFit="1" customWidth="1"/>
  </cols>
  <sheetData>
    <row r="1" spans="1:11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x14ac:dyDescent="0.3">
      <c r="A4" s="41" t="s">
        <v>129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3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x14ac:dyDescent="0.3">
      <c r="A6" s="41" t="s">
        <v>118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x14ac:dyDescent="0.3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ht="43.2" x14ac:dyDescent="0.3">
      <c r="A8" s="33" t="s">
        <v>3</v>
      </c>
      <c r="B8" s="47" t="s">
        <v>4</v>
      </c>
      <c r="C8" s="48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3">
      <c r="A9" s="34"/>
      <c r="B9" s="44" t="s">
        <v>10</v>
      </c>
      <c r="C9" s="46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3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45782511.399999999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1" si="0">F10*I10</f>
        <v>1625279.1546999998</v>
      </c>
    </row>
    <row r="11" spans="1:11" x14ac:dyDescent="0.3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1637224.03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2046.5300375000002</v>
      </c>
    </row>
    <row r="12" spans="1:11" x14ac:dyDescent="0.3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1634751.64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12260.637299999999</v>
      </c>
    </row>
    <row r="13" spans="1:11" x14ac:dyDescent="0.3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4110559.86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142019.84316299998</v>
      </c>
    </row>
    <row r="14" spans="1:11" x14ac:dyDescent="0.3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2538336.7400000002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92623.90764260001</v>
      </c>
    </row>
    <row r="15" spans="1:11" x14ac:dyDescent="0.3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13478182.17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498557.9584683</v>
      </c>
    </row>
    <row r="16" spans="1:11" x14ac:dyDescent="0.3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10734164.550000001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348753.0062295</v>
      </c>
    </row>
    <row r="17" spans="1:11" x14ac:dyDescent="0.3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12359497.109999999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328391.83821269998</v>
      </c>
    </row>
    <row r="18" spans="1:11" x14ac:dyDescent="0.3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5349903.2699999996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189921.56608499997</v>
      </c>
    </row>
    <row r="19" spans="1:11" x14ac:dyDescent="0.3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2426069.9900000002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53543.364679300001</v>
      </c>
    </row>
    <row r="20" spans="1:11" x14ac:dyDescent="0.3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2463592.83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54371.493758099998</v>
      </c>
    </row>
    <row r="21" spans="1:11" x14ac:dyDescent="0.3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8627408.2899999991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247606.61792299998</v>
      </c>
    </row>
    <row r="22" spans="1:11" x14ac:dyDescent="0.3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855645.5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19046.668829999999</v>
      </c>
    </row>
    <row r="23" spans="1:11" x14ac:dyDescent="0.3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855655.84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19046.898998399996</v>
      </c>
    </row>
    <row r="24" spans="1:11" x14ac:dyDescent="0.3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846638.58</v>
      </c>
      <c r="G24" s="19">
        <v>8.0999999999999996E-4</v>
      </c>
      <c r="H24" s="19">
        <v>8.0999999999999996E-4</v>
      </c>
      <c r="I24" s="19">
        <v>8.0999999999999996E-4</v>
      </c>
      <c r="J24" s="9" t="s">
        <v>101</v>
      </c>
      <c r="K24" s="20">
        <f t="shared" si="0"/>
        <v>685.77724979999994</v>
      </c>
    </row>
    <row r="25" spans="1:11" x14ac:dyDescent="0.3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3068830.95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79820.293009500005</v>
      </c>
    </row>
    <row r="26" spans="1:11" x14ac:dyDescent="0.3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846585.74</v>
      </c>
      <c r="G26" s="19">
        <v>8.0999999999999996E-4</v>
      </c>
      <c r="H26" s="19">
        <v>8.0999999999999996E-4</v>
      </c>
      <c r="I26" s="19">
        <v>8.0999999999999996E-4</v>
      </c>
      <c r="J26" s="9" t="s">
        <v>101</v>
      </c>
      <c r="K26" s="20">
        <f t="shared" si="0"/>
        <v>685.7344493999999</v>
      </c>
    </row>
    <row r="27" spans="1:11" x14ac:dyDescent="0.3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846585.74</v>
      </c>
      <c r="G27" s="19">
        <v>8.0999999999999996E-4</v>
      </c>
      <c r="H27" s="19">
        <v>8.0999999999999996E-4</v>
      </c>
      <c r="I27" s="19">
        <v>8.0999999999999996E-4</v>
      </c>
      <c r="J27" s="9" t="s">
        <v>101</v>
      </c>
      <c r="K27" s="20">
        <f t="shared" si="0"/>
        <v>685.7344493999999</v>
      </c>
    </row>
    <row r="28" spans="1:11" x14ac:dyDescent="0.3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2627685.08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60620.6947956</v>
      </c>
    </row>
    <row r="29" spans="1:11" x14ac:dyDescent="0.3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874439.23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19438.784082899998</v>
      </c>
    </row>
    <row r="30" spans="1:11" x14ac:dyDescent="0.3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1136770.97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25270.418663099998</v>
      </c>
    </row>
    <row r="31" spans="1:11" x14ac:dyDescent="0.3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1896837.29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48767.686725899999</v>
      </c>
    </row>
    <row r="32" spans="1:11" x14ac:dyDescent="0.3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1895826.25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47642.1136625</v>
      </c>
    </row>
    <row r="33" spans="1:11" x14ac:dyDescent="0.3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4753915.45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135391.51201599999</v>
      </c>
    </row>
    <row r="34" spans="1:11" x14ac:dyDescent="0.3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4759281.12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141683.7989424</v>
      </c>
    </row>
    <row r="35" spans="1:11" x14ac:dyDescent="0.3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8627716.0399999991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261764.90465359995</v>
      </c>
    </row>
    <row r="36" spans="1:11" x14ac:dyDescent="0.3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4879612.87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94566.897420600013</v>
      </c>
    </row>
    <row r="37" spans="1:11" x14ac:dyDescent="0.3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11673298.210000001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130507.47398780001</v>
      </c>
    </row>
    <row r="38" spans="1:11" x14ac:dyDescent="0.3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24134.6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1496.3452</v>
      </c>
    </row>
    <row r="39" spans="1:11" x14ac:dyDescent="0.3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434190.01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27136.875625000001</v>
      </c>
    </row>
    <row r="40" spans="1:11" x14ac:dyDescent="0.3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512039.24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32002.452499999999</v>
      </c>
    </row>
    <row r="41" spans="1:11" x14ac:dyDescent="0.3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929341.11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61801.183815000004</v>
      </c>
    </row>
    <row r="42" spans="1:11" x14ac:dyDescent="0.3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2081655.43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139470.91381</v>
      </c>
    </row>
    <row r="43" spans="1:11" x14ac:dyDescent="0.3">
      <c r="A43" s="29" t="s">
        <v>52</v>
      </c>
      <c r="B43" s="9" t="s">
        <v>103</v>
      </c>
      <c r="C43" s="10">
        <v>9027011</v>
      </c>
      <c r="D43" s="11">
        <v>40451</v>
      </c>
      <c r="E43" s="11">
        <v>44439</v>
      </c>
      <c r="F43" s="12">
        <v>297047.21999999997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12921.554069999998</v>
      </c>
    </row>
    <row r="44" spans="1:11" x14ac:dyDescent="0.3">
      <c r="A44" s="29" t="s">
        <v>53</v>
      </c>
      <c r="B44" s="9" t="s">
        <v>103</v>
      </c>
      <c r="C44" s="10">
        <v>9027012</v>
      </c>
      <c r="D44" s="11">
        <v>40451</v>
      </c>
      <c r="E44" s="11">
        <v>44804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3">
      <c r="A45" s="29" t="s">
        <v>93</v>
      </c>
      <c r="B45" s="9" t="s">
        <v>103</v>
      </c>
      <c r="C45" s="10">
        <v>9027013</v>
      </c>
      <c r="D45" s="11">
        <v>40451</v>
      </c>
      <c r="E45" s="11">
        <v>45169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3">
      <c r="A46" s="29" t="s">
        <v>54</v>
      </c>
      <c r="B46" s="9" t="s">
        <v>103</v>
      </c>
      <c r="C46" s="10">
        <v>9027014</v>
      </c>
      <c r="D46" s="11">
        <v>40451</v>
      </c>
      <c r="E46" s="11">
        <v>45535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3">
      <c r="A47" s="29" t="s">
        <v>55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2493333.42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118433.33744999999</v>
      </c>
    </row>
    <row r="48" spans="1:11" x14ac:dyDescent="0.3">
      <c r="A48" s="29" t="s">
        <v>56</v>
      </c>
      <c r="B48" s="9" t="s">
        <v>128</v>
      </c>
      <c r="C48" s="10">
        <v>1845268604</v>
      </c>
      <c r="D48" s="11">
        <v>44268</v>
      </c>
      <c r="E48" s="11">
        <v>44474</v>
      </c>
      <c r="F48" s="12">
        <v>3087600</v>
      </c>
      <c r="G48" s="19">
        <v>0</v>
      </c>
      <c r="H48" s="19">
        <v>0</v>
      </c>
      <c r="I48" s="19">
        <v>0</v>
      </c>
      <c r="J48" s="9" t="s">
        <v>127</v>
      </c>
      <c r="K48" s="20">
        <f t="shared" si="0"/>
        <v>0</v>
      </c>
    </row>
    <row r="49" spans="1:11" x14ac:dyDescent="0.3">
      <c r="A49" s="29" t="s">
        <v>57</v>
      </c>
      <c r="B49" s="9" t="s">
        <v>104</v>
      </c>
      <c r="C49" s="10" t="s">
        <v>88</v>
      </c>
      <c r="D49" s="11">
        <v>42628</v>
      </c>
      <c r="E49" s="11">
        <v>46266</v>
      </c>
      <c r="F49" s="12">
        <v>541666.85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3">
      <c r="A50" s="29" t="s">
        <v>58</v>
      </c>
      <c r="B50" s="9" t="s">
        <v>104</v>
      </c>
      <c r="C50" s="10" t="s">
        <v>89</v>
      </c>
      <c r="D50" s="11">
        <v>43213</v>
      </c>
      <c r="E50" s="11">
        <v>46813</v>
      </c>
      <c r="F50" s="12">
        <v>864583.29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3">
      <c r="A51" s="29" t="s">
        <v>59</v>
      </c>
      <c r="B51" s="9" t="s">
        <v>104</v>
      </c>
      <c r="C51" s="10" t="s">
        <v>90</v>
      </c>
      <c r="D51" s="11">
        <v>43439</v>
      </c>
      <c r="E51" s="11">
        <v>47058</v>
      </c>
      <c r="F51" s="12">
        <v>631944.52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ht="15" thickBot="1" x14ac:dyDescent="0.35">
      <c r="A52" s="14"/>
      <c r="B52" s="14"/>
      <c r="C52" s="14"/>
      <c r="D52" s="14"/>
      <c r="E52" s="16" t="s">
        <v>91</v>
      </c>
      <c r="F52" s="18">
        <f>SUM(F10:F51)</f>
        <v>174609303.88999999</v>
      </c>
      <c r="G52" s="21"/>
      <c r="H52" s="21"/>
      <c r="I52" s="21"/>
      <c r="J52" s="21"/>
      <c r="K52" s="18">
        <f t="shared" ref="K52" si="1">SUM(K10:K51)</f>
        <v>5124568.2111759</v>
      </c>
    </row>
    <row r="53" spans="1:11" ht="15" thickTop="1" x14ac:dyDescent="0.3"/>
    <row r="54" spans="1:11" x14ac:dyDescent="0.3">
      <c r="F54" s="32" t="s">
        <v>92</v>
      </c>
      <c r="G54" s="32"/>
      <c r="H54" s="32"/>
      <c r="I54" s="32"/>
      <c r="K54" s="13">
        <f>K52/F52</f>
        <v>2.9348769492857408E-2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4:I5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G8" sqref="G8:I8"/>
    </sheetView>
  </sheetViews>
  <sheetFormatPr defaultRowHeight="14.4" x14ac:dyDescent="0.3"/>
  <cols>
    <col min="1" max="1" width="8.33203125" bestFit="1" customWidth="1"/>
    <col min="2" max="2" width="32" bestFit="1" customWidth="1"/>
    <col min="3" max="3" width="11" bestFit="1" customWidth="1"/>
    <col min="4" max="5" width="10.6640625" bestFit="1" customWidth="1"/>
    <col min="6" max="6" width="15.33203125" bestFit="1" customWidth="1"/>
    <col min="7" max="7" width="8" bestFit="1" customWidth="1"/>
    <col min="8" max="8" width="7.6640625" bestFit="1" customWidth="1"/>
    <col min="9" max="9" width="8.5546875" bestFit="1" customWidth="1"/>
    <col min="10" max="10" width="29.109375" bestFit="1" customWidth="1"/>
    <col min="11" max="11" width="13.33203125" bestFit="1" customWidth="1"/>
  </cols>
  <sheetData>
    <row r="1" spans="1:11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x14ac:dyDescent="0.3">
      <c r="A4" s="41" t="s">
        <v>129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3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x14ac:dyDescent="0.3">
      <c r="A6" s="41" t="s">
        <v>119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x14ac:dyDescent="0.3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ht="43.2" x14ac:dyDescent="0.3">
      <c r="A8" s="33" t="s">
        <v>3</v>
      </c>
      <c r="B8" s="47" t="s">
        <v>4</v>
      </c>
      <c r="C8" s="48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3">
      <c r="A9" s="34"/>
      <c r="B9" s="44" t="s">
        <v>10</v>
      </c>
      <c r="C9" s="46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3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45548170.350000001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1" si="0">F10*I10</f>
        <v>1616960.047425</v>
      </c>
    </row>
    <row r="11" spans="1:11" x14ac:dyDescent="0.3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1625167.24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2031.4590499999999</v>
      </c>
    </row>
    <row r="12" spans="1:11" x14ac:dyDescent="0.3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1623060.87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12172.956525</v>
      </c>
    </row>
    <row r="13" spans="1:11" x14ac:dyDescent="0.3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4110559.86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142019.84316299998</v>
      </c>
    </row>
    <row r="14" spans="1:11" x14ac:dyDescent="0.3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2538336.7400000002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92623.90764260001</v>
      </c>
    </row>
    <row r="15" spans="1:11" x14ac:dyDescent="0.3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13478182.17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498557.9584683</v>
      </c>
    </row>
    <row r="16" spans="1:11" x14ac:dyDescent="0.3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10734164.550000001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348753.0062295</v>
      </c>
    </row>
    <row r="17" spans="1:11" x14ac:dyDescent="0.3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12359497.109999999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328391.83821269998</v>
      </c>
    </row>
    <row r="18" spans="1:11" x14ac:dyDescent="0.3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5349903.2699999996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189921.56608499997</v>
      </c>
    </row>
    <row r="19" spans="1:11" x14ac:dyDescent="0.3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2426069.9900000002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53543.364679300001</v>
      </c>
    </row>
    <row r="20" spans="1:11" x14ac:dyDescent="0.3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2463592.83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54371.493758099998</v>
      </c>
    </row>
    <row r="21" spans="1:11" x14ac:dyDescent="0.3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8627408.2899999991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247606.61792299998</v>
      </c>
    </row>
    <row r="22" spans="1:11" x14ac:dyDescent="0.3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855645.5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19046.668829999999</v>
      </c>
    </row>
    <row r="23" spans="1:11" x14ac:dyDescent="0.3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855655.84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19046.898998399996</v>
      </c>
    </row>
    <row r="24" spans="1:11" x14ac:dyDescent="0.3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846638.58</v>
      </c>
      <c r="G24" s="19">
        <v>8.0999999999999996E-4</v>
      </c>
      <c r="H24" s="19">
        <v>8.0999999999999996E-4</v>
      </c>
      <c r="I24" s="19">
        <v>8.0999999999999996E-4</v>
      </c>
      <c r="J24" s="9" t="s">
        <v>101</v>
      </c>
      <c r="K24" s="20">
        <f t="shared" si="0"/>
        <v>685.77724979999994</v>
      </c>
    </row>
    <row r="25" spans="1:11" x14ac:dyDescent="0.3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3068830.95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79820.293009500005</v>
      </c>
    </row>
    <row r="26" spans="1:11" x14ac:dyDescent="0.3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846585.74</v>
      </c>
      <c r="G26" s="19">
        <v>8.0999999999999996E-4</v>
      </c>
      <c r="H26" s="19">
        <v>8.0999999999999996E-4</v>
      </c>
      <c r="I26" s="19">
        <v>8.0999999999999996E-4</v>
      </c>
      <c r="J26" s="9" t="s">
        <v>101</v>
      </c>
      <c r="K26" s="20">
        <f t="shared" si="0"/>
        <v>685.7344493999999</v>
      </c>
    </row>
    <row r="27" spans="1:11" x14ac:dyDescent="0.3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846585.74</v>
      </c>
      <c r="G27" s="19">
        <v>8.0999999999999996E-4</v>
      </c>
      <c r="H27" s="19">
        <v>8.0999999999999996E-4</v>
      </c>
      <c r="I27" s="19">
        <v>8.0999999999999996E-4</v>
      </c>
      <c r="J27" s="9" t="s">
        <v>101</v>
      </c>
      <c r="K27" s="20">
        <f t="shared" si="0"/>
        <v>685.7344493999999</v>
      </c>
    </row>
    <row r="28" spans="1:11" x14ac:dyDescent="0.3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2627685.08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60620.6947956</v>
      </c>
    </row>
    <row r="29" spans="1:11" x14ac:dyDescent="0.3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874439.23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19438.784082899998</v>
      </c>
    </row>
    <row r="30" spans="1:11" x14ac:dyDescent="0.3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1136770.97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25270.418663099998</v>
      </c>
    </row>
    <row r="31" spans="1:11" x14ac:dyDescent="0.3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1896837.29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48767.686725899999</v>
      </c>
    </row>
    <row r="32" spans="1:11" x14ac:dyDescent="0.3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1895826.25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47642.1136625</v>
      </c>
    </row>
    <row r="33" spans="1:11" x14ac:dyDescent="0.3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4753915.45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135391.51201599999</v>
      </c>
    </row>
    <row r="34" spans="1:11" x14ac:dyDescent="0.3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4759281.12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141683.7989424</v>
      </c>
    </row>
    <row r="35" spans="1:11" x14ac:dyDescent="0.3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8627716.0399999991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261764.90465359995</v>
      </c>
    </row>
    <row r="36" spans="1:11" x14ac:dyDescent="0.3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4879612.87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94566.897420600013</v>
      </c>
    </row>
    <row r="37" spans="1:11" x14ac:dyDescent="0.3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11673298.210000001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130507.47398780001</v>
      </c>
    </row>
    <row r="38" spans="1:11" x14ac:dyDescent="0.3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0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0</v>
      </c>
    </row>
    <row r="39" spans="1:11" x14ac:dyDescent="0.3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406204.21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25387.763125000001</v>
      </c>
    </row>
    <row r="40" spans="1:11" x14ac:dyDescent="0.3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493366.24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30835.39</v>
      </c>
    </row>
    <row r="41" spans="1:11" x14ac:dyDescent="0.3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904141.05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60125.379825000004</v>
      </c>
    </row>
    <row r="42" spans="1:11" x14ac:dyDescent="0.3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2050291.87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137369.55529000002</v>
      </c>
    </row>
    <row r="43" spans="1:11" x14ac:dyDescent="0.3">
      <c r="A43" s="29" t="s">
        <v>52</v>
      </c>
      <c r="B43" s="9" t="s">
        <v>103</v>
      </c>
      <c r="C43" s="10">
        <v>9027011</v>
      </c>
      <c r="D43" s="11">
        <v>40451</v>
      </c>
      <c r="E43" s="11">
        <v>44439</v>
      </c>
      <c r="F43" s="12">
        <v>149326.84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6495.7175399999996</v>
      </c>
    </row>
    <row r="44" spans="1:11" x14ac:dyDescent="0.3">
      <c r="A44" s="29" t="s">
        <v>53</v>
      </c>
      <c r="B44" s="9" t="s">
        <v>103</v>
      </c>
      <c r="C44" s="10">
        <v>9027012</v>
      </c>
      <c r="D44" s="11">
        <v>40451</v>
      </c>
      <c r="E44" s="11">
        <v>44804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3">
      <c r="A45" s="29" t="s">
        <v>93</v>
      </c>
      <c r="B45" s="9" t="s">
        <v>103</v>
      </c>
      <c r="C45" s="10">
        <v>9027013</v>
      </c>
      <c r="D45" s="11">
        <v>40451</v>
      </c>
      <c r="E45" s="11">
        <v>45169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3">
      <c r="A46" s="29" t="s">
        <v>54</v>
      </c>
      <c r="B46" s="9" t="s">
        <v>103</v>
      </c>
      <c r="C46" s="10">
        <v>9027014</v>
      </c>
      <c r="D46" s="11">
        <v>40451</v>
      </c>
      <c r="E46" s="11">
        <v>45535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3">
      <c r="A47" s="29" t="s">
        <v>55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2493333.42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118433.33744999999</v>
      </c>
    </row>
    <row r="48" spans="1:11" x14ac:dyDescent="0.3">
      <c r="A48" s="29" t="s">
        <v>56</v>
      </c>
      <c r="B48" s="9" t="s">
        <v>128</v>
      </c>
      <c r="C48" s="10">
        <v>1845268604</v>
      </c>
      <c r="D48" s="11">
        <v>44268</v>
      </c>
      <c r="E48" s="11">
        <v>44474</v>
      </c>
      <c r="F48" s="12">
        <v>3087600</v>
      </c>
      <c r="G48" s="19">
        <v>0</v>
      </c>
      <c r="H48" s="19">
        <v>0</v>
      </c>
      <c r="I48" s="19">
        <v>0</v>
      </c>
      <c r="J48" s="9" t="s">
        <v>127</v>
      </c>
      <c r="K48" s="20">
        <f t="shared" si="0"/>
        <v>0</v>
      </c>
    </row>
    <row r="49" spans="1:11" x14ac:dyDescent="0.3">
      <c r="A49" s="29" t="s">
        <v>57</v>
      </c>
      <c r="B49" s="9" t="s">
        <v>104</v>
      </c>
      <c r="C49" s="10" t="s">
        <v>88</v>
      </c>
      <c r="D49" s="11">
        <v>42628</v>
      </c>
      <c r="E49" s="11">
        <v>46266</v>
      </c>
      <c r="F49" s="12">
        <v>533333.52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3">
      <c r="A50" s="29" t="s">
        <v>58</v>
      </c>
      <c r="B50" s="9" t="s">
        <v>104</v>
      </c>
      <c r="C50" s="10" t="s">
        <v>89</v>
      </c>
      <c r="D50" s="11">
        <v>43213</v>
      </c>
      <c r="E50" s="11">
        <v>46813</v>
      </c>
      <c r="F50" s="12">
        <v>854166.62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3">
      <c r="A51" s="29" t="s">
        <v>59</v>
      </c>
      <c r="B51" s="9" t="s">
        <v>104</v>
      </c>
      <c r="C51" s="10" t="s">
        <v>90</v>
      </c>
      <c r="D51" s="11">
        <v>43439</v>
      </c>
      <c r="E51" s="11">
        <v>47058</v>
      </c>
      <c r="F51" s="12">
        <v>625000.07999999996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ht="15" thickBot="1" x14ac:dyDescent="0.35">
      <c r="A52" s="14"/>
      <c r="B52" s="14"/>
      <c r="C52" s="14"/>
      <c r="D52" s="14"/>
      <c r="E52" s="16" t="s">
        <v>91</v>
      </c>
      <c r="F52" s="18">
        <f>SUM(F10:F51)</f>
        <v>174050443.44000003</v>
      </c>
      <c r="G52" s="21"/>
      <c r="H52" s="21"/>
      <c r="I52" s="21"/>
      <c r="J52" s="21"/>
      <c r="K52" s="18">
        <f t="shared" ref="K52" si="1">SUM(K10:K51)</f>
        <v>5101530.8328983989</v>
      </c>
    </row>
    <row r="53" spans="1:11" ht="15" thickTop="1" x14ac:dyDescent="0.3"/>
    <row r="54" spans="1:11" x14ac:dyDescent="0.3">
      <c r="F54" s="32" t="s">
        <v>92</v>
      </c>
      <c r="G54" s="32"/>
      <c r="H54" s="32"/>
      <c r="I54" s="32"/>
      <c r="K54" s="13">
        <f>K52/F52</f>
        <v>2.9310645420199902E-2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4:I5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G8" sqref="G8:I8"/>
    </sheetView>
  </sheetViews>
  <sheetFormatPr defaultRowHeight="14.4" x14ac:dyDescent="0.3"/>
  <cols>
    <col min="1" max="1" width="8.33203125" bestFit="1" customWidth="1"/>
    <col min="2" max="2" width="32" bestFit="1" customWidth="1"/>
    <col min="3" max="3" width="11" bestFit="1" customWidth="1"/>
    <col min="4" max="5" width="10.6640625" bestFit="1" customWidth="1"/>
    <col min="6" max="6" width="15.33203125" bestFit="1" customWidth="1"/>
    <col min="7" max="7" width="8" bestFit="1" customWidth="1"/>
    <col min="8" max="8" width="7.6640625" bestFit="1" customWidth="1"/>
    <col min="9" max="9" width="8.5546875" bestFit="1" customWidth="1"/>
    <col min="10" max="10" width="29.109375" bestFit="1" customWidth="1"/>
    <col min="11" max="11" width="13.33203125" bestFit="1" customWidth="1"/>
  </cols>
  <sheetData>
    <row r="1" spans="1:14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  <c r="L1" s="30"/>
      <c r="M1" s="30"/>
      <c r="N1" s="30"/>
    </row>
    <row r="2" spans="1:14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4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4" x14ac:dyDescent="0.3">
      <c r="A4" s="41" t="s">
        <v>129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4" x14ac:dyDescent="0.3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4" x14ac:dyDescent="0.3">
      <c r="A6" s="41" t="s">
        <v>120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4" x14ac:dyDescent="0.3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4" ht="43.2" x14ac:dyDescent="0.3">
      <c r="A8" s="33" t="s">
        <v>3</v>
      </c>
      <c r="B8" s="47" t="s">
        <v>4</v>
      </c>
      <c r="C8" s="48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4" x14ac:dyDescent="0.3">
      <c r="A9" s="34"/>
      <c r="B9" s="44" t="s">
        <v>10</v>
      </c>
      <c r="C9" s="46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4" x14ac:dyDescent="0.3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45313126.409999996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0" si="0">F10*I10</f>
        <v>1608615.9875549998</v>
      </c>
    </row>
    <row r="11" spans="1:14" x14ac:dyDescent="0.3">
      <c r="A11" s="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1613137.13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2016.4214124999999</v>
      </c>
    </row>
    <row r="12" spans="1:14" x14ac:dyDescent="0.3">
      <c r="A12" s="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1611530.13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2014.4126624999999</v>
      </c>
    </row>
    <row r="13" spans="1:14" x14ac:dyDescent="0.3">
      <c r="A13" s="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4076375.12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140838.760396</v>
      </c>
    </row>
    <row r="14" spans="1:14" x14ac:dyDescent="0.3">
      <c r="A14" s="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2517683.9900000002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91870.288795100016</v>
      </c>
    </row>
    <row r="15" spans="1:14" x14ac:dyDescent="0.3">
      <c r="A15" s="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13376268.630000001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494788.17662370007</v>
      </c>
    </row>
    <row r="16" spans="1:14" x14ac:dyDescent="0.3">
      <c r="A16" s="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10648549.83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345971.38397669996</v>
      </c>
    </row>
    <row r="17" spans="1:11" x14ac:dyDescent="0.3">
      <c r="A17" s="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12270597.869999999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326029.78540589998</v>
      </c>
    </row>
    <row r="18" spans="1:11" x14ac:dyDescent="0.3">
      <c r="A18" s="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5315808.2699999996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188711.19358499997</v>
      </c>
    </row>
    <row r="19" spans="1:11" x14ac:dyDescent="0.3">
      <c r="A19" s="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2407546.21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53134.544854699998</v>
      </c>
    </row>
    <row r="20" spans="1:11" x14ac:dyDescent="0.3">
      <c r="A20" s="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2444782.5499999998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53956.350878499994</v>
      </c>
    </row>
    <row r="21" spans="1:11" x14ac:dyDescent="0.3">
      <c r="A21" s="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8567100.4499999993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245875.78291499999</v>
      </c>
    </row>
    <row r="22" spans="1:11" x14ac:dyDescent="0.3">
      <c r="A22" s="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849128.72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18901.6053072</v>
      </c>
    </row>
    <row r="23" spans="1:11" x14ac:dyDescent="0.3">
      <c r="A23" s="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849138.98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18901.8336948</v>
      </c>
    </row>
    <row r="24" spans="1:11" x14ac:dyDescent="0.3">
      <c r="A24" s="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838107.49</v>
      </c>
      <c r="G24" s="19">
        <v>2.0000000000000001E-4</v>
      </c>
      <c r="H24" s="19">
        <v>2.0000000000000001E-4</v>
      </c>
      <c r="I24" s="19">
        <v>2.0000000000000001E-4</v>
      </c>
      <c r="J24" s="9" t="s">
        <v>101</v>
      </c>
      <c r="K24" s="20">
        <f t="shared" si="0"/>
        <v>167.621498</v>
      </c>
    </row>
    <row r="25" spans="1:11" x14ac:dyDescent="0.3">
      <c r="A25" s="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3046591.84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79241.853758399986</v>
      </c>
    </row>
    <row r="26" spans="1:11" x14ac:dyDescent="0.3">
      <c r="A26" s="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838055.18</v>
      </c>
      <c r="G26" s="19">
        <v>2.0000000000000001E-4</v>
      </c>
      <c r="H26" s="19">
        <v>2.0000000000000001E-4</v>
      </c>
      <c r="I26" s="19">
        <v>2.0000000000000001E-4</v>
      </c>
      <c r="J26" s="9" t="s">
        <v>101</v>
      </c>
      <c r="K26" s="20">
        <f t="shared" si="0"/>
        <v>167.61103600000001</v>
      </c>
    </row>
    <row r="27" spans="1:11" x14ac:dyDescent="0.3">
      <c r="A27" s="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838055.18</v>
      </c>
      <c r="G27" s="19">
        <v>2.0000000000000001E-4</v>
      </c>
      <c r="H27" s="19">
        <v>2.0000000000000001E-4</v>
      </c>
      <c r="I27" s="19">
        <v>2.0000000000000001E-4</v>
      </c>
      <c r="J27" s="9" t="s">
        <v>101</v>
      </c>
      <c r="K27" s="20">
        <f t="shared" si="0"/>
        <v>167.61103600000001</v>
      </c>
    </row>
    <row r="28" spans="1:11" x14ac:dyDescent="0.3">
      <c r="A28" s="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2607884.81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60163.902566700002</v>
      </c>
    </row>
    <row r="29" spans="1:11" x14ac:dyDescent="0.3">
      <c r="A29" s="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867776.68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19290.6755964</v>
      </c>
    </row>
    <row r="30" spans="1:11" x14ac:dyDescent="0.3">
      <c r="A30" s="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1128109.6599999999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25077.877741799999</v>
      </c>
    </row>
    <row r="31" spans="1:11" x14ac:dyDescent="0.3">
      <c r="A31" s="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1886139.92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48492.6573432</v>
      </c>
    </row>
    <row r="32" spans="1:11" x14ac:dyDescent="0.3">
      <c r="A32" s="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1885032.94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47370.877782199997</v>
      </c>
    </row>
    <row r="33" spans="1:11" x14ac:dyDescent="0.3">
      <c r="A33" s="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4728297.16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134661.90311680001</v>
      </c>
    </row>
    <row r="34" spans="1:11" x14ac:dyDescent="0.3">
      <c r="A34" s="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4734175.3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140936.39868099999</v>
      </c>
    </row>
    <row r="35" spans="1:11" x14ac:dyDescent="0.3">
      <c r="A35" s="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8582632.1600000001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260397.05973439998</v>
      </c>
    </row>
    <row r="36" spans="1:11" x14ac:dyDescent="0.3">
      <c r="A36" s="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4849134.51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93976.226803800004</v>
      </c>
    </row>
    <row r="37" spans="1:11" x14ac:dyDescent="0.3">
      <c r="A37" s="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11590385.060000001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129580.50497080002</v>
      </c>
    </row>
    <row r="38" spans="1:11" x14ac:dyDescent="0.3">
      <c r="A38" s="29" t="s">
        <v>47</v>
      </c>
      <c r="B38" s="9" t="s">
        <v>103</v>
      </c>
      <c r="C38" s="10">
        <v>9020</v>
      </c>
      <c r="D38" s="11">
        <v>32731</v>
      </c>
      <c r="E38" s="11">
        <v>45535</v>
      </c>
      <c r="F38" s="12">
        <v>406204.21</v>
      </c>
      <c r="G38" s="19">
        <v>6.25E-2</v>
      </c>
      <c r="H38" s="19">
        <v>6.25E-2</v>
      </c>
      <c r="I38" s="19">
        <v>6.25E-2</v>
      </c>
      <c r="J38" s="9" t="s">
        <v>103</v>
      </c>
      <c r="K38" s="20">
        <f t="shared" si="0"/>
        <v>25387.763125000001</v>
      </c>
    </row>
    <row r="39" spans="1:11" x14ac:dyDescent="0.3">
      <c r="A39" s="29" t="s">
        <v>48</v>
      </c>
      <c r="B39" s="9" t="s">
        <v>103</v>
      </c>
      <c r="C39" s="10">
        <v>9021</v>
      </c>
      <c r="D39" s="11">
        <v>33501</v>
      </c>
      <c r="E39" s="11">
        <v>46356</v>
      </c>
      <c r="F39" s="12">
        <v>493366.24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30835.39</v>
      </c>
    </row>
    <row r="40" spans="1:11" x14ac:dyDescent="0.3">
      <c r="A40" s="29" t="s">
        <v>49</v>
      </c>
      <c r="B40" s="9" t="s">
        <v>103</v>
      </c>
      <c r="C40" s="10">
        <v>9022</v>
      </c>
      <c r="D40" s="11">
        <v>34165</v>
      </c>
      <c r="E40" s="11">
        <v>46904</v>
      </c>
      <c r="F40" s="12">
        <v>904141.05</v>
      </c>
      <c r="G40" s="19">
        <v>6.6500000000000004E-2</v>
      </c>
      <c r="H40" s="19">
        <v>6.6500000000000004E-2</v>
      </c>
      <c r="I40" s="19">
        <v>6.6500000000000004E-2</v>
      </c>
      <c r="J40" s="9" t="s">
        <v>103</v>
      </c>
      <c r="K40" s="20">
        <f t="shared" si="0"/>
        <v>60125.379825000004</v>
      </c>
    </row>
    <row r="41" spans="1:11" x14ac:dyDescent="0.3">
      <c r="A41" s="29" t="s">
        <v>50</v>
      </c>
      <c r="B41" s="9" t="s">
        <v>103</v>
      </c>
      <c r="C41" s="10">
        <v>9023</v>
      </c>
      <c r="D41" s="11">
        <v>36171</v>
      </c>
      <c r="E41" s="11">
        <v>48365</v>
      </c>
      <c r="F41" s="12">
        <v>2050291.87</v>
      </c>
      <c r="G41" s="19">
        <v>6.7000000000000004E-2</v>
      </c>
      <c r="H41" s="19">
        <v>6.7000000000000004E-2</v>
      </c>
      <c r="I41" s="19">
        <v>6.7000000000000004E-2</v>
      </c>
      <c r="J41" s="9" t="s">
        <v>103</v>
      </c>
      <c r="K41" s="20">
        <f t="shared" si="0"/>
        <v>137369.55529000002</v>
      </c>
    </row>
    <row r="42" spans="1:11" x14ac:dyDescent="0.3">
      <c r="A42" s="29" t="s">
        <v>51</v>
      </c>
      <c r="B42" s="9" t="s">
        <v>103</v>
      </c>
      <c r="C42" s="10">
        <v>9027011</v>
      </c>
      <c r="D42" s="11">
        <v>40451</v>
      </c>
      <c r="E42" s="11">
        <v>44439</v>
      </c>
      <c r="F42" s="12">
        <v>149326.84</v>
      </c>
      <c r="G42" s="19">
        <v>4.3499999999999997E-2</v>
      </c>
      <c r="H42" s="19">
        <v>4.3499999999999997E-2</v>
      </c>
      <c r="I42" s="19">
        <v>4.3499999999999997E-2</v>
      </c>
      <c r="J42" s="9" t="s">
        <v>103</v>
      </c>
      <c r="K42" s="20">
        <f t="shared" si="0"/>
        <v>6495.7175399999996</v>
      </c>
    </row>
    <row r="43" spans="1:11" x14ac:dyDescent="0.3">
      <c r="A43" s="29" t="s">
        <v>52</v>
      </c>
      <c r="B43" s="9" t="s">
        <v>103</v>
      </c>
      <c r="C43" s="10">
        <v>9027012</v>
      </c>
      <c r="D43" s="11">
        <v>40451</v>
      </c>
      <c r="E43" s="11">
        <v>44804</v>
      </c>
      <c r="F43" s="12">
        <v>424043.34</v>
      </c>
      <c r="G43" s="19">
        <v>4.3999999999999997E-2</v>
      </c>
      <c r="H43" s="19">
        <v>4.3999999999999997E-2</v>
      </c>
      <c r="I43" s="19">
        <v>4.3999999999999997E-2</v>
      </c>
      <c r="J43" s="9" t="s">
        <v>103</v>
      </c>
      <c r="K43" s="20">
        <f t="shared" si="0"/>
        <v>18657.90696</v>
      </c>
    </row>
    <row r="44" spans="1:11" x14ac:dyDescent="0.3">
      <c r="A44" s="29" t="s">
        <v>53</v>
      </c>
      <c r="B44" s="9" t="s">
        <v>103</v>
      </c>
      <c r="C44" s="10">
        <v>9027013</v>
      </c>
      <c r="D44" s="11">
        <v>40451</v>
      </c>
      <c r="E44" s="11">
        <v>45169</v>
      </c>
      <c r="F44" s="12">
        <v>425365.7</v>
      </c>
      <c r="G44" s="19">
        <v>4.4999999999999998E-2</v>
      </c>
      <c r="H44" s="19">
        <v>4.4999999999999998E-2</v>
      </c>
      <c r="I44" s="19">
        <v>4.4999999999999998E-2</v>
      </c>
      <c r="J44" s="9" t="s">
        <v>103</v>
      </c>
      <c r="K44" s="20">
        <f t="shared" si="0"/>
        <v>19141.4565</v>
      </c>
    </row>
    <row r="45" spans="1:11" x14ac:dyDescent="0.3">
      <c r="A45" s="29" t="s">
        <v>93</v>
      </c>
      <c r="B45" s="9" t="s">
        <v>103</v>
      </c>
      <c r="C45" s="10">
        <v>9027014</v>
      </c>
      <c r="D45" s="11">
        <v>40451</v>
      </c>
      <c r="E45" s="11">
        <v>45535</v>
      </c>
      <c r="F45" s="12">
        <v>274832.42</v>
      </c>
      <c r="G45" s="19">
        <v>4.5499999999999999E-2</v>
      </c>
      <c r="H45" s="19">
        <v>4.5499999999999999E-2</v>
      </c>
      <c r="I45" s="19">
        <v>4.5499999999999999E-2</v>
      </c>
      <c r="J45" s="9" t="s">
        <v>103</v>
      </c>
      <c r="K45" s="20">
        <f t="shared" si="0"/>
        <v>12504.875109999999</v>
      </c>
    </row>
    <row r="46" spans="1:11" x14ac:dyDescent="0.3">
      <c r="A46" s="29" t="s">
        <v>54</v>
      </c>
      <c r="B46" s="9" t="s">
        <v>102</v>
      </c>
      <c r="C46" s="10" t="s">
        <v>60</v>
      </c>
      <c r="D46" s="11">
        <v>39447</v>
      </c>
      <c r="E46" s="11">
        <v>50405</v>
      </c>
      <c r="F46" s="12">
        <v>2493333.42</v>
      </c>
      <c r="G46" s="19">
        <v>4.7500000000000001E-2</v>
      </c>
      <c r="H46" s="19">
        <v>4.7500000000000001E-2</v>
      </c>
      <c r="I46" s="19">
        <v>4.7500000000000001E-2</v>
      </c>
      <c r="J46" s="9" t="s">
        <v>102</v>
      </c>
      <c r="K46" s="20">
        <f t="shared" si="0"/>
        <v>118433.33744999999</v>
      </c>
    </row>
    <row r="47" spans="1:11" x14ac:dyDescent="0.3">
      <c r="A47" s="29" t="s">
        <v>55</v>
      </c>
      <c r="B47" s="9" t="s">
        <v>128</v>
      </c>
      <c r="C47" s="10">
        <v>1845268604</v>
      </c>
      <c r="D47" s="11">
        <v>44268</v>
      </c>
      <c r="E47" s="11">
        <v>44474</v>
      </c>
      <c r="F47" s="12">
        <v>3087600</v>
      </c>
      <c r="G47" s="19">
        <v>0</v>
      </c>
      <c r="H47" s="19">
        <v>0</v>
      </c>
      <c r="I47" s="19">
        <v>0</v>
      </c>
      <c r="J47" s="9" t="s">
        <v>127</v>
      </c>
      <c r="K47" s="20">
        <f t="shared" si="0"/>
        <v>0</v>
      </c>
    </row>
    <row r="48" spans="1:11" x14ac:dyDescent="0.3">
      <c r="A48" s="9" t="s">
        <v>56</v>
      </c>
      <c r="B48" s="9" t="s">
        <v>104</v>
      </c>
      <c r="C48" s="10" t="s">
        <v>88</v>
      </c>
      <c r="D48" s="11">
        <v>42628</v>
      </c>
      <c r="E48" s="11">
        <v>46266</v>
      </c>
      <c r="F48" s="12">
        <v>525000.18999999994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3">
      <c r="A49" s="9" t="s">
        <v>57</v>
      </c>
      <c r="B49" s="9" t="s">
        <v>104</v>
      </c>
      <c r="C49" s="10" t="s">
        <v>89</v>
      </c>
      <c r="D49" s="11">
        <v>43213</v>
      </c>
      <c r="E49" s="11">
        <v>46813</v>
      </c>
      <c r="F49" s="12">
        <v>843749.95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3">
      <c r="A50" s="9" t="s">
        <v>58</v>
      </c>
      <c r="B50" s="9" t="s">
        <v>104</v>
      </c>
      <c r="C50" s="10" t="s">
        <v>90</v>
      </c>
      <c r="D50" s="11">
        <v>43439</v>
      </c>
      <c r="E50" s="11">
        <v>47058</v>
      </c>
      <c r="F50" s="12">
        <v>618055.64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ht="15" thickBot="1" x14ac:dyDescent="0.35">
      <c r="A51" s="14"/>
      <c r="B51" s="14"/>
      <c r="C51" s="14"/>
      <c r="D51" s="14"/>
      <c r="E51" s="16" t="s">
        <v>91</v>
      </c>
      <c r="F51" s="18">
        <f>SUM(F10:F50)</f>
        <v>172976463.04999998</v>
      </c>
      <c r="G51" s="21"/>
      <c r="H51" s="21"/>
      <c r="I51" s="21"/>
      <c r="J51" s="21"/>
      <c r="K51" s="18">
        <f t="shared" ref="K51" si="1">SUM(K10:K50)</f>
        <v>5060270.6915280987</v>
      </c>
    </row>
    <row r="52" spans="1:11" ht="15" thickTop="1" x14ac:dyDescent="0.3"/>
    <row r="53" spans="1:11" x14ac:dyDescent="0.3">
      <c r="F53" s="32" t="s">
        <v>92</v>
      </c>
      <c r="G53" s="32"/>
      <c r="H53" s="32"/>
      <c r="I53" s="32"/>
      <c r="K53" s="13">
        <f>K51/F51</f>
        <v>2.9254099675199128E-2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3:I5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G8" sqref="G8:I8"/>
    </sheetView>
  </sheetViews>
  <sheetFormatPr defaultRowHeight="14.4" x14ac:dyDescent="0.3"/>
  <cols>
    <col min="1" max="1" width="8.33203125" bestFit="1" customWidth="1"/>
    <col min="2" max="2" width="32" bestFit="1" customWidth="1"/>
    <col min="3" max="3" width="11" bestFit="1" customWidth="1"/>
    <col min="4" max="5" width="10.6640625" bestFit="1" customWidth="1"/>
    <col min="6" max="6" width="15.33203125" bestFit="1" customWidth="1"/>
    <col min="7" max="7" width="8" bestFit="1" customWidth="1"/>
    <col min="8" max="8" width="7.6640625" bestFit="1" customWidth="1"/>
    <col min="9" max="9" width="8.5546875" bestFit="1" customWidth="1"/>
    <col min="10" max="10" width="29.109375" bestFit="1" customWidth="1"/>
    <col min="11" max="11" width="13.33203125" bestFit="1" customWidth="1"/>
  </cols>
  <sheetData>
    <row r="1" spans="1:11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x14ac:dyDescent="0.3">
      <c r="A4" s="41" t="s">
        <v>129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3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x14ac:dyDescent="0.3">
      <c r="A6" s="41" t="s">
        <v>121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x14ac:dyDescent="0.3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ht="43.2" x14ac:dyDescent="0.3">
      <c r="A8" s="33" t="s">
        <v>3</v>
      </c>
      <c r="B8" s="47" t="s">
        <v>4</v>
      </c>
      <c r="C8" s="48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3">
      <c r="A9" s="34"/>
      <c r="B9" s="44" t="s">
        <v>10</v>
      </c>
      <c r="C9" s="46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3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45077377.479999997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0" si="0">F10*I10</f>
        <v>1600246.9005399998</v>
      </c>
    </row>
    <row r="11" spans="1:11" x14ac:dyDescent="0.3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1601089.08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2001.3613500000001</v>
      </c>
    </row>
    <row r="12" spans="1:11" x14ac:dyDescent="0.3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1599494.12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1999.3676500000001</v>
      </c>
    </row>
    <row r="13" spans="1:11" x14ac:dyDescent="0.3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4076375.12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140838.760396</v>
      </c>
    </row>
    <row r="14" spans="1:11" x14ac:dyDescent="0.3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2517683.9900000002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91870.288795100016</v>
      </c>
    </row>
    <row r="15" spans="1:11" x14ac:dyDescent="0.3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13376268.630000001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494788.17662370007</v>
      </c>
    </row>
    <row r="16" spans="1:11" x14ac:dyDescent="0.3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10648549.83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345971.38397669996</v>
      </c>
    </row>
    <row r="17" spans="1:11" x14ac:dyDescent="0.3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12270597.869999999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326029.78540589998</v>
      </c>
    </row>
    <row r="18" spans="1:11" x14ac:dyDescent="0.3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5315808.2699999996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188711.19358499997</v>
      </c>
    </row>
    <row r="19" spans="1:11" x14ac:dyDescent="0.3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2407546.21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53134.544854699998</v>
      </c>
    </row>
    <row r="20" spans="1:11" x14ac:dyDescent="0.3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2444782.5499999998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53956.350878499994</v>
      </c>
    </row>
    <row r="21" spans="1:11" x14ac:dyDescent="0.3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8567100.4499999993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245875.78291499999</v>
      </c>
    </row>
    <row r="22" spans="1:11" x14ac:dyDescent="0.3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849128.72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18901.6053072</v>
      </c>
    </row>
    <row r="23" spans="1:11" x14ac:dyDescent="0.3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849138.98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18901.8336948</v>
      </c>
    </row>
    <row r="24" spans="1:11" x14ac:dyDescent="0.3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838107.49</v>
      </c>
      <c r="G24" s="19">
        <v>2.0000000000000001E-4</v>
      </c>
      <c r="H24" s="19">
        <v>2.0000000000000001E-4</v>
      </c>
      <c r="I24" s="19">
        <v>2.0000000000000001E-4</v>
      </c>
      <c r="J24" s="9" t="s">
        <v>101</v>
      </c>
      <c r="K24" s="20">
        <f t="shared" si="0"/>
        <v>167.621498</v>
      </c>
    </row>
    <row r="25" spans="1:11" x14ac:dyDescent="0.3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3046591.84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79241.853758399986</v>
      </c>
    </row>
    <row r="26" spans="1:11" x14ac:dyDescent="0.3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838055.18</v>
      </c>
      <c r="G26" s="19">
        <v>2.0000000000000001E-4</v>
      </c>
      <c r="H26" s="19">
        <v>2.0000000000000001E-4</v>
      </c>
      <c r="I26" s="19">
        <v>2.0000000000000001E-4</v>
      </c>
      <c r="J26" s="9" t="s">
        <v>101</v>
      </c>
      <c r="K26" s="20">
        <f t="shared" si="0"/>
        <v>167.61103600000001</v>
      </c>
    </row>
    <row r="27" spans="1:11" x14ac:dyDescent="0.3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838055.18</v>
      </c>
      <c r="G27" s="19">
        <v>2.0000000000000001E-4</v>
      </c>
      <c r="H27" s="19">
        <v>2.0000000000000001E-4</v>
      </c>
      <c r="I27" s="19">
        <v>2.0000000000000001E-4</v>
      </c>
      <c r="J27" s="9" t="s">
        <v>101</v>
      </c>
      <c r="K27" s="20">
        <f t="shared" si="0"/>
        <v>167.61103600000001</v>
      </c>
    </row>
    <row r="28" spans="1:11" x14ac:dyDescent="0.3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2607884.81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60163.902566700002</v>
      </c>
    </row>
    <row r="29" spans="1:11" x14ac:dyDescent="0.3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867776.68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19290.6755964</v>
      </c>
    </row>
    <row r="30" spans="1:11" x14ac:dyDescent="0.3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1128109.6599999999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25077.877741799999</v>
      </c>
    </row>
    <row r="31" spans="1:11" x14ac:dyDescent="0.3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1886139.92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48492.6573432</v>
      </c>
    </row>
    <row r="32" spans="1:11" x14ac:dyDescent="0.3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1885032.94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47370.877782199997</v>
      </c>
    </row>
    <row r="33" spans="1:11" x14ac:dyDescent="0.3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4728297.16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134661.90311680001</v>
      </c>
    </row>
    <row r="34" spans="1:11" x14ac:dyDescent="0.3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4734175.3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140936.39868099999</v>
      </c>
    </row>
    <row r="35" spans="1:11" x14ac:dyDescent="0.3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8582632.1600000001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260397.05973439998</v>
      </c>
    </row>
    <row r="36" spans="1:11" x14ac:dyDescent="0.3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4849134.51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93976.226803800004</v>
      </c>
    </row>
    <row r="37" spans="1:11" x14ac:dyDescent="0.3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11590385.060000001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129580.50497080002</v>
      </c>
    </row>
    <row r="38" spans="1:11" x14ac:dyDescent="0.3">
      <c r="A38" s="29" t="s">
        <v>47</v>
      </c>
      <c r="B38" s="9" t="s">
        <v>103</v>
      </c>
      <c r="C38" s="10">
        <v>9020</v>
      </c>
      <c r="D38" s="11">
        <v>32731</v>
      </c>
      <c r="E38" s="11">
        <v>45535</v>
      </c>
      <c r="F38" s="12">
        <v>406204.21</v>
      </c>
      <c r="G38" s="19">
        <v>6.25E-2</v>
      </c>
      <c r="H38" s="19">
        <v>6.25E-2</v>
      </c>
      <c r="I38" s="19">
        <v>6.25E-2</v>
      </c>
      <c r="J38" s="9" t="s">
        <v>103</v>
      </c>
      <c r="K38" s="20">
        <f t="shared" si="0"/>
        <v>25387.763125000001</v>
      </c>
    </row>
    <row r="39" spans="1:11" x14ac:dyDescent="0.3">
      <c r="A39" s="29" t="s">
        <v>48</v>
      </c>
      <c r="B39" s="9" t="s">
        <v>103</v>
      </c>
      <c r="C39" s="10">
        <v>9021</v>
      </c>
      <c r="D39" s="11">
        <v>33501</v>
      </c>
      <c r="E39" s="11">
        <v>46356</v>
      </c>
      <c r="F39" s="12">
        <v>493366.24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30835.39</v>
      </c>
    </row>
    <row r="40" spans="1:11" x14ac:dyDescent="0.3">
      <c r="A40" s="29" t="s">
        <v>49</v>
      </c>
      <c r="B40" s="9" t="s">
        <v>103</v>
      </c>
      <c r="C40" s="10">
        <v>9022</v>
      </c>
      <c r="D40" s="11">
        <v>34165</v>
      </c>
      <c r="E40" s="11">
        <v>46904</v>
      </c>
      <c r="F40" s="12">
        <v>904141.05</v>
      </c>
      <c r="G40" s="19">
        <v>6.6500000000000004E-2</v>
      </c>
      <c r="H40" s="19">
        <v>6.6500000000000004E-2</v>
      </c>
      <c r="I40" s="19">
        <v>6.6500000000000004E-2</v>
      </c>
      <c r="J40" s="9" t="s">
        <v>103</v>
      </c>
      <c r="K40" s="20">
        <f t="shared" si="0"/>
        <v>60125.379825000004</v>
      </c>
    </row>
    <row r="41" spans="1:11" x14ac:dyDescent="0.3">
      <c r="A41" s="29" t="s">
        <v>50</v>
      </c>
      <c r="B41" s="9" t="s">
        <v>103</v>
      </c>
      <c r="C41" s="10">
        <v>9023</v>
      </c>
      <c r="D41" s="11">
        <v>36171</v>
      </c>
      <c r="E41" s="11">
        <v>48365</v>
      </c>
      <c r="F41" s="12">
        <v>2050291.87</v>
      </c>
      <c r="G41" s="19">
        <v>6.7000000000000004E-2</v>
      </c>
      <c r="H41" s="19">
        <v>6.7000000000000004E-2</v>
      </c>
      <c r="I41" s="19">
        <v>6.7000000000000004E-2</v>
      </c>
      <c r="J41" s="9" t="s">
        <v>103</v>
      </c>
      <c r="K41" s="20">
        <f t="shared" si="0"/>
        <v>137369.55529000002</v>
      </c>
    </row>
    <row r="42" spans="1:11" x14ac:dyDescent="0.3">
      <c r="A42" s="29" t="s">
        <v>51</v>
      </c>
      <c r="B42" s="9" t="s">
        <v>103</v>
      </c>
      <c r="C42" s="10">
        <v>9027011</v>
      </c>
      <c r="D42" s="11">
        <v>40451</v>
      </c>
      <c r="E42" s="11">
        <v>44439</v>
      </c>
      <c r="F42" s="12">
        <v>149326.84</v>
      </c>
      <c r="G42" s="19">
        <v>4.3499999999999997E-2</v>
      </c>
      <c r="H42" s="19">
        <v>4.3499999999999997E-2</v>
      </c>
      <c r="I42" s="19">
        <v>4.3499999999999997E-2</v>
      </c>
      <c r="J42" s="9" t="s">
        <v>103</v>
      </c>
      <c r="K42" s="20">
        <f t="shared" si="0"/>
        <v>6495.7175399999996</v>
      </c>
    </row>
    <row r="43" spans="1:11" x14ac:dyDescent="0.3">
      <c r="A43" s="29" t="s">
        <v>52</v>
      </c>
      <c r="B43" s="9" t="s">
        <v>103</v>
      </c>
      <c r="C43" s="10">
        <v>9027012</v>
      </c>
      <c r="D43" s="11">
        <v>40451</v>
      </c>
      <c r="E43" s="11">
        <v>44804</v>
      </c>
      <c r="F43" s="12">
        <v>424043.34</v>
      </c>
      <c r="G43" s="19">
        <v>4.3999999999999997E-2</v>
      </c>
      <c r="H43" s="19">
        <v>4.3999999999999997E-2</v>
      </c>
      <c r="I43" s="19">
        <v>4.3999999999999997E-2</v>
      </c>
      <c r="J43" s="9" t="s">
        <v>103</v>
      </c>
      <c r="K43" s="20">
        <f t="shared" si="0"/>
        <v>18657.90696</v>
      </c>
    </row>
    <row r="44" spans="1:11" x14ac:dyDescent="0.3">
      <c r="A44" s="29" t="s">
        <v>53</v>
      </c>
      <c r="B44" s="9" t="s">
        <v>103</v>
      </c>
      <c r="C44" s="10">
        <v>9027013</v>
      </c>
      <c r="D44" s="11">
        <v>40451</v>
      </c>
      <c r="E44" s="11">
        <v>45169</v>
      </c>
      <c r="F44" s="12">
        <v>425365.7</v>
      </c>
      <c r="G44" s="19">
        <v>4.4999999999999998E-2</v>
      </c>
      <c r="H44" s="19">
        <v>4.4999999999999998E-2</v>
      </c>
      <c r="I44" s="19">
        <v>4.4999999999999998E-2</v>
      </c>
      <c r="J44" s="9" t="s">
        <v>103</v>
      </c>
      <c r="K44" s="20">
        <f t="shared" si="0"/>
        <v>19141.4565</v>
      </c>
    </row>
    <row r="45" spans="1:11" x14ac:dyDescent="0.3">
      <c r="A45" s="29" t="s">
        <v>93</v>
      </c>
      <c r="B45" s="9" t="s">
        <v>103</v>
      </c>
      <c r="C45" s="10">
        <v>9027014</v>
      </c>
      <c r="D45" s="11">
        <v>40451</v>
      </c>
      <c r="E45" s="11">
        <v>45535</v>
      </c>
      <c r="F45" s="12">
        <v>274832.42</v>
      </c>
      <c r="G45" s="19">
        <v>4.5499999999999999E-2</v>
      </c>
      <c r="H45" s="19">
        <v>4.5499999999999999E-2</v>
      </c>
      <c r="I45" s="19">
        <v>4.5499999999999999E-2</v>
      </c>
      <c r="J45" s="9" t="s">
        <v>103</v>
      </c>
      <c r="K45" s="20">
        <f t="shared" si="0"/>
        <v>12504.875109999999</v>
      </c>
    </row>
    <row r="46" spans="1:11" x14ac:dyDescent="0.3">
      <c r="A46" s="29" t="s">
        <v>54</v>
      </c>
      <c r="B46" s="9" t="s">
        <v>102</v>
      </c>
      <c r="C46" s="10" t="s">
        <v>60</v>
      </c>
      <c r="D46" s="11">
        <v>39447</v>
      </c>
      <c r="E46" s="11">
        <v>50405</v>
      </c>
      <c r="F46" s="12">
        <v>2493333.42</v>
      </c>
      <c r="G46" s="19">
        <v>4.7500000000000001E-2</v>
      </c>
      <c r="H46" s="19">
        <v>4.7500000000000001E-2</v>
      </c>
      <c r="I46" s="19">
        <v>4.7500000000000001E-2</v>
      </c>
      <c r="J46" s="9" t="s">
        <v>102</v>
      </c>
      <c r="K46" s="20">
        <f t="shared" si="0"/>
        <v>118433.33744999999</v>
      </c>
    </row>
    <row r="47" spans="1:11" x14ac:dyDescent="0.3">
      <c r="A47" s="29" t="s">
        <v>55</v>
      </c>
      <c r="B47" s="9" t="s">
        <v>128</v>
      </c>
      <c r="C47" s="10">
        <v>1845268604</v>
      </c>
      <c r="D47" s="11">
        <v>44268</v>
      </c>
      <c r="E47" s="11">
        <v>44474</v>
      </c>
      <c r="F47" s="12">
        <v>3087600</v>
      </c>
      <c r="G47" s="19">
        <v>0</v>
      </c>
      <c r="H47" s="19">
        <v>0</v>
      </c>
      <c r="I47" s="19">
        <v>0</v>
      </c>
      <c r="J47" s="9" t="s">
        <v>127</v>
      </c>
      <c r="K47" s="20">
        <f t="shared" si="0"/>
        <v>0</v>
      </c>
    </row>
    <row r="48" spans="1:11" x14ac:dyDescent="0.3">
      <c r="A48" s="29" t="s">
        <v>56</v>
      </c>
      <c r="B48" s="9" t="s">
        <v>104</v>
      </c>
      <c r="C48" s="10" t="s">
        <v>88</v>
      </c>
      <c r="D48" s="11">
        <v>42628</v>
      </c>
      <c r="E48" s="11">
        <v>46266</v>
      </c>
      <c r="F48" s="12">
        <v>516666.86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3">
      <c r="A49" s="29" t="s">
        <v>57</v>
      </c>
      <c r="B49" s="9" t="s">
        <v>104</v>
      </c>
      <c r="C49" s="10" t="s">
        <v>89</v>
      </c>
      <c r="D49" s="11">
        <v>43213</v>
      </c>
      <c r="E49" s="11">
        <v>46813</v>
      </c>
      <c r="F49" s="12">
        <v>833333.28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3">
      <c r="A50" s="29" t="s">
        <v>58</v>
      </c>
      <c r="B50" s="9" t="s">
        <v>104</v>
      </c>
      <c r="C50" s="10" t="s">
        <v>90</v>
      </c>
      <c r="D50" s="11">
        <v>43439</v>
      </c>
      <c r="E50" s="11">
        <v>47058</v>
      </c>
      <c r="F50" s="12">
        <v>611111.19999999995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ht="15" thickBot="1" x14ac:dyDescent="0.35">
      <c r="A51" s="14"/>
      <c r="B51" s="14"/>
      <c r="C51" s="14"/>
      <c r="D51" s="14"/>
      <c r="E51" s="16" t="s">
        <v>91</v>
      </c>
      <c r="F51" s="18">
        <f>SUM(F10:F50)</f>
        <v>172690935.62</v>
      </c>
      <c r="G51" s="21"/>
      <c r="H51" s="21"/>
      <c r="I51" s="21"/>
      <c r="J51" s="21"/>
      <c r="K51" s="18">
        <f>SUM(K10:K50)</f>
        <v>5051871.4994380977</v>
      </c>
    </row>
    <row r="52" spans="1:11" ht="15" thickTop="1" x14ac:dyDescent="0.3"/>
    <row r="53" spans="1:11" x14ac:dyDescent="0.3">
      <c r="F53" s="32" t="s">
        <v>92</v>
      </c>
      <c r="G53" s="32"/>
      <c r="H53" s="32"/>
      <c r="I53" s="32"/>
      <c r="K53" s="13">
        <f>K51/F51</f>
        <v>2.9253831310257959E-2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3:I5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G8" sqref="G8:I8"/>
    </sheetView>
  </sheetViews>
  <sheetFormatPr defaultRowHeight="14.4" x14ac:dyDescent="0.3"/>
  <cols>
    <col min="1" max="1" width="8.33203125" bestFit="1" customWidth="1"/>
    <col min="2" max="2" width="32" bestFit="1" customWidth="1"/>
    <col min="3" max="3" width="11" bestFit="1" customWidth="1"/>
    <col min="4" max="5" width="10.6640625" bestFit="1" customWidth="1"/>
    <col min="6" max="6" width="15.33203125" bestFit="1" customWidth="1"/>
    <col min="7" max="7" width="8" bestFit="1" customWidth="1"/>
    <col min="8" max="8" width="7.6640625" bestFit="1" customWidth="1"/>
    <col min="9" max="9" width="8.5546875" bestFit="1" customWidth="1"/>
    <col min="10" max="10" width="29.109375" bestFit="1" customWidth="1"/>
    <col min="11" max="11" width="13.33203125" bestFit="1" customWidth="1"/>
  </cols>
  <sheetData>
    <row r="1" spans="1:11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x14ac:dyDescent="0.3">
      <c r="A4" s="41" t="s">
        <v>129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3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x14ac:dyDescent="0.3">
      <c r="A6" s="41" t="s">
        <v>122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x14ac:dyDescent="0.3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ht="43.2" x14ac:dyDescent="0.3">
      <c r="A8" s="33" t="s">
        <v>3</v>
      </c>
      <c r="B8" s="47" t="s">
        <v>4</v>
      </c>
      <c r="C8" s="48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3">
      <c r="A9" s="34"/>
      <c r="B9" s="44" t="s">
        <v>10</v>
      </c>
      <c r="C9" s="46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3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44840921.439999998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0" si="0">F10*I10</f>
        <v>1591852.7111199999</v>
      </c>
    </row>
    <row r="11" spans="1:11" x14ac:dyDescent="0.3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1589050.76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1986.3134500000001</v>
      </c>
    </row>
    <row r="12" spans="1:11" x14ac:dyDescent="0.3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1587467.83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1984.3347875000002</v>
      </c>
    </row>
    <row r="13" spans="1:11" x14ac:dyDescent="0.3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4076375.12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140838.760396</v>
      </c>
    </row>
    <row r="14" spans="1:11" x14ac:dyDescent="0.3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2517683.9900000002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91870.288795100016</v>
      </c>
    </row>
    <row r="15" spans="1:11" x14ac:dyDescent="0.3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13376268.630000001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494788.17662370007</v>
      </c>
    </row>
    <row r="16" spans="1:11" x14ac:dyDescent="0.3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10648549.83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345971.38397669996</v>
      </c>
    </row>
    <row r="17" spans="1:11" x14ac:dyDescent="0.3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12270597.869999999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326029.78540589998</v>
      </c>
    </row>
    <row r="18" spans="1:11" x14ac:dyDescent="0.3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5315808.2699999996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188711.19358499997</v>
      </c>
    </row>
    <row r="19" spans="1:11" x14ac:dyDescent="0.3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2407546.21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53134.544854699998</v>
      </c>
    </row>
    <row r="20" spans="1:11" x14ac:dyDescent="0.3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2444782.5499999998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53956.350878499994</v>
      </c>
    </row>
    <row r="21" spans="1:11" x14ac:dyDescent="0.3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8567100.4499999993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245875.78291499999</v>
      </c>
    </row>
    <row r="22" spans="1:11" x14ac:dyDescent="0.3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849128.72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18901.6053072</v>
      </c>
    </row>
    <row r="23" spans="1:11" x14ac:dyDescent="0.3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849138.98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18901.8336948</v>
      </c>
    </row>
    <row r="24" spans="1:11" x14ac:dyDescent="0.3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838107.49</v>
      </c>
      <c r="G24" s="19">
        <v>2.0000000000000001E-4</v>
      </c>
      <c r="H24" s="19">
        <v>2.0000000000000001E-4</v>
      </c>
      <c r="I24" s="19">
        <v>2.0000000000000001E-4</v>
      </c>
      <c r="J24" s="9" t="s">
        <v>101</v>
      </c>
      <c r="K24" s="20">
        <f t="shared" si="0"/>
        <v>167.621498</v>
      </c>
    </row>
    <row r="25" spans="1:11" x14ac:dyDescent="0.3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3046591.84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79241.853758399986</v>
      </c>
    </row>
    <row r="26" spans="1:11" x14ac:dyDescent="0.3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838055.18</v>
      </c>
      <c r="G26" s="19">
        <v>2.0000000000000001E-4</v>
      </c>
      <c r="H26" s="19">
        <v>2.0000000000000001E-4</v>
      </c>
      <c r="I26" s="19">
        <v>2.0000000000000001E-4</v>
      </c>
      <c r="J26" s="9" t="s">
        <v>101</v>
      </c>
      <c r="K26" s="20">
        <f t="shared" si="0"/>
        <v>167.61103600000001</v>
      </c>
    </row>
    <row r="27" spans="1:11" x14ac:dyDescent="0.3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838055.18</v>
      </c>
      <c r="G27" s="19">
        <v>2.0000000000000001E-4</v>
      </c>
      <c r="H27" s="19">
        <v>2.0000000000000001E-4</v>
      </c>
      <c r="I27" s="19">
        <v>2.0000000000000001E-4</v>
      </c>
      <c r="J27" s="9" t="s">
        <v>101</v>
      </c>
      <c r="K27" s="20">
        <f t="shared" si="0"/>
        <v>167.61103600000001</v>
      </c>
    </row>
    <row r="28" spans="1:11" x14ac:dyDescent="0.3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2607884.81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60163.902566700002</v>
      </c>
    </row>
    <row r="29" spans="1:11" x14ac:dyDescent="0.3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867776.68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19290.6755964</v>
      </c>
    </row>
    <row r="30" spans="1:11" x14ac:dyDescent="0.3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1128109.6599999999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25077.877741799999</v>
      </c>
    </row>
    <row r="31" spans="1:11" x14ac:dyDescent="0.3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1886139.92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48492.6573432</v>
      </c>
    </row>
    <row r="32" spans="1:11" x14ac:dyDescent="0.3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1885032.94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47370.877782199997</v>
      </c>
    </row>
    <row r="33" spans="1:11" x14ac:dyDescent="0.3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4728297.16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134661.90311680001</v>
      </c>
    </row>
    <row r="34" spans="1:11" x14ac:dyDescent="0.3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4734175.3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140936.39868099999</v>
      </c>
    </row>
    <row r="35" spans="1:11" x14ac:dyDescent="0.3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8582632.1600000001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260397.05973439998</v>
      </c>
    </row>
    <row r="36" spans="1:11" x14ac:dyDescent="0.3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4849134.51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93976.226803800004</v>
      </c>
    </row>
    <row r="37" spans="1:11" x14ac:dyDescent="0.3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11590385.060000001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129580.50497080002</v>
      </c>
    </row>
    <row r="38" spans="1:11" x14ac:dyDescent="0.3">
      <c r="A38" s="29" t="s">
        <v>47</v>
      </c>
      <c r="B38" s="9" t="s">
        <v>103</v>
      </c>
      <c r="C38" s="10">
        <v>9020</v>
      </c>
      <c r="D38" s="11">
        <v>32731</v>
      </c>
      <c r="E38" s="11">
        <v>45535</v>
      </c>
      <c r="F38" s="12">
        <v>377781.13</v>
      </c>
      <c r="G38" s="19">
        <v>6.25E-2</v>
      </c>
      <c r="H38" s="19">
        <v>6.25E-2</v>
      </c>
      <c r="I38" s="19">
        <v>6.25E-2</v>
      </c>
      <c r="J38" s="9" t="s">
        <v>103</v>
      </c>
      <c r="K38" s="20">
        <f t="shared" si="0"/>
        <v>23611.320625</v>
      </c>
    </row>
    <row r="39" spans="1:11" x14ac:dyDescent="0.3">
      <c r="A39" s="29" t="s">
        <v>48</v>
      </c>
      <c r="B39" s="9" t="s">
        <v>103</v>
      </c>
      <c r="C39" s="10">
        <v>9021</v>
      </c>
      <c r="D39" s="11">
        <v>33501</v>
      </c>
      <c r="E39" s="11">
        <v>46356</v>
      </c>
      <c r="F39" s="12">
        <v>474401.48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29650.092499999999</v>
      </c>
    </row>
    <row r="40" spans="1:11" x14ac:dyDescent="0.3">
      <c r="A40" s="29" t="s">
        <v>49</v>
      </c>
      <c r="B40" s="9" t="s">
        <v>103</v>
      </c>
      <c r="C40" s="10">
        <v>9022</v>
      </c>
      <c r="D40" s="11">
        <v>34165</v>
      </c>
      <c r="E40" s="11">
        <v>46904</v>
      </c>
      <c r="F40" s="12">
        <v>878522.03</v>
      </c>
      <c r="G40" s="19">
        <v>6.6500000000000004E-2</v>
      </c>
      <c r="H40" s="19">
        <v>6.6500000000000004E-2</v>
      </c>
      <c r="I40" s="19">
        <v>6.6500000000000004E-2</v>
      </c>
      <c r="J40" s="9" t="s">
        <v>103</v>
      </c>
      <c r="K40" s="20">
        <f t="shared" si="0"/>
        <v>58421.714995000002</v>
      </c>
    </row>
    <row r="41" spans="1:11" x14ac:dyDescent="0.3">
      <c r="A41" s="29" t="s">
        <v>50</v>
      </c>
      <c r="B41" s="9" t="s">
        <v>103</v>
      </c>
      <c r="C41" s="10">
        <v>9023</v>
      </c>
      <c r="D41" s="11">
        <v>36171</v>
      </c>
      <c r="E41" s="11">
        <v>48365</v>
      </c>
      <c r="F41" s="12">
        <v>2018402.97</v>
      </c>
      <c r="G41" s="19">
        <v>6.7000000000000004E-2</v>
      </c>
      <c r="H41" s="19">
        <v>6.7000000000000004E-2</v>
      </c>
      <c r="I41" s="19">
        <v>6.7000000000000004E-2</v>
      </c>
      <c r="J41" s="9" t="s">
        <v>103</v>
      </c>
      <c r="K41" s="20">
        <f t="shared" si="0"/>
        <v>135232.99898999999</v>
      </c>
    </row>
    <row r="42" spans="1:11" x14ac:dyDescent="0.3">
      <c r="A42" s="29" t="s">
        <v>51</v>
      </c>
      <c r="B42" s="9" t="s">
        <v>103</v>
      </c>
      <c r="C42" s="10">
        <v>9027011</v>
      </c>
      <c r="D42" s="11">
        <v>40451</v>
      </c>
      <c r="E42" s="11">
        <v>44439</v>
      </c>
      <c r="F42" s="12">
        <v>0</v>
      </c>
      <c r="G42" s="19">
        <v>4.3499999999999997E-2</v>
      </c>
      <c r="H42" s="19">
        <v>4.3499999999999997E-2</v>
      </c>
      <c r="I42" s="19">
        <v>4.3499999999999997E-2</v>
      </c>
      <c r="J42" s="9" t="s">
        <v>103</v>
      </c>
      <c r="K42" s="20">
        <f t="shared" si="0"/>
        <v>0</v>
      </c>
    </row>
    <row r="43" spans="1:11" x14ac:dyDescent="0.3">
      <c r="A43" s="29" t="s">
        <v>52</v>
      </c>
      <c r="B43" s="9" t="s">
        <v>103</v>
      </c>
      <c r="C43" s="10">
        <v>9027012</v>
      </c>
      <c r="D43" s="11">
        <v>40451</v>
      </c>
      <c r="E43" s="11">
        <v>44804</v>
      </c>
      <c r="F43" s="12">
        <v>424043.34</v>
      </c>
      <c r="G43" s="19">
        <v>4.3999999999999997E-2</v>
      </c>
      <c r="H43" s="19">
        <v>4.3999999999999997E-2</v>
      </c>
      <c r="I43" s="19">
        <v>4.3999999999999997E-2</v>
      </c>
      <c r="J43" s="9" t="s">
        <v>103</v>
      </c>
      <c r="K43" s="20">
        <f t="shared" si="0"/>
        <v>18657.90696</v>
      </c>
    </row>
    <row r="44" spans="1:11" x14ac:dyDescent="0.3">
      <c r="A44" s="29" t="s">
        <v>53</v>
      </c>
      <c r="B44" s="9" t="s">
        <v>103</v>
      </c>
      <c r="C44" s="10">
        <v>9027013</v>
      </c>
      <c r="D44" s="11">
        <v>40451</v>
      </c>
      <c r="E44" s="11">
        <v>45169</v>
      </c>
      <c r="F44" s="12">
        <v>425365.7</v>
      </c>
      <c r="G44" s="19">
        <v>4.4999999999999998E-2</v>
      </c>
      <c r="H44" s="19">
        <v>4.4999999999999998E-2</v>
      </c>
      <c r="I44" s="19">
        <v>4.4999999999999998E-2</v>
      </c>
      <c r="J44" s="9" t="s">
        <v>103</v>
      </c>
      <c r="K44" s="20">
        <f t="shared" si="0"/>
        <v>19141.4565</v>
      </c>
    </row>
    <row r="45" spans="1:11" x14ac:dyDescent="0.3">
      <c r="A45" s="29" t="s">
        <v>93</v>
      </c>
      <c r="B45" s="9" t="s">
        <v>103</v>
      </c>
      <c r="C45" s="10">
        <v>9027014</v>
      </c>
      <c r="D45" s="11">
        <v>40451</v>
      </c>
      <c r="E45" s="11">
        <v>45535</v>
      </c>
      <c r="F45" s="12">
        <v>274832.42</v>
      </c>
      <c r="G45" s="19">
        <v>4.5499999999999999E-2</v>
      </c>
      <c r="H45" s="19">
        <v>4.5499999999999999E-2</v>
      </c>
      <c r="I45" s="19">
        <v>4.5499999999999999E-2</v>
      </c>
      <c r="J45" s="9" t="s">
        <v>103</v>
      </c>
      <c r="K45" s="20">
        <f t="shared" si="0"/>
        <v>12504.875109999999</v>
      </c>
    </row>
    <row r="46" spans="1:11" x14ac:dyDescent="0.3">
      <c r="A46" s="29" t="s">
        <v>54</v>
      </c>
      <c r="B46" s="9" t="s">
        <v>102</v>
      </c>
      <c r="C46" s="10" t="s">
        <v>60</v>
      </c>
      <c r="D46" s="11">
        <v>39447</v>
      </c>
      <c r="E46" s="11">
        <v>50405</v>
      </c>
      <c r="F46" s="12">
        <v>2493333.42</v>
      </c>
      <c r="G46" s="19">
        <v>4.7500000000000001E-2</v>
      </c>
      <c r="H46" s="19">
        <v>4.7500000000000001E-2</v>
      </c>
      <c r="I46" s="19">
        <v>4.7500000000000001E-2</v>
      </c>
      <c r="J46" s="9" t="s">
        <v>102</v>
      </c>
      <c r="K46" s="20">
        <f t="shared" si="0"/>
        <v>118433.33744999999</v>
      </c>
    </row>
    <row r="47" spans="1:11" x14ac:dyDescent="0.3">
      <c r="A47" s="29" t="s">
        <v>55</v>
      </c>
      <c r="B47" s="9" t="s">
        <v>128</v>
      </c>
      <c r="C47" s="10">
        <v>1845268604</v>
      </c>
      <c r="D47" s="11">
        <v>44268</v>
      </c>
      <c r="E47" s="11">
        <v>44474</v>
      </c>
      <c r="F47" s="12">
        <v>3087600</v>
      </c>
      <c r="G47" s="19">
        <v>0</v>
      </c>
      <c r="H47" s="19">
        <v>0</v>
      </c>
      <c r="I47" s="19">
        <v>0</v>
      </c>
      <c r="J47" s="9" t="s">
        <v>127</v>
      </c>
      <c r="K47" s="20">
        <f t="shared" si="0"/>
        <v>0</v>
      </c>
    </row>
    <row r="48" spans="1:11" x14ac:dyDescent="0.3">
      <c r="A48" s="29" t="s">
        <v>56</v>
      </c>
      <c r="B48" s="9" t="s">
        <v>104</v>
      </c>
      <c r="C48" s="10" t="s">
        <v>88</v>
      </c>
      <c r="D48" s="11">
        <v>42628</v>
      </c>
      <c r="E48" s="11">
        <v>46266</v>
      </c>
      <c r="F48" s="12">
        <v>508333.53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3">
      <c r="A49" s="29" t="s">
        <v>57</v>
      </c>
      <c r="B49" s="9" t="s">
        <v>104</v>
      </c>
      <c r="C49" s="10" t="s">
        <v>89</v>
      </c>
      <c r="D49" s="11">
        <v>43213</v>
      </c>
      <c r="E49" s="11">
        <v>46813</v>
      </c>
      <c r="F49" s="12">
        <v>822916.61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3">
      <c r="A50" s="29" t="s">
        <v>58</v>
      </c>
      <c r="B50" s="9" t="s">
        <v>104</v>
      </c>
      <c r="C50" s="10" t="s">
        <v>90</v>
      </c>
      <c r="D50" s="11">
        <v>43439</v>
      </c>
      <c r="E50" s="11">
        <v>47058</v>
      </c>
      <c r="F50" s="12">
        <v>604166.76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ht="15" thickBot="1" x14ac:dyDescent="0.35">
      <c r="A51" s="14"/>
      <c r="B51" s="14"/>
      <c r="C51" s="14"/>
      <c r="D51" s="14"/>
      <c r="E51" s="16" t="s">
        <v>91</v>
      </c>
      <c r="F51" s="18">
        <f>SUM(F10:F50)</f>
        <v>172150497.92999995</v>
      </c>
      <c r="G51" s="21"/>
      <c r="H51" s="21"/>
      <c r="I51" s="21"/>
      <c r="J51" s="21"/>
      <c r="K51" s="18">
        <f t="shared" ref="K51" si="1">SUM(K10:K50)</f>
        <v>5030149.5505855996</v>
      </c>
    </row>
    <row r="52" spans="1:11" ht="15" thickTop="1" x14ac:dyDescent="0.3"/>
    <row r="53" spans="1:11" x14ac:dyDescent="0.3">
      <c r="F53" s="32" t="s">
        <v>92</v>
      </c>
      <c r="G53" s="32"/>
      <c r="H53" s="32"/>
      <c r="I53" s="32"/>
      <c r="K53" s="13">
        <f>K51/F51</f>
        <v>2.9219488825591229E-2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3:I5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G8" sqref="G8:I8"/>
    </sheetView>
  </sheetViews>
  <sheetFormatPr defaultRowHeight="14.4" x14ac:dyDescent="0.3"/>
  <cols>
    <col min="1" max="1" width="8.33203125" bestFit="1" customWidth="1"/>
    <col min="2" max="2" width="32" bestFit="1" customWidth="1"/>
    <col min="3" max="3" width="11" bestFit="1" customWidth="1"/>
    <col min="4" max="5" width="10.6640625" bestFit="1" customWidth="1"/>
    <col min="6" max="6" width="15.33203125" bestFit="1" customWidth="1"/>
    <col min="7" max="7" width="8" bestFit="1" customWidth="1"/>
    <col min="8" max="8" width="7.6640625" bestFit="1" customWidth="1"/>
    <col min="9" max="9" width="8.5546875" bestFit="1" customWidth="1"/>
    <col min="10" max="10" width="29.109375" bestFit="1" customWidth="1"/>
    <col min="11" max="11" width="13.33203125" bestFit="1" customWidth="1"/>
  </cols>
  <sheetData>
    <row r="1" spans="1:14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  <c r="L1" s="30"/>
      <c r="M1" s="30"/>
      <c r="N1" s="30"/>
    </row>
    <row r="2" spans="1:14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4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4" x14ac:dyDescent="0.3">
      <c r="A4" s="41" t="s">
        <v>129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4" x14ac:dyDescent="0.3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4" x14ac:dyDescent="0.3">
      <c r="A6" s="41" t="s">
        <v>123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4" x14ac:dyDescent="0.3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4" ht="43.2" x14ac:dyDescent="0.3">
      <c r="A8" s="33" t="s">
        <v>3</v>
      </c>
      <c r="B8" s="47" t="s">
        <v>4</v>
      </c>
      <c r="C8" s="48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4" x14ac:dyDescent="0.3">
      <c r="A9" s="34"/>
      <c r="B9" s="44" t="s">
        <v>10</v>
      </c>
      <c r="C9" s="46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4" x14ac:dyDescent="0.3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44603756.170000002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49" si="0">F10*I10</f>
        <v>1583433.3440349998</v>
      </c>
    </row>
    <row r="11" spans="1:14" x14ac:dyDescent="0.3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1577000.24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1971.2502999999999</v>
      </c>
    </row>
    <row r="12" spans="1:14" x14ac:dyDescent="0.3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1575429.35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1969.2866875000002</v>
      </c>
    </row>
    <row r="13" spans="1:14" x14ac:dyDescent="0.3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4042281.77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139660.8351535</v>
      </c>
    </row>
    <row r="14" spans="1:14" x14ac:dyDescent="0.3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2497095.0499999998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91118.998374499992</v>
      </c>
    </row>
    <row r="15" spans="1:14" x14ac:dyDescent="0.3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13274770.810000001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491033.77226190007</v>
      </c>
    </row>
    <row r="16" spans="1:14" x14ac:dyDescent="0.3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10563189.48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343198.0262052</v>
      </c>
    </row>
    <row r="17" spans="1:11" x14ac:dyDescent="0.3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12182002.970000001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323675.81891289999</v>
      </c>
    </row>
    <row r="18" spans="1:11" x14ac:dyDescent="0.3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5281928.5199999996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187508.46245999998</v>
      </c>
    </row>
    <row r="19" spans="1:11" x14ac:dyDescent="0.3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2389066.08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52726.688385599999</v>
      </c>
    </row>
    <row r="20" spans="1:11" x14ac:dyDescent="0.3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2426016.6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53542.186362</v>
      </c>
    </row>
    <row r="21" spans="1:11" x14ac:dyDescent="0.3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8507034.7200000007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244151.89646400002</v>
      </c>
    </row>
    <row r="22" spans="1:11" x14ac:dyDescent="0.3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842627.56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18756.889485600001</v>
      </c>
    </row>
    <row r="23" spans="1:11" x14ac:dyDescent="0.3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842637.74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18757.1160924</v>
      </c>
    </row>
    <row r="24" spans="1:11" x14ac:dyDescent="0.3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829598.51</v>
      </c>
      <c r="G24" s="19">
        <v>4.0999999999999999E-4</v>
      </c>
      <c r="H24" s="19">
        <v>4.0999999999999999E-4</v>
      </c>
      <c r="I24" s="19">
        <v>4.0999999999999999E-4</v>
      </c>
      <c r="J24" s="9" t="s">
        <v>101</v>
      </c>
      <c r="K24" s="20">
        <f t="shared" si="0"/>
        <v>340.1353891</v>
      </c>
    </row>
    <row r="25" spans="1:11" x14ac:dyDescent="0.3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3024425.62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78665.310376199996</v>
      </c>
    </row>
    <row r="26" spans="1:11" x14ac:dyDescent="0.3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829546.73</v>
      </c>
      <c r="G26" s="19">
        <v>4.0999999999999999E-4</v>
      </c>
      <c r="H26" s="19">
        <v>4.0999999999999999E-4</v>
      </c>
      <c r="I26" s="19">
        <v>4.0999999999999999E-4</v>
      </c>
      <c r="J26" s="9" t="s">
        <v>101</v>
      </c>
      <c r="K26" s="20">
        <f t="shared" si="0"/>
        <v>340.11415929999998</v>
      </c>
    </row>
    <row r="27" spans="1:11" x14ac:dyDescent="0.3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829546.73</v>
      </c>
      <c r="G27" s="19">
        <v>4.0999999999999999E-4</v>
      </c>
      <c r="H27" s="19">
        <v>4.0999999999999999E-4</v>
      </c>
      <c r="I27" s="19">
        <v>4.0999999999999999E-4</v>
      </c>
      <c r="J27" s="9" t="s">
        <v>101</v>
      </c>
      <c r="K27" s="20">
        <f t="shared" si="0"/>
        <v>340.11415929999998</v>
      </c>
    </row>
    <row r="28" spans="1:11" x14ac:dyDescent="0.3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2588135.52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59708.286446400001</v>
      </c>
    </row>
    <row r="29" spans="1:11" x14ac:dyDescent="0.3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861130.06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19142.9212338</v>
      </c>
    </row>
    <row r="30" spans="1:11" x14ac:dyDescent="0.3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1119469.05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24885.7969815</v>
      </c>
    </row>
    <row r="31" spans="1:11" x14ac:dyDescent="0.3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1875506.84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48219.280856400001</v>
      </c>
    </row>
    <row r="32" spans="1:11" x14ac:dyDescent="0.3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1874301.79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47101.203982699997</v>
      </c>
    </row>
    <row r="33" spans="1:11" x14ac:dyDescent="0.3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4702865.91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133937.6211168</v>
      </c>
    </row>
    <row r="34" spans="1:11" x14ac:dyDescent="0.3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4709269.2699999996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140194.94616789999</v>
      </c>
    </row>
    <row r="35" spans="1:11" x14ac:dyDescent="0.3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8537920.6699999999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259040.51312779999</v>
      </c>
    </row>
    <row r="36" spans="1:11" x14ac:dyDescent="0.3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4818766.3600000003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93387.692056800006</v>
      </c>
    </row>
    <row r="37" spans="1:11" x14ac:dyDescent="0.3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11507595.82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128654.92126760002</v>
      </c>
    </row>
    <row r="38" spans="1:11" x14ac:dyDescent="0.3">
      <c r="A38" s="29" t="s">
        <v>47</v>
      </c>
      <c r="B38" s="9" t="s">
        <v>103</v>
      </c>
      <c r="C38" s="10">
        <v>9020</v>
      </c>
      <c r="D38" s="11">
        <v>32731</v>
      </c>
      <c r="E38" s="11">
        <v>45535</v>
      </c>
      <c r="F38" s="12">
        <v>377781.13</v>
      </c>
      <c r="G38" s="19">
        <v>6.25E-2</v>
      </c>
      <c r="H38" s="19">
        <v>6.25E-2</v>
      </c>
      <c r="I38" s="19">
        <v>6.25E-2</v>
      </c>
      <c r="J38" s="9" t="s">
        <v>103</v>
      </c>
      <c r="K38" s="20">
        <f t="shared" si="0"/>
        <v>23611.320625</v>
      </c>
    </row>
    <row r="39" spans="1:11" x14ac:dyDescent="0.3">
      <c r="A39" s="29" t="s">
        <v>48</v>
      </c>
      <c r="B39" s="9" t="s">
        <v>103</v>
      </c>
      <c r="C39" s="10">
        <v>9021</v>
      </c>
      <c r="D39" s="11">
        <v>33501</v>
      </c>
      <c r="E39" s="11">
        <v>46356</v>
      </c>
      <c r="F39" s="12">
        <v>474401.48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29650.092499999999</v>
      </c>
    </row>
    <row r="40" spans="1:11" x14ac:dyDescent="0.3">
      <c r="A40" s="29" t="s">
        <v>49</v>
      </c>
      <c r="B40" s="9" t="s">
        <v>103</v>
      </c>
      <c r="C40" s="10">
        <v>9022</v>
      </c>
      <c r="D40" s="11">
        <v>34165</v>
      </c>
      <c r="E40" s="11">
        <v>46904</v>
      </c>
      <c r="F40" s="12">
        <v>878522.03</v>
      </c>
      <c r="G40" s="19">
        <v>6.6500000000000004E-2</v>
      </c>
      <c r="H40" s="19">
        <v>6.6500000000000004E-2</v>
      </c>
      <c r="I40" s="19">
        <v>6.6500000000000004E-2</v>
      </c>
      <c r="J40" s="9" t="s">
        <v>103</v>
      </c>
      <c r="K40" s="20">
        <f t="shared" si="0"/>
        <v>58421.714995000002</v>
      </c>
    </row>
    <row r="41" spans="1:11" x14ac:dyDescent="0.3">
      <c r="A41" s="29" t="s">
        <v>50</v>
      </c>
      <c r="B41" s="9" t="s">
        <v>103</v>
      </c>
      <c r="C41" s="10">
        <v>9023</v>
      </c>
      <c r="D41" s="11">
        <v>36171</v>
      </c>
      <c r="E41" s="11">
        <v>48365</v>
      </c>
      <c r="F41" s="12">
        <v>2018402.97</v>
      </c>
      <c r="G41" s="19">
        <v>6.7000000000000004E-2</v>
      </c>
      <c r="H41" s="19">
        <v>6.7000000000000004E-2</v>
      </c>
      <c r="I41" s="19">
        <v>6.7000000000000004E-2</v>
      </c>
      <c r="J41" s="9" t="s">
        <v>103</v>
      </c>
      <c r="K41" s="20">
        <f t="shared" si="0"/>
        <v>135232.99898999999</v>
      </c>
    </row>
    <row r="42" spans="1:11" x14ac:dyDescent="0.3">
      <c r="A42" s="29" t="s">
        <v>52</v>
      </c>
      <c r="B42" s="9" t="s">
        <v>103</v>
      </c>
      <c r="C42" s="10">
        <v>9027012</v>
      </c>
      <c r="D42" s="11">
        <v>40451</v>
      </c>
      <c r="E42" s="11">
        <v>44804</v>
      </c>
      <c r="F42" s="12">
        <v>424043.34</v>
      </c>
      <c r="G42" s="19">
        <v>4.3999999999999997E-2</v>
      </c>
      <c r="H42" s="19">
        <v>4.3999999999999997E-2</v>
      </c>
      <c r="I42" s="19">
        <v>4.3999999999999997E-2</v>
      </c>
      <c r="J42" s="9" t="s">
        <v>103</v>
      </c>
      <c r="K42" s="20">
        <f t="shared" si="0"/>
        <v>18657.90696</v>
      </c>
    </row>
    <row r="43" spans="1:11" x14ac:dyDescent="0.3">
      <c r="A43" s="29" t="s">
        <v>53</v>
      </c>
      <c r="B43" s="9" t="s">
        <v>103</v>
      </c>
      <c r="C43" s="10">
        <v>9027013</v>
      </c>
      <c r="D43" s="11">
        <v>40451</v>
      </c>
      <c r="E43" s="11">
        <v>45169</v>
      </c>
      <c r="F43" s="12">
        <v>425365.7</v>
      </c>
      <c r="G43" s="19">
        <v>4.4999999999999998E-2</v>
      </c>
      <c r="H43" s="19">
        <v>4.4999999999999998E-2</v>
      </c>
      <c r="I43" s="19">
        <v>4.4999999999999998E-2</v>
      </c>
      <c r="J43" s="9" t="s">
        <v>103</v>
      </c>
      <c r="K43" s="20">
        <f t="shared" si="0"/>
        <v>19141.4565</v>
      </c>
    </row>
    <row r="44" spans="1:11" x14ac:dyDescent="0.3">
      <c r="A44" s="29" t="s">
        <v>93</v>
      </c>
      <c r="B44" s="9" t="s">
        <v>103</v>
      </c>
      <c r="C44" s="10">
        <v>9027014</v>
      </c>
      <c r="D44" s="11">
        <v>40451</v>
      </c>
      <c r="E44" s="11">
        <v>45535</v>
      </c>
      <c r="F44" s="12">
        <v>274832.42</v>
      </c>
      <c r="G44" s="19">
        <v>4.5499999999999999E-2</v>
      </c>
      <c r="H44" s="19">
        <v>4.5499999999999999E-2</v>
      </c>
      <c r="I44" s="19">
        <v>4.5499999999999999E-2</v>
      </c>
      <c r="J44" s="9" t="s">
        <v>103</v>
      </c>
      <c r="K44" s="20">
        <f t="shared" si="0"/>
        <v>12504.875109999999</v>
      </c>
    </row>
    <row r="45" spans="1:11" x14ac:dyDescent="0.3">
      <c r="A45" s="29" t="s">
        <v>54</v>
      </c>
      <c r="B45" s="9" t="s">
        <v>102</v>
      </c>
      <c r="C45" s="10" t="s">
        <v>60</v>
      </c>
      <c r="D45" s="11">
        <v>39447</v>
      </c>
      <c r="E45" s="11">
        <v>50405</v>
      </c>
      <c r="F45" s="12">
        <v>2493333.42</v>
      </c>
      <c r="G45" s="19">
        <v>4.7500000000000001E-2</v>
      </c>
      <c r="H45" s="19">
        <v>4.7500000000000001E-2</v>
      </c>
      <c r="I45" s="19">
        <v>4.7500000000000001E-2</v>
      </c>
      <c r="J45" s="9" t="s">
        <v>102</v>
      </c>
      <c r="K45" s="20">
        <f t="shared" si="0"/>
        <v>118433.33744999999</v>
      </c>
    </row>
    <row r="46" spans="1:11" x14ac:dyDescent="0.3">
      <c r="A46" s="29" t="s">
        <v>55</v>
      </c>
      <c r="B46" s="9" t="s">
        <v>128</v>
      </c>
      <c r="C46" s="10">
        <v>1845268604</v>
      </c>
      <c r="D46" s="11">
        <v>44268</v>
      </c>
      <c r="E46" s="11">
        <v>44474</v>
      </c>
      <c r="F46" s="12">
        <v>3087600</v>
      </c>
      <c r="G46" s="19">
        <v>0</v>
      </c>
      <c r="H46" s="19">
        <v>0</v>
      </c>
      <c r="I46" s="19">
        <v>0</v>
      </c>
      <c r="J46" s="9" t="s">
        <v>127</v>
      </c>
      <c r="K46" s="20">
        <f t="shared" si="0"/>
        <v>0</v>
      </c>
    </row>
    <row r="47" spans="1:11" x14ac:dyDescent="0.3">
      <c r="A47" s="29" t="s">
        <v>56</v>
      </c>
      <c r="B47" s="9" t="s">
        <v>104</v>
      </c>
      <c r="C47" s="10" t="s">
        <v>88</v>
      </c>
      <c r="D47" s="11">
        <v>42628</v>
      </c>
      <c r="E47" s="11">
        <v>46266</v>
      </c>
      <c r="F47" s="12">
        <v>500000.2</v>
      </c>
      <c r="G47" s="19">
        <v>0</v>
      </c>
      <c r="H47" s="19">
        <v>0</v>
      </c>
      <c r="I47" s="19">
        <v>0</v>
      </c>
      <c r="J47" s="9" t="s">
        <v>104</v>
      </c>
      <c r="K47" s="20">
        <f t="shared" si="0"/>
        <v>0</v>
      </c>
    </row>
    <row r="48" spans="1:11" x14ac:dyDescent="0.3">
      <c r="A48" s="29" t="s">
        <v>57</v>
      </c>
      <c r="B48" s="9" t="s">
        <v>104</v>
      </c>
      <c r="C48" s="10" t="s">
        <v>89</v>
      </c>
      <c r="D48" s="11">
        <v>43213</v>
      </c>
      <c r="E48" s="11">
        <v>46813</v>
      </c>
      <c r="F48" s="12">
        <v>812499.94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3">
      <c r="A49" s="29" t="s">
        <v>58</v>
      </c>
      <c r="B49" s="9" t="s">
        <v>104</v>
      </c>
      <c r="C49" s="10" t="s">
        <v>90</v>
      </c>
      <c r="D49" s="11">
        <v>43439</v>
      </c>
      <c r="E49" s="11">
        <v>47058</v>
      </c>
      <c r="F49" s="12">
        <v>597222.31999999995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ht="15" thickBot="1" x14ac:dyDescent="0.35">
      <c r="A50" s="14"/>
      <c r="B50" s="14"/>
      <c r="C50" s="14"/>
      <c r="D50" s="14"/>
      <c r="E50" s="16" t="s">
        <v>91</v>
      </c>
      <c r="F50" s="18">
        <f>SUM(F10:F49)</f>
        <v>171076920.88999993</v>
      </c>
      <c r="G50" s="21"/>
      <c r="H50" s="21"/>
      <c r="I50" s="21"/>
      <c r="J50" s="21"/>
      <c r="K50" s="18">
        <f t="shared" ref="K50" si="1">SUM(K10:K49)</f>
        <v>5001117.1316317022</v>
      </c>
    </row>
    <row r="51" spans="1:11" ht="15" thickTop="1" x14ac:dyDescent="0.3"/>
    <row r="52" spans="1:11" x14ac:dyDescent="0.3">
      <c r="F52" s="32" t="s">
        <v>92</v>
      </c>
      <c r="G52" s="32"/>
      <c r="H52" s="32"/>
      <c r="I52" s="32"/>
      <c r="K52" s="13">
        <f>K50/F50</f>
        <v>2.9233149074779939E-2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2:I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G8" sqref="G8:I8"/>
    </sheetView>
  </sheetViews>
  <sheetFormatPr defaultRowHeight="14.4" x14ac:dyDescent="0.3"/>
  <cols>
    <col min="2" max="2" width="29.109375" bestFit="1" customWidth="1"/>
    <col min="3" max="3" width="9.6640625" bestFit="1" customWidth="1"/>
    <col min="4" max="5" width="10.6640625" bestFit="1" customWidth="1"/>
    <col min="6" max="6" width="15.33203125" bestFit="1" customWidth="1"/>
    <col min="7" max="7" width="8" bestFit="1" customWidth="1"/>
    <col min="8" max="8" width="7.6640625" bestFit="1" customWidth="1"/>
    <col min="10" max="10" width="29.109375" bestFit="1" customWidth="1"/>
    <col min="11" max="11" width="13.33203125" bestFit="1" customWidth="1"/>
  </cols>
  <sheetData>
    <row r="1" spans="1:11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x14ac:dyDescent="0.3">
      <c r="A4" s="41" t="s">
        <v>129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3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x14ac:dyDescent="0.3">
      <c r="A6" s="41" t="s">
        <v>107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x14ac:dyDescent="0.3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ht="43.2" x14ac:dyDescent="0.3">
      <c r="A8" s="33" t="s">
        <v>3</v>
      </c>
      <c r="B8" s="47" t="s">
        <v>4</v>
      </c>
      <c r="C8" s="48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3">
      <c r="A9" s="34"/>
      <c r="B9" s="44" t="s">
        <v>10</v>
      </c>
      <c r="C9" s="46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3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48540537.619999997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2" si="0">F10*I10</f>
        <v>1723189.0855099997</v>
      </c>
    </row>
    <row r="11" spans="1:11" x14ac:dyDescent="0.3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1777190.1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17771.901000000002</v>
      </c>
    </row>
    <row r="12" spans="1:11" x14ac:dyDescent="0.3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1772294.53</v>
      </c>
      <c r="G12" s="19">
        <v>1.6250000000000001E-2</v>
      </c>
      <c r="H12" s="19">
        <v>1.6250000000000001E-2</v>
      </c>
      <c r="I12" s="19">
        <v>1.6250000000000001E-2</v>
      </c>
      <c r="J12" s="9" t="s">
        <v>101</v>
      </c>
      <c r="K12" s="20">
        <f t="shared" si="0"/>
        <v>28799.786112500002</v>
      </c>
    </row>
    <row r="13" spans="1:11" x14ac:dyDescent="0.3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4244300.43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146640.57985649997</v>
      </c>
    </row>
    <row r="14" spans="1:11" x14ac:dyDescent="0.3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2619034.88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95568.582771200003</v>
      </c>
    </row>
    <row r="15" spans="1:11" x14ac:dyDescent="0.3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13876245.48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513282.32030520006</v>
      </c>
    </row>
    <row r="16" spans="1:11" x14ac:dyDescent="0.3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11069545.140000001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359649.52159860003</v>
      </c>
    </row>
    <row r="17" spans="1:11" x14ac:dyDescent="0.3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12709044.710000001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337679.31794470001</v>
      </c>
    </row>
    <row r="18" spans="1:11" x14ac:dyDescent="0.3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5483181.1399999997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194652.93046999996</v>
      </c>
    </row>
    <row r="19" spans="1:11" x14ac:dyDescent="0.3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2499118.2000000002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55155.538674000003</v>
      </c>
    </row>
    <row r="20" spans="1:11" x14ac:dyDescent="0.3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2537770.83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56008.602218100001</v>
      </c>
    </row>
    <row r="21" spans="1:11" x14ac:dyDescent="0.3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8864206.4000000004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254402.72368</v>
      </c>
    </row>
    <row r="22" spans="1:11" x14ac:dyDescent="0.3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881341.14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19618.653776399999</v>
      </c>
    </row>
    <row r="23" spans="1:11" x14ac:dyDescent="0.3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881351.81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19618.891290600001</v>
      </c>
    </row>
    <row r="24" spans="1:11" x14ac:dyDescent="0.3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880370.89</v>
      </c>
      <c r="G24" s="19">
        <v>1.2099999999999999E-3</v>
      </c>
      <c r="H24" s="19">
        <v>1.2099999999999999E-3</v>
      </c>
      <c r="I24" s="19">
        <v>1.2099999999999999E-3</v>
      </c>
      <c r="J24" s="9" t="s">
        <v>101</v>
      </c>
      <c r="K24" s="20">
        <f t="shared" si="0"/>
        <v>1065.2487768999999</v>
      </c>
    </row>
    <row r="25" spans="1:11" x14ac:dyDescent="0.3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3156305.99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82095.518799900005</v>
      </c>
    </row>
    <row r="26" spans="1:11" x14ac:dyDescent="0.3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880315.94</v>
      </c>
      <c r="G26" s="19">
        <v>1.2099999999999999E-3</v>
      </c>
      <c r="H26" s="19">
        <v>1.2099999999999999E-3</v>
      </c>
      <c r="I26" s="19">
        <v>1.2099999999999999E-3</v>
      </c>
      <c r="J26" s="9" t="s">
        <v>101</v>
      </c>
      <c r="K26" s="20">
        <f t="shared" si="0"/>
        <v>1065.1822874</v>
      </c>
    </row>
    <row r="27" spans="1:11" x14ac:dyDescent="0.3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880315.94</v>
      </c>
      <c r="G27" s="19">
        <v>1.2099999999999999E-3</v>
      </c>
      <c r="H27" s="19">
        <v>1.2099999999999999E-3</v>
      </c>
      <c r="I27" s="19">
        <v>1.2099999999999999E-3</v>
      </c>
      <c r="J27" s="9" t="s">
        <v>101</v>
      </c>
      <c r="K27" s="20">
        <f t="shared" si="0"/>
        <v>1065.1822874</v>
      </c>
    </row>
    <row r="28" spans="1:11" x14ac:dyDescent="0.3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2705716.24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62420.873656800002</v>
      </c>
    </row>
    <row r="29" spans="1:11" x14ac:dyDescent="0.3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900710.14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20022.786412199999</v>
      </c>
    </row>
    <row r="30" spans="1:11" x14ac:dyDescent="0.3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1170923.1499999999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26029.621624499996</v>
      </c>
    </row>
    <row r="31" spans="1:11" x14ac:dyDescent="0.3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1938914.87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49849.501307700004</v>
      </c>
    </row>
    <row r="32" spans="1:11" x14ac:dyDescent="0.3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1938297.55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48709.417431499998</v>
      </c>
    </row>
    <row r="33" spans="1:11" x14ac:dyDescent="0.3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4854498.24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138256.1098752</v>
      </c>
    </row>
    <row r="34" spans="1:11" x14ac:dyDescent="0.3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4857767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144615.72359000001</v>
      </c>
    </row>
    <row r="35" spans="1:11" x14ac:dyDescent="0.3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8804505.0600000005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267128.68352040002</v>
      </c>
    </row>
    <row r="36" spans="1:11" x14ac:dyDescent="0.3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5000000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96900</v>
      </c>
    </row>
    <row r="37" spans="1:11" x14ac:dyDescent="0.3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12000000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134160</v>
      </c>
    </row>
    <row r="38" spans="1:11" x14ac:dyDescent="0.3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117047.01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7256.9146199999996</v>
      </c>
    </row>
    <row r="39" spans="1:11" x14ac:dyDescent="0.3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541893.43999999994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33868.339999999997</v>
      </c>
    </row>
    <row r="40" spans="1:11" x14ac:dyDescent="0.3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583902.31999999995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36493.894999999997</v>
      </c>
    </row>
    <row r="41" spans="1:11" x14ac:dyDescent="0.3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1026087.2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68234.798800000004</v>
      </c>
    </row>
    <row r="42" spans="1:11" x14ac:dyDescent="0.3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2202027.2400000002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147535.82508000001</v>
      </c>
    </row>
    <row r="43" spans="1:11" x14ac:dyDescent="0.3">
      <c r="A43" s="29" t="s">
        <v>52</v>
      </c>
      <c r="B43" s="9" t="s">
        <v>103</v>
      </c>
      <c r="C43" s="10">
        <v>9027010</v>
      </c>
      <c r="D43" s="11">
        <v>40451</v>
      </c>
      <c r="E43" s="11">
        <v>44073</v>
      </c>
      <c r="F43" s="12">
        <v>263576.52</v>
      </c>
      <c r="G43" s="19">
        <v>4.2500000000000003E-2</v>
      </c>
      <c r="H43" s="19">
        <v>4.2500000000000003E-2</v>
      </c>
      <c r="I43" s="19">
        <v>4.2500000000000003E-2</v>
      </c>
      <c r="J43" s="9" t="s">
        <v>103</v>
      </c>
      <c r="K43" s="20">
        <f t="shared" si="0"/>
        <v>11202.002100000002</v>
      </c>
    </row>
    <row r="44" spans="1:11" x14ac:dyDescent="0.3">
      <c r="A44" s="29" t="s">
        <v>53</v>
      </c>
      <c r="B44" s="9" t="s">
        <v>103</v>
      </c>
      <c r="C44" s="10">
        <v>9027011</v>
      </c>
      <c r="D44" s="11">
        <v>40451</v>
      </c>
      <c r="E44" s="11">
        <v>44439</v>
      </c>
      <c r="F44" s="12">
        <v>587737.54</v>
      </c>
      <c r="G44" s="19">
        <v>4.3499999999999997E-2</v>
      </c>
      <c r="H44" s="19">
        <v>4.3499999999999997E-2</v>
      </c>
      <c r="I44" s="19">
        <v>4.3499999999999997E-2</v>
      </c>
      <c r="J44" s="9" t="s">
        <v>103</v>
      </c>
      <c r="K44" s="20">
        <f t="shared" si="0"/>
        <v>25566.582989999999</v>
      </c>
    </row>
    <row r="45" spans="1:11" x14ac:dyDescent="0.3">
      <c r="A45" s="29" t="s">
        <v>93</v>
      </c>
      <c r="B45" s="9" t="s">
        <v>103</v>
      </c>
      <c r="C45" s="10">
        <v>9027012</v>
      </c>
      <c r="D45" s="11">
        <v>40451</v>
      </c>
      <c r="E45" s="11">
        <v>44804</v>
      </c>
      <c r="F45" s="12">
        <v>424043.34</v>
      </c>
      <c r="G45" s="19">
        <v>4.3999999999999997E-2</v>
      </c>
      <c r="H45" s="19">
        <v>4.3999999999999997E-2</v>
      </c>
      <c r="I45" s="19">
        <v>4.3999999999999997E-2</v>
      </c>
      <c r="J45" s="9" t="s">
        <v>103</v>
      </c>
      <c r="K45" s="20">
        <f t="shared" si="0"/>
        <v>18657.90696</v>
      </c>
    </row>
    <row r="46" spans="1:11" x14ac:dyDescent="0.3">
      <c r="A46" s="29" t="s">
        <v>54</v>
      </c>
      <c r="B46" s="9" t="s">
        <v>103</v>
      </c>
      <c r="C46" s="10">
        <v>9027013</v>
      </c>
      <c r="D46" s="11">
        <v>40451</v>
      </c>
      <c r="E46" s="11">
        <v>45169</v>
      </c>
      <c r="F46" s="12">
        <v>425365.7</v>
      </c>
      <c r="G46" s="19">
        <v>4.4999999999999998E-2</v>
      </c>
      <c r="H46" s="19">
        <v>4.4999999999999998E-2</v>
      </c>
      <c r="I46" s="19">
        <v>4.4999999999999998E-2</v>
      </c>
      <c r="J46" s="9" t="s">
        <v>103</v>
      </c>
      <c r="K46" s="20">
        <f t="shared" si="0"/>
        <v>19141.4565</v>
      </c>
    </row>
    <row r="47" spans="1:11" x14ac:dyDescent="0.3">
      <c r="A47" s="29" t="s">
        <v>55</v>
      </c>
      <c r="B47" s="9" t="s">
        <v>103</v>
      </c>
      <c r="C47" s="10">
        <v>9027014</v>
      </c>
      <c r="D47" s="11">
        <v>40451</v>
      </c>
      <c r="E47" s="11">
        <v>45535</v>
      </c>
      <c r="F47" s="12">
        <v>274832.42</v>
      </c>
      <c r="G47" s="19">
        <v>4.5499999999999999E-2</v>
      </c>
      <c r="H47" s="19">
        <v>4.5499999999999999E-2</v>
      </c>
      <c r="I47" s="19">
        <v>4.5499999999999999E-2</v>
      </c>
      <c r="J47" s="9" t="s">
        <v>103</v>
      </c>
      <c r="K47" s="20">
        <f t="shared" si="0"/>
        <v>12504.875109999999</v>
      </c>
    </row>
    <row r="48" spans="1:11" x14ac:dyDescent="0.3">
      <c r="A48" s="29" t="s">
        <v>56</v>
      </c>
      <c r="B48" s="9" t="s">
        <v>102</v>
      </c>
      <c r="C48" s="10" t="s">
        <v>60</v>
      </c>
      <c r="D48" s="11">
        <v>39447</v>
      </c>
      <c r="E48" s="11">
        <v>50405</v>
      </c>
      <c r="F48" s="12">
        <v>2640000.08</v>
      </c>
      <c r="G48" s="19">
        <v>4.7500000000000001E-2</v>
      </c>
      <c r="H48" s="19">
        <v>4.7500000000000001E-2</v>
      </c>
      <c r="I48" s="19">
        <v>4.7500000000000001E-2</v>
      </c>
      <c r="J48" s="9" t="s">
        <v>102</v>
      </c>
      <c r="K48" s="20">
        <f t="shared" si="0"/>
        <v>125400.00380000001</v>
      </c>
    </row>
    <row r="49" spans="1:11" x14ac:dyDescent="0.3">
      <c r="A49" s="29" t="s">
        <v>57</v>
      </c>
      <c r="B49" s="9" t="s">
        <v>104</v>
      </c>
      <c r="C49" s="10" t="s">
        <v>87</v>
      </c>
      <c r="D49" s="11">
        <v>40556</v>
      </c>
      <c r="E49" s="11">
        <v>44197</v>
      </c>
      <c r="F49" s="12">
        <v>19400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3">
      <c r="A50" s="29" t="s">
        <v>58</v>
      </c>
      <c r="B50" s="9" t="s">
        <v>104</v>
      </c>
      <c r="C50" s="10" t="s">
        <v>88</v>
      </c>
      <c r="D50" s="11">
        <v>42628</v>
      </c>
      <c r="E50" s="11">
        <v>46266</v>
      </c>
      <c r="F50" s="12">
        <v>641666.81000000006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3">
      <c r="A51" s="29" t="s">
        <v>59</v>
      </c>
      <c r="B51" s="9" t="s">
        <v>104</v>
      </c>
      <c r="C51" s="10" t="s">
        <v>89</v>
      </c>
      <c r="D51" s="11">
        <v>43213</v>
      </c>
      <c r="E51" s="11">
        <v>46813</v>
      </c>
      <c r="F51" s="12">
        <v>989583.33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x14ac:dyDescent="0.3">
      <c r="A52" s="29" t="s">
        <v>94</v>
      </c>
      <c r="B52" s="9" t="s">
        <v>104</v>
      </c>
      <c r="C52" s="10" t="s">
        <v>90</v>
      </c>
      <c r="D52" s="11">
        <v>43439</v>
      </c>
      <c r="E52" s="11">
        <v>47058</v>
      </c>
      <c r="F52" s="12">
        <v>715277.8</v>
      </c>
      <c r="G52" s="19">
        <v>0</v>
      </c>
      <c r="H52" s="19">
        <v>0</v>
      </c>
      <c r="I52" s="19">
        <v>0</v>
      </c>
      <c r="J52" s="9" t="s">
        <v>104</v>
      </c>
      <c r="K52" s="20">
        <f t="shared" si="0"/>
        <v>0</v>
      </c>
    </row>
    <row r="53" spans="1:11" ht="15" thickBot="1" x14ac:dyDescent="0.35">
      <c r="A53" s="14"/>
      <c r="B53" s="14"/>
      <c r="C53" s="14"/>
      <c r="D53" s="14"/>
      <c r="E53" s="16" t="s">
        <v>91</v>
      </c>
      <c r="F53" s="18">
        <f>SUM(F10:F52)</f>
        <v>179176244.17000002</v>
      </c>
      <c r="G53" s="21"/>
      <c r="H53" s="21"/>
      <c r="I53" s="21"/>
      <c r="J53" s="21"/>
      <c r="K53" s="18">
        <f t="shared" ref="K53" si="1">SUM(K10:K52)</f>
        <v>5401284.8857376995</v>
      </c>
    </row>
    <row r="54" spans="1:11" ht="15" thickTop="1" x14ac:dyDescent="0.3"/>
    <row r="55" spans="1:11" x14ac:dyDescent="0.3">
      <c r="F55" s="32" t="s">
        <v>92</v>
      </c>
      <c r="G55" s="32"/>
      <c r="H55" s="32"/>
      <c r="I55" s="32"/>
      <c r="K55" s="13">
        <f>K53/F53</f>
        <v>3.0145094907855267E-2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5:I5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G8" sqref="G8:I8"/>
    </sheetView>
  </sheetViews>
  <sheetFormatPr defaultRowHeight="14.4" x14ac:dyDescent="0.3"/>
  <cols>
    <col min="1" max="1" width="8.33203125" bestFit="1" customWidth="1"/>
    <col min="2" max="2" width="32" bestFit="1" customWidth="1"/>
    <col min="3" max="3" width="11" bestFit="1" customWidth="1"/>
    <col min="4" max="5" width="10.6640625" bestFit="1" customWidth="1"/>
    <col min="6" max="6" width="15.33203125" bestFit="1" customWidth="1"/>
    <col min="7" max="7" width="8" bestFit="1" customWidth="1"/>
    <col min="8" max="8" width="7.6640625" bestFit="1" customWidth="1"/>
    <col min="9" max="9" width="8.5546875" bestFit="1" customWidth="1"/>
    <col min="10" max="10" width="29.109375" bestFit="1" customWidth="1"/>
    <col min="11" max="11" width="13.33203125" bestFit="1" customWidth="1"/>
  </cols>
  <sheetData>
    <row r="1" spans="1:11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x14ac:dyDescent="0.3">
      <c r="A4" s="41" t="s">
        <v>129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3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x14ac:dyDescent="0.3">
      <c r="A6" s="41" t="s">
        <v>124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x14ac:dyDescent="0.3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ht="43.2" x14ac:dyDescent="0.3">
      <c r="A8" s="33" t="s">
        <v>3</v>
      </c>
      <c r="B8" s="47" t="s">
        <v>4</v>
      </c>
      <c r="C8" s="48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3">
      <c r="A9" s="34"/>
      <c r="B9" s="44" t="s">
        <v>10</v>
      </c>
      <c r="C9" s="46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3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44365879.539999999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49" si="0">F10*I10</f>
        <v>1574988.7236699997</v>
      </c>
    </row>
    <row r="11" spans="1:11" x14ac:dyDescent="0.3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1564943.08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1956.1788500000002</v>
      </c>
    </row>
    <row r="12" spans="1:11" x14ac:dyDescent="0.3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1563384.23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1954.2302875</v>
      </c>
    </row>
    <row r="13" spans="1:11" x14ac:dyDescent="0.3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4042281.77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139660.8351535</v>
      </c>
    </row>
    <row r="14" spans="1:11" x14ac:dyDescent="0.3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2497095.0499999998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91118.998374499992</v>
      </c>
    </row>
    <row r="15" spans="1:11" x14ac:dyDescent="0.3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13274770.810000001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491033.77226190007</v>
      </c>
    </row>
    <row r="16" spans="1:11" x14ac:dyDescent="0.3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10563189.48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343198.0262052</v>
      </c>
    </row>
    <row r="17" spans="1:11" x14ac:dyDescent="0.3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12182002.970000001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323675.81891289999</v>
      </c>
    </row>
    <row r="18" spans="1:11" x14ac:dyDescent="0.3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5281928.5199999996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187508.46245999998</v>
      </c>
    </row>
    <row r="19" spans="1:11" x14ac:dyDescent="0.3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2389066.08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52726.688385599999</v>
      </c>
    </row>
    <row r="20" spans="1:11" x14ac:dyDescent="0.3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2426016.6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53542.186362</v>
      </c>
    </row>
    <row r="21" spans="1:11" x14ac:dyDescent="0.3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8507034.7200000007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244151.89646400002</v>
      </c>
    </row>
    <row r="22" spans="1:11" x14ac:dyDescent="0.3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842627.56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18756.889485600001</v>
      </c>
    </row>
    <row r="23" spans="1:11" x14ac:dyDescent="0.3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842637.74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18757.1160924</v>
      </c>
    </row>
    <row r="24" spans="1:11" x14ac:dyDescent="0.3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829598.51</v>
      </c>
      <c r="G24" s="19">
        <v>4.0999999999999999E-4</v>
      </c>
      <c r="H24" s="19">
        <v>4.0999999999999999E-4</v>
      </c>
      <c r="I24" s="19">
        <v>4.0999999999999999E-4</v>
      </c>
      <c r="J24" s="9" t="s">
        <v>101</v>
      </c>
      <c r="K24" s="20">
        <f t="shared" si="0"/>
        <v>340.1353891</v>
      </c>
    </row>
    <row r="25" spans="1:11" x14ac:dyDescent="0.3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3024425.62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78665.310376199996</v>
      </c>
    </row>
    <row r="26" spans="1:11" x14ac:dyDescent="0.3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829546.73</v>
      </c>
      <c r="G26" s="19">
        <v>4.0999999999999999E-4</v>
      </c>
      <c r="H26" s="19">
        <v>4.0999999999999999E-4</v>
      </c>
      <c r="I26" s="19">
        <v>4.0999999999999999E-4</v>
      </c>
      <c r="J26" s="9" t="s">
        <v>101</v>
      </c>
      <c r="K26" s="20">
        <f t="shared" si="0"/>
        <v>340.11415929999998</v>
      </c>
    </row>
    <row r="27" spans="1:11" x14ac:dyDescent="0.3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829546.73</v>
      </c>
      <c r="G27" s="19">
        <v>4.0999999999999999E-4</v>
      </c>
      <c r="H27" s="19">
        <v>4.0999999999999999E-4</v>
      </c>
      <c r="I27" s="19">
        <v>4.0999999999999999E-4</v>
      </c>
      <c r="J27" s="9" t="s">
        <v>101</v>
      </c>
      <c r="K27" s="20">
        <f t="shared" si="0"/>
        <v>340.11415929999998</v>
      </c>
    </row>
    <row r="28" spans="1:11" x14ac:dyDescent="0.3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2588135.52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59708.286446400001</v>
      </c>
    </row>
    <row r="29" spans="1:11" x14ac:dyDescent="0.3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861130.06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19142.9212338</v>
      </c>
    </row>
    <row r="30" spans="1:11" x14ac:dyDescent="0.3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1119469.05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24885.7969815</v>
      </c>
    </row>
    <row r="31" spans="1:11" x14ac:dyDescent="0.3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1875506.84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48219.280856400001</v>
      </c>
    </row>
    <row r="32" spans="1:11" x14ac:dyDescent="0.3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1874301.79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47101.203982699997</v>
      </c>
    </row>
    <row r="33" spans="1:11" x14ac:dyDescent="0.3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4702865.91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133937.6211168</v>
      </c>
    </row>
    <row r="34" spans="1:11" x14ac:dyDescent="0.3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4709269.2699999996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140194.94616789999</v>
      </c>
    </row>
    <row r="35" spans="1:11" x14ac:dyDescent="0.3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8537920.6699999999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259040.51312779999</v>
      </c>
    </row>
    <row r="36" spans="1:11" x14ac:dyDescent="0.3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4818766.3600000003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93387.692056800006</v>
      </c>
    </row>
    <row r="37" spans="1:11" x14ac:dyDescent="0.3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11507595.82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128654.92126760002</v>
      </c>
    </row>
    <row r="38" spans="1:11" x14ac:dyDescent="0.3">
      <c r="A38" s="29" t="s">
        <v>47</v>
      </c>
      <c r="B38" s="9" t="s">
        <v>103</v>
      </c>
      <c r="C38" s="10">
        <v>9020</v>
      </c>
      <c r="D38" s="11">
        <v>32731</v>
      </c>
      <c r="E38" s="11">
        <v>45535</v>
      </c>
      <c r="F38" s="12">
        <v>377781.13</v>
      </c>
      <c r="G38" s="19">
        <v>6.25E-2</v>
      </c>
      <c r="H38" s="19">
        <v>6.25E-2</v>
      </c>
      <c r="I38" s="19">
        <v>6.25E-2</v>
      </c>
      <c r="J38" s="9" t="s">
        <v>103</v>
      </c>
      <c r="K38" s="20">
        <f t="shared" si="0"/>
        <v>23611.320625</v>
      </c>
    </row>
    <row r="39" spans="1:11" x14ac:dyDescent="0.3">
      <c r="A39" s="29" t="s">
        <v>48</v>
      </c>
      <c r="B39" s="9" t="s">
        <v>103</v>
      </c>
      <c r="C39" s="10">
        <v>9021</v>
      </c>
      <c r="D39" s="11">
        <v>33501</v>
      </c>
      <c r="E39" s="11">
        <v>46356</v>
      </c>
      <c r="F39" s="12">
        <v>474401.48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29650.092499999999</v>
      </c>
    </row>
    <row r="40" spans="1:11" x14ac:dyDescent="0.3">
      <c r="A40" s="29" t="s">
        <v>49</v>
      </c>
      <c r="B40" s="9" t="s">
        <v>103</v>
      </c>
      <c r="C40" s="10">
        <v>9022</v>
      </c>
      <c r="D40" s="11">
        <v>34165</v>
      </c>
      <c r="E40" s="11">
        <v>46904</v>
      </c>
      <c r="F40" s="12">
        <v>878522.03</v>
      </c>
      <c r="G40" s="19">
        <v>6.6500000000000004E-2</v>
      </c>
      <c r="H40" s="19">
        <v>6.6500000000000004E-2</v>
      </c>
      <c r="I40" s="19">
        <v>6.6500000000000004E-2</v>
      </c>
      <c r="J40" s="9" t="s">
        <v>103</v>
      </c>
      <c r="K40" s="20">
        <f t="shared" si="0"/>
        <v>58421.714995000002</v>
      </c>
    </row>
    <row r="41" spans="1:11" x14ac:dyDescent="0.3">
      <c r="A41" s="29" t="s">
        <v>50</v>
      </c>
      <c r="B41" s="9" t="s">
        <v>103</v>
      </c>
      <c r="C41" s="10">
        <v>9023</v>
      </c>
      <c r="D41" s="11">
        <v>36171</v>
      </c>
      <c r="E41" s="11">
        <v>48365</v>
      </c>
      <c r="F41" s="12">
        <v>2018402.97</v>
      </c>
      <c r="G41" s="19">
        <v>6.7000000000000004E-2</v>
      </c>
      <c r="H41" s="19">
        <v>6.7000000000000004E-2</v>
      </c>
      <c r="I41" s="19">
        <v>6.7000000000000004E-2</v>
      </c>
      <c r="J41" s="9" t="s">
        <v>103</v>
      </c>
      <c r="K41" s="20">
        <f t="shared" si="0"/>
        <v>135232.99898999999</v>
      </c>
    </row>
    <row r="42" spans="1:11" x14ac:dyDescent="0.3">
      <c r="A42" s="29" t="s">
        <v>52</v>
      </c>
      <c r="B42" s="9" t="s">
        <v>103</v>
      </c>
      <c r="C42" s="10">
        <v>9027012</v>
      </c>
      <c r="D42" s="11">
        <v>40451</v>
      </c>
      <c r="E42" s="11">
        <v>44804</v>
      </c>
      <c r="F42" s="12">
        <v>424043.34</v>
      </c>
      <c r="G42" s="19">
        <v>4.3999999999999997E-2</v>
      </c>
      <c r="H42" s="19">
        <v>4.3999999999999997E-2</v>
      </c>
      <c r="I42" s="19">
        <v>4.3999999999999997E-2</v>
      </c>
      <c r="J42" s="9" t="s">
        <v>103</v>
      </c>
      <c r="K42" s="20">
        <f t="shared" si="0"/>
        <v>18657.90696</v>
      </c>
    </row>
    <row r="43" spans="1:11" x14ac:dyDescent="0.3">
      <c r="A43" s="29" t="s">
        <v>53</v>
      </c>
      <c r="B43" s="9" t="s">
        <v>103</v>
      </c>
      <c r="C43" s="10">
        <v>9027013</v>
      </c>
      <c r="D43" s="11">
        <v>40451</v>
      </c>
      <c r="E43" s="11">
        <v>45169</v>
      </c>
      <c r="F43" s="12">
        <v>425365.7</v>
      </c>
      <c r="G43" s="19">
        <v>4.4999999999999998E-2</v>
      </c>
      <c r="H43" s="19">
        <v>4.4999999999999998E-2</v>
      </c>
      <c r="I43" s="19">
        <v>4.4999999999999998E-2</v>
      </c>
      <c r="J43" s="9" t="s">
        <v>103</v>
      </c>
      <c r="K43" s="20">
        <f t="shared" si="0"/>
        <v>19141.4565</v>
      </c>
    </row>
    <row r="44" spans="1:11" x14ac:dyDescent="0.3">
      <c r="A44" s="29" t="s">
        <v>93</v>
      </c>
      <c r="B44" s="9" t="s">
        <v>103</v>
      </c>
      <c r="C44" s="10">
        <v>9027014</v>
      </c>
      <c r="D44" s="11">
        <v>40451</v>
      </c>
      <c r="E44" s="11">
        <v>45535</v>
      </c>
      <c r="F44" s="12">
        <v>274832.42</v>
      </c>
      <c r="G44" s="19">
        <v>4.5499999999999999E-2</v>
      </c>
      <c r="H44" s="19">
        <v>4.5499999999999999E-2</v>
      </c>
      <c r="I44" s="19">
        <v>4.5499999999999999E-2</v>
      </c>
      <c r="J44" s="9" t="s">
        <v>103</v>
      </c>
      <c r="K44" s="20">
        <f t="shared" si="0"/>
        <v>12504.875109999999</v>
      </c>
    </row>
    <row r="45" spans="1:11" x14ac:dyDescent="0.3">
      <c r="A45" s="29" t="s">
        <v>54</v>
      </c>
      <c r="B45" s="9" t="s">
        <v>102</v>
      </c>
      <c r="C45" s="10" t="s">
        <v>60</v>
      </c>
      <c r="D45" s="11">
        <v>39447</v>
      </c>
      <c r="E45" s="11">
        <v>50405</v>
      </c>
      <c r="F45" s="12">
        <v>2493333.42</v>
      </c>
      <c r="G45" s="19">
        <v>4.7500000000000001E-2</v>
      </c>
      <c r="H45" s="19">
        <v>4.7500000000000001E-2</v>
      </c>
      <c r="I45" s="19">
        <v>4.7500000000000001E-2</v>
      </c>
      <c r="J45" s="9" t="s">
        <v>102</v>
      </c>
      <c r="K45" s="20">
        <f t="shared" si="0"/>
        <v>118433.33744999999</v>
      </c>
    </row>
    <row r="46" spans="1:11" x14ac:dyDescent="0.3">
      <c r="A46" s="29" t="s">
        <v>55</v>
      </c>
      <c r="B46" s="9" t="s">
        <v>128</v>
      </c>
      <c r="C46" s="10">
        <v>1845268604</v>
      </c>
      <c r="D46" s="11">
        <v>44268</v>
      </c>
      <c r="E46" s="11">
        <v>44474</v>
      </c>
      <c r="F46" s="12">
        <v>0</v>
      </c>
      <c r="G46" s="19">
        <v>0</v>
      </c>
      <c r="H46" s="19">
        <v>0</v>
      </c>
      <c r="I46" s="19">
        <v>0</v>
      </c>
      <c r="J46" s="9" t="s">
        <v>127</v>
      </c>
      <c r="K46" s="20">
        <f t="shared" si="0"/>
        <v>0</v>
      </c>
    </row>
    <row r="47" spans="1:11" x14ac:dyDescent="0.3">
      <c r="A47" s="29" t="s">
        <v>56</v>
      </c>
      <c r="B47" s="9" t="s">
        <v>104</v>
      </c>
      <c r="C47" s="10" t="s">
        <v>88</v>
      </c>
      <c r="D47" s="11">
        <v>42628</v>
      </c>
      <c r="E47" s="11">
        <v>46266</v>
      </c>
      <c r="F47" s="12">
        <v>491666.87</v>
      </c>
      <c r="G47" s="19">
        <v>0</v>
      </c>
      <c r="H47" s="19">
        <v>0</v>
      </c>
      <c r="I47" s="19">
        <v>0</v>
      </c>
      <c r="J47" s="9" t="s">
        <v>104</v>
      </c>
      <c r="K47" s="20">
        <f t="shared" si="0"/>
        <v>0</v>
      </c>
    </row>
    <row r="48" spans="1:11" x14ac:dyDescent="0.3">
      <c r="A48" s="29" t="s">
        <v>57</v>
      </c>
      <c r="B48" s="9" t="s">
        <v>104</v>
      </c>
      <c r="C48" s="10" t="s">
        <v>89</v>
      </c>
      <c r="D48" s="11">
        <v>43213</v>
      </c>
      <c r="E48" s="11">
        <v>46813</v>
      </c>
      <c r="F48" s="12">
        <v>802083.27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3">
      <c r="A49" s="29" t="s">
        <v>58</v>
      </c>
      <c r="B49" s="9" t="s">
        <v>104</v>
      </c>
      <c r="C49" s="10" t="s">
        <v>90</v>
      </c>
      <c r="D49" s="11">
        <v>43439</v>
      </c>
      <c r="E49" s="11">
        <v>47058</v>
      </c>
      <c r="F49" s="12">
        <v>590277.88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ht="15" thickBot="1" x14ac:dyDescent="0.35">
      <c r="A50" s="14"/>
      <c r="B50" s="14"/>
      <c r="C50" s="14"/>
      <c r="D50" s="14"/>
      <c r="E50" s="16" t="s">
        <v>91</v>
      </c>
      <c r="F50" s="18">
        <f>SUM(F10:F49)</f>
        <v>167701647.53999996</v>
      </c>
      <c r="G50" s="21"/>
      <c r="H50" s="21"/>
      <c r="I50" s="21"/>
      <c r="J50" s="21"/>
      <c r="K50" s="18">
        <f t="shared" ref="K50" si="1">SUM(K10:K49)</f>
        <v>4992642.3834167011</v>
      </c>
    </row>
    <row r="51" spans="1:11" ht="15" thickTop="1" x14ac:dyDescent="0.3"/>
    <row r="52" spans="1:11" x14ac:dyDescent="0.3">
      <c r="F52" s="32" t="s">
        <v>92</v>
      </c>
      <c r="G52" s="32"/>
      <c r="H52" s="32"/>
      <c r="I52" s="32"/>
      <c r="K52" s="13">
        <f>K50/F50</f>
        <v>2.977097993164237E-2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2:I5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G8" sqref="G8:I8"/>
    </sheetView>
  </sheetViews>
  <sheetFormatPr defaultRowHeight="14.4" x14ac:dyDescent="0.3"/>
  <cols>
    <col min="1" max="1" width="8.33203125" bestFit="1" customWidth="1"/>
    <col min="2" max="2" width="29.109375" bestFit="1" customWidth="1"/>
    <col min="3" max="3" width="9.6640625" bestFit="1" customWidth="1"/>
    <col min="4" max="5" width="10.6640625" bestFit="1" customWidth="1"/>
    <col min="6" max="6" width="15.33203125" bestFit="1" customWidth="1"/>
    <col min="7" max="7" width="8" bestFit="1" customWidth="1"/>
    <col min="8" max="8" width="7.6640625" bestFit="1" customWidth="1"/>
    <col min="9" max="9" width="8.5546875" bestFit="1" customWidth="1"/>
    <col min="10" max="10" width="29.109375" bestFit="1" customWidth="1"/>
    <col min="11" max="11" width="13.33203125" bestFit="1" customWidth="1"/>
  </cols>
  <sheetData>
    <row r="1" spans="1:11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x14ac:dyDescent="0.3">
      <c r="A4" s="41" t="s">
        <v>129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3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x14ac:dyDescent="0.3">
      <c r="A6" s="41" t="s">
        <v>125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x14ac:dyDescent="0.3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ht="43.2" x14ac:dyDescent="0.3">
      <c r="A8" s="33" t="s">
        <v>3</v>
      </c>
      <c r="B8" s="47" t="s">
        <v>4</v>
      </c>
      <c r="C8" s="48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3">
      <c r="A9" s="34"/>
      <c r="B9" s="44" t="s">
        <v>10</v>
      </c>
      <c r="C9" s="46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3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44127289.409999996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48" si="0">F10*I10</f>
        <v>1566518.7740549997</v>
      </c>
    </row>
    <row r="11" spans="1:11" x14ac:dyDescent="0.3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1552900.8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1941.1260000000002</v>
      </c>
    </row>
    <row r="12" spans="1:11" x14ac:dyDescent="0.3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1551353.98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1939.1924750000001</v>
      </c>
    </row>
    <row r="13" spans="1:11" x14ac:dyDescent="0.3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4042281.77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139660.8351535</v>
      </c>
    </row>
    <row r="14" spans="1:11" x14ac:dyDescent="0.3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2497095.0499999998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91118.998374499992</v>
      </c>
    </row>
    <row r="15" spans="1:11" x14ac:dyDescent="0.3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13274770.810000001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491033.77226190007</v>
      </c>
    </row>
    <row r="16" spans="1:11" x14ac:dyDescent="0.3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10563189.48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343198.0262052</v>
      </c>
    </row>
    <row r="17" spans="1:11" x14ac:dyDescent="0.3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12182002.970000001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323675.81891289999</v>
      </c>
    </row>
    <row r="18" spans="1:11" x14ac:dyDescent="0.3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5281928.5199999996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187508.46245999998</v>
      </c>
    </row>
    <row r="19" spans="1:11" x14ac:dyDescent="0.3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2389066.08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52726.688385599999</v>
      </c>
    </row>
    <row r="20" spans="1:11" x14ac:dyDescent="0.3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2426016.6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53542.186362</v>
      </c>
    </row>
    <row r="21" spans="1:11" x14ac:dyDescent="0.3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8507034.7200000007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244151.89646400002</v>
      </c>
    </row>
    <row r="22" spans="1:11" x14ac:dyDescent="0.3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842627.56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18756.889485600001</v>
      </c>
    </row>
    <row r="23" spans="1:11" x14ac:dyDescent="0.3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842637.74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18757.1160924</v>
      </c>
    </row>
    <row r="24" spans="1:11" x14ac:dyDescent="0.3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829598.51</v>
      </c>
      <c r="G24" s="19">
        <v>4.0999999999999999E-4</v>
      </c>
      <c r="H24" s="19">
        <v>4.0999999999999999E-4</v>
      </c>
      <c r="I24" s="19">
        <v>4.0999999999999999E-4</v>
      </c>
      <c r="J24" s="9" t="s">
        <v>101</v>
      </c>
      <c r="K24" s="20">
        <f t="shared" si="0"/>
        <v>340.1353891</v>
      </c>
    </row>
    <row r="25" spans="1:11" x14ac:dyDescent="0.3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3024425.62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78665.310376199996</v>
      </c>
    </row>
    <row r="26" spans="1:11" x14ac:dyDescent="0.3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829546.73</v>
      </c>
      <c r="G26" s="19">
        <v>4.0999999999999999E-4</v>
      </c>
      <c r="H26" s="19">
        <v>4.0999999999999999E-4</v>
      </c>
      <c r="I26" s="19">
        <v>4.0999999999999999E-4</v>
      </c>
      <c r="J26" s="9" t="s">
        <v>101</v>
      </c>
      <c r="K26" s="20">
        <f t="shared" si="0"/>
        <v>340.11415929999998</v>
      </c>
    </row>
    <row r="27" spans="1:11" x14ac:dyDescent="0.3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829546.73</v>
      </c>
      <c r="G27" s="19">
        <v>4.0999999999999999E-4</v>
      </c>
      <c r="H27" s="19">
        <v>4.0999999999999999E-4</v>
      </c>
      <c r="I27" s="19">
        <v>4.0999999999999999E-4</v>
      </c>
      <c r="J27" s="9" t="s">
        <v>101</v>
      </c>
      <c r="K27" s="20">
        <f t="shared" si="0"/>
        <v>340.11415929999998</v>
      </c>
    </row>
    <row r="28" spans="1:11" x14ac:dyDescent="0.3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2588135.52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59708.286446400001</v>
      </c>
    </row>
    <row r="29" spans="1:11" x14ac:dyDescent="0.3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861130.06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19142.9212338</v>
      </c>
    </row>
    <row r="30" spans="1:11" x14ac:dyDescent="0.3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1119469.05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24885.7969815</v>
      </c>
    </row>
    <row r="31" spans="1:11" x14ac:dyDescent="0.3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1875506.84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48219.280856400001</v>
      </c>
    </row>
    <row r="32" spans="1:11" x14ac:dyDescent="0.3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1874301.79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47101.203982699997</v>
      </c>
    </row>
    <row r="33" spans="1:11" x14ac:dyDescent="0.3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4702865.91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133937.6211168</v>
      </c>
    </row>
    <row r="34" spans="1:11" x14ac:dyDescent="0.3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4709269.2699999996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140194.94616789999</v>
      </c>
    </row>
    <row r="35" spans="1:11" x14ac:dyDescent="0.3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8537920.6699999999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259040.51312779999</v>
      </c>
    </row>
    <row r="36" spans="1:11" x14ac:dyDescent="0.3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4818766.3600000003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93387.692056800006</v>
      </c>
    </row>
    <row r="37" spans="1:11" x14ac:dyDescent="0.3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11507595.82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128654.92126760002</v>
      </c>
    </row>
    <row r="38" spans="1:11" x14ac:dyDescent="0.3">
      <c r="A38" s="29" t="s">
        <v>47</v>
      </c>
      <c r="B38" s="9" t="s">
        <v>103</v>
      </c>
      <c r="C38" s="10">
        <v>9020</v>
      </c>
      <c r="D38" s="11">
        <v>32731</v>
      </c>
      <c r="E38" s="11">
        <v>45535</v>
      </c>
      <c r="F38" s="12">
        <v>348913.94</v>
      </c>
      <c r="G38" s="19">
        <v>6.25E-2</v>
      </c>
      <c r="H38" s="19">
        <v>6.25E-2</v>
      </c>
      <c r="I38" s="19">
        <v>6.25E-2</v>
      </c>
      <c r="J38" s="9" t="s">
        <v>103</v>
      </c>
      <c r="K38" s="20">
        <f t="shared" si="0"/>
        <v>21807.12125</v>
      </c>
    </row>
    <row r="39" spans="1:11" x14ac:dyDescent="0.3">
      <c r="A39" s="29" t="s">
        <v>48</v>
      </c>
      <c r="B39" s="9" t="s">
        <v>103</v>
      </c>
      <c r="C39" s="10">
        <v>9021</v>
      </c>
      <c r="D39" s="11">
        <v>33501</v>
      </c>
      <c r="E39" s="11">
        <v>46356</v>
      </c>
      <c r="F39" s="12">
        <v>455140.39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28446.274375000001</v>
      </c>
    </row>
    <row r="40" spans="1:11" x14ac:dyDescent="0.3">
      <c r="A40" s="29" t="s">
        <v>49</v>
      </c>
      <c r="B40" s="9" t="s">
        <v>103</v>
      </c>
      <c r="C40" s="10">
        <v>9022</v>
      </c>
      <c r="D40" s="11">
        <v>34165</v>
      </c>
      <c r="E40" s="11">
        <v>46904</v>
      </c>
      <c r="F40" s="12">
        <v>852477.1</v>
      </c>
      <c r="G40" s="19">
        <v>6.6500000000000004E-2</v>
      </c>
      <c r="H40" s="19">
        <v>6.6500000000000004E-2</v>
      </c>
      <c r="I40" s="19">
        <v>6.6500000000000004E-2</v>
      </c>
      <c r="J40" s="9" t="s">
        <v>103</v>
      </c>
      <c r="K40" s="20">
        <f t="shared" si="0"/>
        <v>56689.727149999999</v>
      </c>
    </row>
    <row r="41" spans="1:11" x14ac:dyDescent="0.3">
      <c r="A41" s="29" t="s">
        <v>50</v>
      </c>
      <c r="B41" s="9" t="s">
        <v>103</v>
      </c>
      <c r="C41" s="10">
        <v>9023</v>
      </c>
      <c r="D41" s="11">
        <v>36171</v>
      </c>
      <c r="E41" s="11">
        <v>48365</v>
      </c>
      <c r="F41" s="12">
        <v>1985979.93</v>
      </c>
      <c r="G41" s="19">
        <v>6.7000000000000004E-2</v>
      </c>
      <c r="H41" s="19">
        <v>6.7000000000000004E-2</v>
      </c>
      <c r="I41" s="19">
        <v>6.7000000000000004E-2</v>
      </c>
      <c r="J41" s="9" t="s">
        <v>103</v>
      </c>
      <c r="K41" s="20">
        <f t="shared" si="0"/>
        <v>133060.65531</v>
      </c>
    </row>
    <row r="42" spans="1:11" x14ac:dyDescent="0.3">
      <c r="A42" s="29" t="s">
        <v>52</v>
      </c>
      <c r="B42" s="9" t="s">
        <v>103</v>
      </c>
      <c r="C42" s="10">
        <v>9027012</v>
      </c>
      <c r="D42" s="11">
        <v>40451</v>
      </c>
      <c r="E42" s="11">
        <v>44804</v>
      </c>
      <c r="F42" s="12">
        <v>319765.74</v>
      </c>
      <c r="G42" s="19">
        <v>4.3999999999999997E-2</v>
      </c>
      <c r="H42" s="19">
        <v>4.3999999999999997E-2</v>
      </c>
      <c r="I42" s="19">
        <v>4.3999999999999997E-2</v>
      </c>
      <c r="J42" s="9" t="s">
        <v>103</v>
      </c>
      <c r="K42" s="20">
        <f t="shared" si="0"/>
        <v>14069.69256</v>
      </c>
    </row>
    <row r="43" spans="1:11" x14ac:dyDescent="0.3">
      <c r="A43" s="29" t="s">
        <v>53</v>
      </c>
      <c r="B43" s="9" t="s">
        <v>103</v>
      </c>
      <c r="C43" s="10">
        <v>9027013</v>
      </c>
      <c r="D43" s="11">
        <v>40451</v>
      </c>
      <c r="E43" s="11">
        <v>45169</v>
      </c>
      <c r="F43" s="12">
        <v>425365.7</v>
      </c>
      <c r="G43" s="19">
        <v>4.4999999999999998E-2</v>
      </c>
      <c r="H43" s="19">
        <v>4.4999999999999998E-2</v>
      </c>
      <c r="I43" s="19">
        <v>4.4999999999999998E-2</v>
      </c>
      <c r="J43" s="9" t="s">
        <v>103</v>
      </c>
      <c r="K43" s="20">
        <f t="shared" si="0"/>
        <v>19141.4565</v>
      </c>
    </row>
    <row r="44" spans="1:11" x14ac:dyDescent="0.3">
      <c r="A44" s="29" t="s">
        <v>93</v>
      </c>
      <c r="B44" s="9" t="s">
        <v>103</v>
      </c>
      <c r="C44" s="10">
        <v>9027014</v>
      </c>
      <c r="D44" s="11">
        <v>40451</v>
      </c>
      <c r="E44" s="11">
        <v>45535</v>
      </c>
      <c r="F44" s="12">
        <v>274832.42</v>
      </c>
      <c r="G44" s="19">
        <v>4.5499999999999999E-2</v>
      </c>
      <c r="H44" s="19">
        <v>4.5499999999999999E-2</v>
      </c>
      <c r="I44" s="19">
        <v>4.5499999999999999E-2</v>
      </c>
      <c r="J44" s="9" t="s">
        <v>103</v>
      </c>
      <c r="K44" s="20">
        <f t="shared" si="0"/>
        <v>12504.875109999999</v>
      </c>
    </row>
    <row r="45" spans="1:11" x14ac:dyDescent="0.3">
      <c r="A45" s="29" t="s">
        <v>54</v>
      </c>
      <c r="B45" s="9" t="s">
        <v>102</v>
      </c>
      <c r="C45" s="10" t="s">
        <v>60</v>
      </c>
      <c r="D45" s="11">
        <v>39447</v>
      </c>
      <c r="E45" s="11">
        <v>50405</v>
      </c>
      <c r="F45" s="12">
        <v>2493333.42</v>
      </c>
      <c r="G45" s="19">
        <v>4.7500000000000001E-2</v>
      </c>
      <c r="H45" s="19">
        <v>4.7500000000000001E-2</v>
      </c>
      <c r="I45" s="19">
        <v>4.7500000000000001E-2</v>
      </c>
      <c r="J45" s="9" t="s">
        <v>102</v>
      </c>
      <c r="K45" s="20">
        <f t="shared" si="0"/>
        <v>118433.33744999999</v>
      </c>
    </row>
    <row r="46" spans="1:11" x14ac:dyDescent="0.3">
      <c r="A46" s="29" t="s">
        <v>55</v>
      </c>
      <c r="B46" s="9" t="s">
        <v>104</v>
      </c>
      <c r="C46" s="10" t="s">
        <v>88</v>
      </c>
      <c r="D46" s="11">
        <v>42628</v>
      </c>
      <c r="E46" s="11">
        <v>46266</v>
      </c>
      <c r="F46" s="12">
        <v>483333.54</v>
      </c>
      <c r="G46" s="19">
        <v>0</v>
      </c>
      <c r="H46" s="19">
        <v>0</v>
      </c>
      <c r="I46" s="19">
        <v>0</v>
      </c>
      <c r="J46" s="9" t="s">
        <v>104</v>
      </c>
      <c r="K46" s="20">
        <f t="shared" si="0"/>
        <v>0</v>
      </c>
    </row>
    <row r="47" spans="1:11" x14ac:dyDescent="0.3">
      <c r="A47" s="29" t="s">
        <v>56</v>
      </c>
      <c r="B47" s="9" t="s">
        <v>104</v>
      </c>
      <c r="C47" s="10" t="s">
        <v>89</v>
      </c>
      <c r="D47" s="11">
        <v>43213</v>
      </c>
      <c r="E47" s="11">
        <v>46813</v>
      </c>
      <c r="F47" s="12">
        <v>791666.6</v>
      </c>
      <c r="G47" s="19">
        <v>0</v>
      </c>
      <c r="H47" s="19">
        <v>0</v>
      </c>
      <c r="I47" s="19">
        <v>0</v>
      </c>
      <c r="J47" s="9" t="s">
        <v>104</v>
      </c>
      <c r="K47" s="20">
        <f t="shared" si="0"/>
        <v>0</v>
      </c>
    </row>
    <row r="48" spans="1:11" x14ac:dyDescent="0.3">
      <c r="A48" s="29" t="s">
        <v>57</v>
      </c>
      <c r="B48" s="9" t="s">
        <v>104</v>
      </c>
      <c r="C48" s="10" t="s">
        <v>90</v>
      </c>
      <c r="D48" s="11">
        <v>43439</v>
      </c>
      <c r="E48" s="11">
        <v>47058</v>
      </c>
      <c r="F48" s="12">
        <v>583333.43999999994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ht="15" thickBot="1" x14ac:dyDescent="0.35">
      <c r="A49" s="14"/>
      <c r="B49" s="14"/>
      <c r="C49" s="14"/>
      <c r="D49" s="14"/>
      <c r="E49" s="16" t="s">
        <v>91</v>
      </c>
      <c r="F49" s="18">
        <f>SUM(F10:F48)</f>
        <v>167202416.58999994</v>
      </c>
      <c r="G49" s="21"/>
      <c r="H49" s="21"/>
      <c r="I49" s="21"/>
      <c r="J49" s="21"/>
      <c r="K49" s="18">
        <f t="shared" ref="K49" si="1">SUM(K10:K48)</f>
        <v>4972641.7797142006</v>
      </c>
    </row>
    <row r="50" spans="1:11" ht="15" thickTop="1" x14ac:dyDescent="0.3"/>
    <row r="51" spans="1:11" x14ac:dyDescent="0.3">
      <c r="F51" s="32" t="s">
        <v>92</v>
      </c>
      <c r="G51" s="32"/>
      <c r="H51" s="32"/>
      <c r="I51" s="32"/>
      <c r="K51" s="13">
        <f>K49/F49</f>
        <v>2.9740250656231274E-2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1:I5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P16" sqref="P16"/>
    </sheetView>
  </sheetViews>
  <sheetFormatPr defaultRowHeight="14.4" x14ac:dyDescent="0.3"/>
  <cols>
    <col min="1" max="1" width="8.33203125" bestFit="1" customWidth="1"/>
    <col min="2" max="2" width="29.109375" bestFit="1" customWidth="1"/>
    <col min="3" max="3" width="9.6640625" bestFit="1" customWidth="1"/>
    <col min="4" max="5" width="10.6640625" bestFit="1" customWidth="1"/>
    <col min="6" max="6" width="15.33203125" bestFit="1" customWidth="1"/>
    <col min="7" max="7" width="8" bestFit="1" customWidth="1"/>
    <col min="8" max="8" width="7.6640625" bestFit="1" customWidth="1"/>
    <col min="9" max="9" width="8.5546875" bestFit="1" customWidth="1"/>
    <col min="10" max="10" width="29.109375" bestFit="1" customWidth="1"/>
    <col min="11" max="11" width="13.33203125" bestFit="1" customWidth="1"/>
  </cols>
  <sheetData>
    <row r="1" spans="1:14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  <c r="L1" s="30"/>
      <c r="M1" s="30"/>
      <c r="N1" s="30"/>
    </row>
    <row r="2" spans="1:14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4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4" x14ac:dyDescent="0.3">
      <c r="A4" s="41" t="s">
        <v>129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4" x14ac:dyDescent="0.3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4" x14ac:dyDescent="0.3">
      <c r="A6" s="41" t="s">
        <v>126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4" x14ac:dyDescent="0.3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4" ht="43.2" x14ac:dyDescent="0.3">
      <c r="A8" s="33" t="s">
        <v>3</v>
      </c>
      <c r="B8" s="47" t="s">
        <v>4</v>
      </c>
      <c r="C8" s="48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4" x14ac:dyDescent="0.3">
      <c r="A9" s="34"/>
      <c r="B9" s="44" t="s">
        <v>10</v>
      </c>
      <c r="C9" s="46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4" x14ac:dyDescent="0.3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43887983.649999999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48" si="0">F10*I10</f>
        <v>1558023.4195749997</v>
      </c>
    </row>
    <row r="11" spans="1:14" x14ac:dyDescent="0.3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1540851.88</v>
      </c>
      <c r="G11" s="19">
        <v>1.25E-3</v>
      </c>
      <c r="H11" s="19">
        <v>1.25E-3</v>
      </c>
      <c r="I11" s="19">
        <v>1.25E-3</v>
      </c>
      <c r="J11" s="9" t="s">
        <v>101</v>
      </c>
      <c r="K11" s="20">
        <f t="shared" si="0"/>
        <v>1926.06485</v>
      </c>
    </row>
    <row r="12" spans="1:14" x14ac:dyDescent="0.3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1539317.1</v>
      </c>
      <c r="G12" s="19">
        <v>1.25E-3</v>
      </c>
      <c r="H12" s="19">
        <v>1.25E-3</v>
      </c>
      <c r="I12" s="19">
        <v>1.25E-3</v>
      </c>
      <c r="J12" s="9" t="s">
        <v>101</v>
      </c>
      <c r="K12" s="20">
        <f t="shared" si="0"/>
        <v>1924.1463750000003</v>
      </c>
    </row>
    <row r="13" spans="1:14" x14ac:dyDescent="0.3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4042281.77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139660.8351535</v>
      </c>
    </row>
    <row r="14" spans="1:14" x14ac:dyDescent="0.3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2497095.0499999998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91118.998374499992</v>
      </c>
    </row>
    <row r="15" spans="1:14" x14ac:dyDescent="0.3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13274770.810000001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491033.77226190007</v>
      </c>
    </row>
    <row r="16" spans="1:14" x14ac:dyDescent="0.3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10563189.48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343198.0262052</v>
      </c>
    </row>
    <row r="17" spans="1:11" x14ac:dyDescent="0.3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12182002.970000001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323675.81891289999</v>
      </c>
    </row>
    <row r="18" spans="1:11" x14ac:dyDescent="0.3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5281928.5199999996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187508.46245999998</v>
      </c>
    </row>
    <row r="19" spans="1:11" x14ac:dyDescent="0.3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2389066.08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52726.688385599999</v>
      </c>
    </row>
    <row r="20" spans="1:11" x14ac:dyDescent="0.3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2426016.6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53542.186362</v>
      </c>
    </row>
    <row r="21" spans="1:11" x14ac:dyDescent="0.3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8507034.7200000007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244151.89646400002</v>
      </c>
    </row>
    <row r="22" spans="1:11" x14ac:dyDescent="0.3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842627.56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18756.889485600001</v>
      </c>
    </row>
    <row r="23" spans="1:11" x14ac:dyDescent="0.3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842637.74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18757.1160924</v>
      </c>
    </row>
    <row r="24" spans="1:11" x14ac:dyDescent="0.3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829598.51</v>
      </c>
      <c r="G24" s="19">
        <v>4.0999999999999999E-4</v>
      </c>
      <c r="H24" s="19">
        <v>4.0999999999999999E-4</v>
      </c>
      <c r="I24" s="19">
        <v>4.0999999999999999E-4</v>
      </c>
      <c r="J24" s="9" t="s">
        <v>101</v>
      </c>
      <c r="K24" s="20">
        <f t="shared" si="0"/>
        <v>340.1353891</v>
      </c>
    </row>
    <row r="25" spans="1:11" x14ac:dyDescent="0.3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3024425.62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78665.310376199996</v>
      </c>
    </row>
    <row r="26" spans="1:11" x14ac:dyDescent="0.3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829546.73</v>
      </c>
      <c r="G26" s="19">
        <v>4.0999999999999999E-4</v>
      </c>
      <c r="H26" s="19">
        <v>4.0999999999999999E-4</v>
      </c>
      <c r="I26" s="19">
        <v>4.0999999999999999E-4</v>
      </c>
      <c r="J26" s="9" t="s">
        <v>101</v>
      </c>
      <c r="K26" s="20">
        <f t="shared" si="0"/>
        <v>340.11415929999998</v>
      </c>
    </row>
    <row r="27" spans="1:11" x14ac:dyDescent="0.3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829546.73</v>
      </c>
      <c r="G27" s="19">
        <v>4.0999999999999999E-4</v>
      </c>
      <c r="H27" s="19">
        <v>4.0999999999999999E-4</v>
      </c>
      <c r="I27" s="19">
        <v>4.0999999999999999E-4</v>
      </c>
      <c r="J27" s="9" t="s">
        <v>101</v>
      </c>
      <c r="K27" s="20">
        <f t="shared" si="0"/>
        <v>340.11415929999998</v>
      </c>
    </row>
    <row r="28" spans="1:11" x14ac:dyDescent="0.3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2588135.52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59708.286446400001</v>
      </c>
    </row>
    <row r="29" spans="1:11" x14ac:dyDescent="0.3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861130.06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19142.9212338</v>
      </c>
    </row>
    <row r="30" spans="1:11" x14ac:dyDescent="0.3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1119469.05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24885.7969815</v>
      </c>
    </row>
    <row r="31" spans="1:11" x14ac:dyDescent="0.3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1875506.84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48219.280856400001</v>
      </c>
    </row>
    <row r="32" spans="1:11" x14ac:dyDescent="0.3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1874301.79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47101.203982699997</v>
      </c>
    </row>
    <row r="33" spans="1:11" x14ac:dyDescent="0.3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4702865.91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133937.6211168</v>
      </c>
    </row>
    <row r="34" spans="1:11" x14ac:dyDescent="0.3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4709269.2699999996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140194.94616789999</v>
      </c>
    </row>
    <row r="35" spans="1:11" x14ac:dyDescent="0.3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8537920.6699999999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259040.51312779999</v>
      </c>
    </row>
    <row r="36" spans="1:11" x14ac:dyDescent="0.3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4818766.3600000003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93387.692056800006</v>
      </c>
    </row>
    <row r="37" spans="1:11" x14ac:dyDescent="0.3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11507595.82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128654.92126760002</v>
      </c>
    </row>
    <row r="38" spans="1:11" x14ac:dyDescent="0.3">
      <c r="A38" s="29" t="s">
        <v>47</v>
      </c>
      <c r="B38" s="9" t="s">
        <v>103</v>
      </c>
      <c r="C38" s="10">
        <v>9020</v>
      </c>
      <c r="D38" s="11">
        <v>32731</v>
      </c>
      <c r="E38" s="11">
        <v>45535</v>
      </c>
      <c r="F38" s="12">
        <v>377781.13</v>
      </c>
      <c r="G38" s="19">
        <v>6.25E-2</v>
      </c>
      <c r="H38" s="19">
        <v>6.25E-2</v>
      </c>
      <c r="I38" s="19">
        <v>6.25E-2</v>
      </c>
      <c r="J38" s="9" t="s">
        <v>103</v>
      </c>
      <c r="K38" s="20">
        <f t="shared" si="0"/>
        <v>23611.320625</v>
      </c>
    </row>
    <row r="39" spans="1:11" x14ac:dyDescent="0.3">
      <c r="A39" s="29" t="s">
        <v>48</v>
      </c>
      <c r="B39" s="9" t="s">
        <v>103</v>
      </c>
      <c r="C39" s="10">
        <v>9021</v>
      </c>
      <c r="D39" s="11">
        <v>33501</v>
      </c>
      <c r="E39" s="11">
        <v>46356</v>
      </c>
      <c r="F39" s="12">
        <v>474401.48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29650.092499999999</v>
      </c>
    </row>
    <row r="40" spans="1:11" x14ac:dyDescent="0.3">
      <c r="A40" s="29" t="s">
        <v>49</v>
      </c>
      <c r="B40" s="9" t="s">
        <v>103</v>
      </c>
      <c r="C40" s="10">
        <v>9022</v>
      </c>
      <c r="D40" s="11">
        <v>34165</v>
      </c>
      <c r="E40" s="11">
        <v>46904</v>
      </c>
      <c r="F40" s="12">
        <v>878522.03</v>
      </c>
      <c r="G40" s="19">
        <v>6.6500000000000004E-2</v>
      </c>
      <c r="H40" s="19">
        <v>6.6500000000000004E-2</v>
      </c>
      <c r="I40" s="19">
        <v>6.6500000000000004E-2</v>
      </c>
      <c r="J40" s="9" t="s">
        <v>103</v>
      </c>
      <c r="K40" s="20">
        <f t="shared" si="0"/>
        <v>58421.714995000002</v>
      </c>
    </row>
    <row r="41" spans="1:11" x14ac:dyDescent="0.3">
      <c r="A41" s="29" t="s">
        <v>50</v>
      </c>
      <c r="B41" s="9" t="s">
        <v>103</v>
      </c>
      <c r="C41" s="10">
        <v>9023</v>
      </c>
      <c r="D41" s="11">
        <v>36171</v>
      </c>
      <c r="E41" s="11">
        <v>48365</v>
      </c>
      <c r="F41" s="12">
        <v>2018402.97</v>
      </c>
      <c r="G41" s="19">
        <v>6.7000000000000004E-2</v>
      </c>
      <c r="H41" s="19">
        <v>6.7000000000000004E-2</v>
      </c>
      <c r="I41" s="19">
        <v>6.7000000000000004E-2</v>
      </c>
      <c r="J41" s="9" t="s">
        <v>103</v>
      </c>
      <c r="K41" s="20">
        <f t="shared" si="0"/>
        <v>135232.99898999999</v>
      </c>
    </row>
    <row r="42" spans="1:11" x14ac:dyDescent="0.3">
      <c r="A42" s="29" t="s">
        <v>52</v>
      </c>
      <c r="B42" s="9" t="s">
        <v>103</v>
      </c>
      <c r="C42" s="10">
        <v>9027012</v>
      </c>
      <c r="D42" s="11">
        <v>40451</v>
      </c>
      <c r="E42" s="11">
        <v>44804</v>
      </c>
      <c r="F42" s="12">
        <v>424043.34</v>
      </c>
      <c r="G42" s="19">
        <v>4.3999999999999997E-2</v>
      </c>
      <c r="H42" s="19">
        <v>4.3999999999999997E-2</v>
      </c>
      <c r="I42" s="19">
        <v>4.3999999999999997E-2</v>
      </c>
      <c r="J42" s="9" t="s">
        <v>103</v>
      </c>
      <c r="K42" s="20">
        <f t="shared" si="0"/>
        <v>18657.90696</v>
      </c>
    </row>
    <row r="43" spans="1:11" x14ac:dyDescent="0.3">
      <c r="A43" s="29" t="s">
        <v>53</v>
      </c>
      <c r="B43" s="9" t="s">
        <v>103</v>
      </c>
      <c r="C43" s="10">
        <v>9027013</v>
      </c>
      <c r="D43" s="11">
        <v>40451</v>
      </c>
      <c r="E43" s="11">
        <v>45169</v>
      </c>
      <c r="F43" s="12">
        <v>425365.7</v>
      </c>
      <c r="G43" s="19">
        <v>4.4999999999999998E-2</v>
      </c>
      <c r="H43" s="19">
        <v>4.4999999999999998E-2</v>
      </c>
      <c r="I43" s="19">
        <v>4.4999999999999998E-2</v>
      </c>
      <c r="J43" s="9" t="s">
        <v>103</v>
      </c>
      <c r="K43" s="20">
        <f t="shared" si="0"/>
        <v>19141.4565</v>
      </c>
    </row>
    <row r="44" spans="1:11" x14ac:dyDescent="0.3">
      <c r="A44" s="29" t="s">
        <v>93</v>
      </c>
      <c r="B44" s="9" t="s">
        <v>103</v>
      </c>
      <c r="C44" s="10">
        <v>9027014</v>
      </c>
      <c r="D44" s="11">
        <v>40451</v>
      </c>
      <c r="E44" s="11">
        <v>45535</v>
      </c>
      <c r="F44" s="12">
        <v>274832.42</v>
      </c>
      <c r="G44" s="19">
        <v>4.5499999999999999E-2</v>
      </c>
      <c r="H44" s="19">
        <v>4.5499999999999999E-2</v>
      </c>
      <c r="I44" s="19">
        <v>4.5499999999999999E-2</v>
      </c>
      <c r="J44" s="9" t="s">
        <v>103</v>
      </c>
      <c r="K44" s="20">
        <f t="shared" si="0"/>
        <v>12504.875109999999</v>
      </c>
    </row>
    <row r="45" spans="1:11" x14ac:dyDescent="0.3">
      <c r="A45" s="29" t="s">
        <v>54</v>
      </c>
      <c r="B45" s="9" t="s">
        <v>102</v>
      </c>
      <c r="C45" s="10" t="s">
        <v>60</v>
      </c>
      <c r="D45" s="11">
        <v>39447</v>
      </c>
      <c r="E45" s="11">
        <v>50405</v>
      </c>
      <c r="F45" s="12">
        <v>2346666.7599999998</v>
      </c>
      <c r="G45" s="19">
        <v>4.7500000000000001E-2</v>
      </c>
      <c r="H45" s="19">
        <v>4.7500000000000001E-2</v>
      </c>
      <c r="I45" s="19">
        <v>4.7500000000000001E-2</v>
      </c>
      <c r="J45" s="9" t="s">
        <v>102</v>
      </c>
      <c r="K45" s="20">
        <f t="shared" si="0"/>
        <v>111466.67109999999</v>
      </c>
    </row>
    <row r="46" spans="1:11" x14ac:dyDescent="0.3">
      <c r="A46" s="29" t="s">
        <v>55</v>
      </c>
      <c r="B46" s="9" t="s">
        <v>104</v>
      </c>
      <c r="C46" s="10" t="s">
        <v>88</v>
      </c>
      <c r="D46" s="11">
        <v>42628</v>
      </c>
      <c r="E46" s="11">
        <v>46266</v>
      </c>
      <c r="F46" s="12">
        <v>475000.21</v>
      </c>
      <c r="G46" s="19">
        <v>0</v>
      </c>
      <c r="H46" s="19">
        <v>0</v>
      </c>
      <c r="I46" s="19">
        <v>0</v>
      </c>
      <c r="J46" s="9" t="s">
        <v>104</v>
      </c>
      <c r="K46" s="20">
        <f t="shared" si="0"/>
        <v>0</v>
      </c>
    </row>
    <row r="47" spans="1:11" x14ac:dyDescent="0.3">
      <c r="A47" s="29" t="s">
        <v>56</v>
      </c>
      <c r="B47" s="9" t="s">
        <v>104</v>
      </c>
      <c r="C47" s="10" t="s">
        <v>89</v>
      </c>
      <c r="D47" s="11">
        <v>43213</v>
      </c>
      <c r="E47" s="11">
        <v>46813</v>
      </c>
      <c r="F47" s="12">
        <v>781249.93</v>
      </c>
      <c r="G47" s="19">
        <v>0</v>
      </c>
      <c r="H47" s="19">
        <v>0</v>
      </c>
      <c r="I47" s="19">
        <v>0</v>
      </c>
      <c r="J47" s="9" t="s">
        <v>104</v>
      </c>
      <c r="K47" s="20">
        <f t="shared" si="0"/>
        <v>0</v>
      </c>
    </row>
    <row r="48" spans="1:11" x14ac:dyDescent="0.3">
      <c r="A48" s="29" t="s">
        <v>57</v>
      </c>
      <c r="B48" s="9" t="s">
        <v>104</v>
      </c>
      <c r="C48" s="10" t="s">
        <v>90</v>
      </c>
      <c r="D48" s="11">
        <v>43439</v>
      </c>
      <c r="E48" s="11">
        <v>47058</v>
      </c>
      <c r="F48" s="12">
        <v>576389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ht="15" thickBot="1" x14ac:dyDescent="0.35">
      <c r="A49" s="14"/>
      <c r="B49" s="14"/>
      <c r="C49" s="14"/>
      <c r="D49" s="14"/>
      <c r="E49" s="16" t="s">
        <v>91</v>
      </c>
      <c r="F49" s="18">
        <f>SUM(F10:F48)</f>
        <v>166977537.77999997</v>
      </c>
      <c r="G49" s="21"/>
      <c r="H49" s="21"/>
      <c r="I49" s="21"/>
      <c r="J49" s="21"/>
      <c r="K49" s="18">
        <f t="shared" ref="K49" si="1">SUM(K10:K48)</f>
        <v>4968650.2150592012</v>
      </c>
    </row>
    <row r="50" spans="1:11" ht="15" thickTop="1" x14ac:dyDescent="0.3"/>
    <row r="51" spans="1:11" x14ac:dyDescent="0.3">
      <c r="F51" s="32" t="s">
        <v>92</v>
      </c>
      <c r="G51" s="32"/>
      <c r="H51" s="32"/>
      <c r="I51" s="32"/>
      <c r="K51" s="13">
        <f>K49/F49</f>
        <v>2.9756398861298397E-2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1:I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G8" sqref="G8:I8"/>
    </sheetView>
  </sheetViews>
  <sheetFormatPr defaultRowHeight="14.4" x14ac:dyDescent="0.3"/>
  <cols>
    <col min="1" max="1" width="8.33203125" bestFit="1" customWidth="1"/>
    <col min="2" max="2" width="29.109375" bestFit="1" customWidth="1"/>
    <col min="3" max="3" width="9.6640625" bestFit="1" customWidth="1"/>
    <col min="4" max="5" width="10.6640625" bestFit="1" customWidth="1"/>
    <col min="6" max="6" width="15.33203125" bestFit="1" customWidth="1"/>
    <col min="8" max="8" width="7.109375" bestFit="1" customWidth="1"/>
    <col min="10" max="10" width="29.109375" bestFit="1" customWidth="1"/>
    <col min="11" max="11" width="13.33203125" bestFit="1" customWidth="1"/>
  </cols>
  <sheetData>
    <row r="1" spans="1:11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x14ac:dyDescent="0.3">
      <c r="A4" s="41" t="s">
        <v>129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3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x14ac:dyDescent="0.3">
      <c r="A6" s="41" t="s">
        <v>108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x14ac:dyDescent="0.3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ht="43.2" x14ac:dyDescent="0.3">
      <c r="A8" s="33" t="s">
        <v>3</v>
      </c>
      <c r="B8" s="47" t="s">
        <v>4</v>
      </c>
      <c r="C8" s="48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3">
      <c r="A9" s="34"/>
      <c r="B9" s="44" t="s">
        <v>10</v>
      </c>
      <c r="C9" s="46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3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48314469.049999997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2" si="0">F10*I10</f>
        <v>1715163.6512749998</v>
      </c>
    </row>
    <row r="11" spans="1:11" x14ac:dyDescent="0.3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1765844.82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17658.448200000003</v>
      </c>
    </row>
    <row r="12" spans="1:11" x14ac:dyDescent="0.3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1761429.83</v>
      </c>
      <c r="G12" s="19">
        <v>1.6250000000000001E-2</v>
      </c>
      <c r="H12" s="19">
        <v>1.6250000000000001E-2</v>
      </c>
      <c r="I12" s="19">
        <v>1.6250000000000001E-2</v>
      </c>
      <c r="J12" s="9" t="s">
        <v>101</v>
      </c>
      <c r="K12" s="20">
        <f t="shared" si="0"/>
        <v>28623.234737500003</v>
      </c>
    </row>
    <row r="13" spans="1:11" x14ac:dyDescent="0.3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4244300.43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146640.57985649997</v>
      </c>
    </row>
    <row r="14" spans="1:11" x14ac:dyDescent="0.3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2619034.88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95568.582771200003</v>
      </c>
    </row>
    <row r="15" spans="1:11" x14ac:dyDescent="0.3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13876245.48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513282.32030520006</v>
      </c>
    </row>
    <row r="16" spans="1:11" x14ac:dyDescent="0.3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11069545.140000001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359649.52159860003</v>
      </c>
    </row>
    <row r="17" spans="1:11" x14ac:dyDescent="0.3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12709044.710000001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337679.31794470001</v>
      </c>
    </row>
    <row r="18" spans="1:11" x14ac:dyDescent="0.3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5483181.1399999997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194652.93046999996</v>
      </c>
    </row>
    <row r="19" spans="1:11" x14ac:dyDescent="0.3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2499118.2000000002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55155.538674000003</v>
      </c>
    </row>
    <row r="20" spans="1:11" x14ac:dyDescent="0.3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2537770.83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56008.602218100001</v>
      </c>
    </row>
    <row r="21" spans="1:11" x14ac:dyDescent="0.3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8864206.4000000004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254402.72368</v>
      </c>
    </row>
    <row r="22" spans="1:11" x14ac:dyDescent="0.3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881341.14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19618.653776399999</v>
      </c>
    </row>
    <row r="23" spans="1:11" x14ac:dyDescent="0.3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881351.81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19618.891290600001</v>
      </c>
    </row>
    <row r="24" spans="1:11" x14ac:dyDescent="0.3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880370.89</v>
      </c>
      <c r="G24" s="19">
        <v>1.2099999999999999E-3</v>
      </c>
      <c r="H24" s="19">
        <v>1.2099999999999999E-3</v>
      </c>
      <c r="I24" s="19">
        <v>1.2099999999999999E-3</v>
      </c>
      <c r="J24" s="9" t="s">
        <v>101</v>
      </c>
      <c r="K24" s="20">
        <f t="shared" si="0"/>
        <v>1065.2487768999999</v>
      </c>
    </row>
    <row r="25" spans="1:11" x14ac:dyDescent="0.3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3156305.99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82095.518799900005</v>
      </c>
    </row>
    <row r="26" spans="1:11" x14ac:dyDescent="0.3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880315.94</v>
      </c>
      <c r="G26" s="19">
        <v>1.2099999999999999E-3</v>
      </c>
      <c r="H26" s="19">
        <v>1.2099999999999999E-3</v>
      </c>
      <c r="I26" s="19">
        <v>1.2099999999999999E-3</v>
      </c>
      <c r="J26" s="9" t="s">
        <v>101</v>
      </c>
      <c r="K26" s="20">
        <f t="shared" si="0"/>
        <v>1065.1822874</v>
      </c>
    </row>
    <row r="27" spans="1:11" x14ac:dyDescent="0.3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880315.94</v>
      </c>
      <c r="G27" s="19">
        <v>1.2099999999999999E-3</v>
      </c>
      <c r="H27" s="19">
        <v>1.2099999999999999E-3</v>
      </c>
      <c r="I27" s="19">
        <v>1.2099999999999999E-3</v>
      </c>
      <c r="J27" s="9" t="s">
        <v>101</v>
      </c>
      <c r="K27" s="20">
        <f t="shared" si="0"/>
        <v>1065.1822874</v>
      </c>
    </row>
    <row r="28" spans="1:11" x14ac:dyDescent="0.3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2705716.24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62420.873656800002</v>
      </c>
    </row>
    <row r="29" spans="1:11" x14ac:dyDescent="0.3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900710.14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20022.786412199999</v>
      </c>
    </row>
    <row r="30" spans="1:11" x14ac:dyDescent="0.3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1170923.1499999999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26029.621624499996</v>
      </c>
    </row>
    <row r="31" spans="1:11" x14ac:dyDescent="0.3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1938914.87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49849.501307700004</v>
      </c>
    </row>
    <row r="32" spans="1:11" x14ac:dyDescent="0.3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1938297.55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48709.417431499998</v>
      </c>
    </row>
    <row r="33" spans="1:11" x14ac:dyDescent="0.3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4854498.24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138256.1098752</v>
      </c>
    </row>
    <row r="34" spans="1:11" x14ac:dyDescent="0.3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4857767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144615.72359000001</v>
      </c>
    </row>
    <row r="35" spans="1:11" x14ac:dyDescent="0.3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8804505.0600000005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267128.68352040002</v>
      </c>
    </row>
    <row r="36" spans="1:11" x14ac:dyDescent="0.3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5000000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96900</v>
      </c>
    </row>
    <row r="37" spans="1:11" x14ac:dyDescent="0.3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12000000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134160</v>
      </c>
    </row>
    <row r="38" spans="1:11" x14ac:dyDescent="0.3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94352.04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5849.8264799999997</v>
      </c>
    </row>
    <row r="39" spans="1:11" x14ac:dyDescent="0.3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515590.5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32224.40625</v>
      </c>
    </row>
    <row r="40" spans="1:11" x14ac:dyDescent="0.3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566352.18000000005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35397.011250000003</v>
      </c>
    </row>
    <row r="41" spans="1:11" x14ac:dyDescent="0.3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1002495.54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66665.953410000002</v>
      </c>
    </row>
    <row r="42" spans="1:11" x14ac:dyDescent="0.3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2172679.91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145569.55397000001</v>
      </c>
    </row>
    <row r="43" spans="1:11" x14ac:dyDescent="0.3">
      <c r="A43" s="29" t="s">
        <v>52</v>
      </c>
      <c r="B43" s="9" t="s">
        <v>103</v>
      </c>
      <c r="C43" s="10">
        <v>9027010</v>
      </c>
      <c r="D43" s="11">
        <v>40451</v>
      </c>
      <c r="E43" s="11">
        <v>44073</v>
      </c>
      <c r="F43" s="12">
        <v>132484.68</v>
      </c>
      <c r="G43" s="19">
        <v>4.2500000000000003E-2</v>
      </c>
      <c r="H43" s="19">
        <v>4.2500000000000003E-2</v>
      </c>
      <c r="I43" s="19">
        <v>4.2500000000000003E-2</v>
      </c>
      <c r="J43" s="9" t="s">
        <v>103</v>
      </c>
      <c r="K43" s="20">
        <f t="shared" si="0"/>
        <v>5630.5989</v>
      </c>
    </row>
    <row r="44" spans="1:11" x14ac:dyDescent="0.3">
      <c r="A44" s="29" t="s">
        <v>53</v>
      </c>
      <c r="B44" s="9" t="s">
        <v>103</v>
      </c>
      <c r="C44" s="10">
        <v>9027011</v>
      </c>
      <c r="D44" s="11">
        <v>40451</v>
      </c>
      <c r="E44" s="11">
        <v>44439</v>
      </c>
      <c r="F44" s="12">
        <v>587737.54</v>
      </c>
      <c r="G44" s="19">
        <v>4.3499999999999997E-2</v>
      </c>
      <c r="H44" s="19">
        <v>4.3499999999999997E-2</v>
      </c>
      <c r="I44" s="19">
        <v>4.3499999999999997E-2</v>
      </c>
      <c r="J44" s="9" t="s">
        <v>103</v>
      </c>
      <c r="K44" s="20">
        <f t="shared" si="0"/>
        <v>25566.582989999999</v>
      </c>
    </row>
    <row r="45" spans="1:11" x14ac:dyDescent="0.3">
      <c r="A45" s="29" t="s">
        <v>93</v>
      </c>
      <c r="B45" s="9" t="s">
        <v>103</v>
      </c>
      <c r="C45" s="10">
        <v>9027012</v>
      </c>
      <c r="D45" s="11">
        <v>40451</v>
      </c>
      <c r="E45" s="11">
        <v>44804</v>
      </c>
      <c r="F45" s="12">
        <v>424043.34</v>
      </c>
      <c r="G45" s="19">
        <v>4.3999999999999997E-2</v>
      </c>
      <c r="H45" s="19">
        <v>4.3999999999999997E-2</v>
      </c>
      <c r="I45" s="19">
        <v>4.3999999999999997E-2</v>
      </c>
      <c r="J45" s="9" t="s">
        <v>103</v>
      </c>
      <c r="K45" s="20">
        <f t="shared" si="0"/>
        <v>18657.90696</v>
      </c>
    </row>
    <row r="46" spans="1:11" x14ac:dyDescent="0.3">
      <c r="A46" s="29" t="s">
        <v>54</v>
      </c>
      <c r="B46" s="9" t="s">
        <v>103</v>
      </c>
      <c r="C46" s="10">
        <v>9027013</v>
      </c>
      <c r="D46" s="11">
        <v>40451</v>
      </c>
      <c r="E46" s="11">
        <v>45169</v>
      </c>
      <c r="F46" s="12">
        <v>425365.7</v>
      </c>
      <c r="G46" s="19">
        <v>4.4999999999999998E-2</v>
      </c>
      <c r="H46" s="19">
        <v>4.4999999999999998E-2</v>
      </c>
      <c r="I46" s="19">
        <v>4.4999999999999998E-2</v>
      </c>
      <c r="J46" s="9" t="s">
        <v>103</v>
      </c>
      <c r="K46" s="20">
        <f t="shared" si="0"/>
        <v>19141.4565</v>
      </c>
    </row>
    <row r="47" spans="1:11" x14ac:dyDescent="0.3">
      <c r="A47" s="29" t="s">
        <v>55</v>
      </c>
      <c r="B47" s="9" t="s">
        <v>103</v>
      </c>
      <c r="C47" s="10">
        <v>9027014</v>
      </c>
      <c r="D47" s="11">
        <v>40451</v>
      </c>
      <c r="E47" s="11">
        <v>45535</v>
      </c>
      <c r="F47" s="12">
        <v>274832.42</v>
      </c>
      <c r="G47" s="19">
        <v>4.5499999999999999E-2</v>
      </c>
      <c r="H47" s="19">
        <v>4.5499999999999999E-2</v>
      </c>
      <c r="I47" s="19">
        <v>4.5499999999999999E-2</v>
      </c>
      <c r="J47" s="9" t="s">
        <v>103</v>
      </c>
      <c r="K47" s="20">
        <f t="shared" si="0"/>
        <v>12504.875109999999</v>
      </c>
    </row>
    <row r="48" spans="1:11" x14ac:dyDescent="0.3">
      <c r="A48" s="29" t="s">
        <v>56</v>
      </c>
      <c r="B48" s="9" t="s">
        <v>102</v>
      </c>
      <c r="C48" s="10" t="s">
        <v>60</v>
      </c>
      <c r="D48" s="11">
        <v>39447</v>
      </c>
      <c r="E48" s="11">
        <v>50405</v>
      </c>
      <c r="F48" s="12">
        <v>2640000.08</v>
      </c>
      <c r="G48" s="19">
        <v>4.7500000000000001E-2</v>
      </c>
      <c r="H48" s="19">
        <v>4.7500000000000001E-2</v>
      </c>
      <c r="I48" s="19">
        <v>4.7500000000000001E-2</v>
      </c>
      <c r="J48" s="9" t="s">
        <v>102</v>
      </c>
      <c r="K48" s="20">
        <f t="shared" si="0"/>
        <v>125400.00380000001</v>
      </c>
    </row>
    <row r="49" spans="1:11" x14ac:dyDescent="0.3">
      <c r="A49" s="29" t="s">
        <v>57</v>
      </c>
      <c r="B49" s="9" t="s">
        <v>104</v>
      </c>
      <c r="C49" s="10" t="s">
        <v>87</v>
      </c>
      <c r="D49" s="11">
        <v>40556</v>
      </c>
      <c r="E49" s="11">
        <v>44197</v>
      </c>
      <c r="F49" s="12">
        <v>16974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3">
      <c r="A50" s="29" t="s">
        <v>58</v>
      </c>
      <c r="B50" s="9" t="s">
        <v>104</v>
      </c>
      <c r="C50" s="10" t="s">
        <v>88</v>
      </c>
      <c r="D50" s="11">
        <v>42628</v>
      </c>
      <c r="E50" s="11">
        <v>46266</v>
      </c>
      <c r="F50" s="12">
        <v>633333.48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3">
      <c r="A51" s="29" t="s">
        <v>59</v>
      </c>
      <c r="B51" s="9" t="s">
        <v>104</v>
      </c>
      <c r="C51" s="10" t="s">
        <v>89</v>
      </c>
      <c r="D51" s="11">
        <v>43213</v>
      </c>
      <c r="E51" s="11">
        <v>46813</v>
      </c>
      <c r="F51" s="12">
        <v>979166.66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x14ac:dyDescent="0.3">
      <c r="A52" s="29" t="s">
        <v>94</v>
      </c>
      <c r="B52" s="9" t="s">
        <v>104</v>
      </c>
      <c r="C52" s="10" t="s">
        <v>90</v>
      </c>
      <c r="D52" s="11">
        <v>43439</v>
      </c>
      <c r="E52" s="11">
        <v>47058</v>
      </c>
      <c r="F52" s="12">
        <v>708333.36</v>
      </c>
      <c r="G52" s="19">
        <v>0</v>
      </c>
      <c r="H52" s="19">
        <v>0</v>
      </c>
      <c r="I52" s="19">
        <v>0</v>
      </c>
      <c r="J52" s="9" t="s">
        <v>104</v>
      </c>
      <c r="K52" s="20">
        <f t="shared" si="0"/>
        <v>0</v>
      </c>
    </row>
    <row r="53" spans="1:11" ht="15" thickBot="1" x14ac:dyDescent="0.35">
      <c r="A53" s="14"/>
      <c r="B53" s="14"/>
      <c r="C53" s="14"/>
      <c r="D53" s="14"/>
      <c r="E53" s="16" t="s">
        <v>91</v>
      </c>
      <c r="F53" s="18">
        <f>SUM(F10:F52)</f>
        <v>178649266.29999998</v>
      </c>
      <c r="G53" s="21"/>
      <c r="H53" s="21"/>
      <c r="I53" s="21"/>
      <c r="J53" s="21"/>
      <c r="K53" s="18">
        <f t="shared" ref="K53" si="1">SUM(K10:K52)</f>
        <v>5379715.0219876999</v>
      </c>
    </row>
    <row r="54" spans="1:11" ht="15" thickTop="1" x14ac:dyDescent="0.3"/>
    <row r="55" spans="1:11" x14ac:dyDescent="0.3">
      <c r="F55" s="32" t="s">
        <v>92</v>
      </c>
      <c r="G55" s="32"/>
      <c r="H55" s="32"/>
      <c r="I55" s="32"/>
      <c r="K55" s="13">
        <f>K53/F53</f>
        <v>3.0113278007835292E-2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5:I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G8" sqref="G8:I8"/>
    </sheetView>
  </sheetViews>
  <sheetFormatPr defaultRowHeight="14.4" x14ac:dyDescent="0.3"/>
  <cols>
    <col min="1" max="1" width="8.33203125" bestFit="1" customWidth="1"/>
    <col min="2" max="2" width="29.109375" bestFit="1" customWidth="1"/>
    <col min="3" max="3" width="9.6640625" bestFit="1" customWidth="1"/>
    <col min="4" max="5" width="10.6640625" bestFit="1" customWidth="1"/>
    <col min="6" max="6" width="15.33203125" bestFit="1" customWidth="1"/>
    <col min="8" max="8" width="7.109375" bestFit="1" customWidth="1"/>
    <col min="10" max="10" width="29.109375" bestFit="1" customWidth="1"/>
    <col min="11" max="11" width="13.33203125" bestFit="1" customWidth="1"/>
  </cols>
  <sheetData>
    <row r="1" spans="1:14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  <c r="L1" s="30"/>
      <c r="M1" s="30"/>
      <c r="N1" s="30"/>
    </row>
    <row r="2" spans="1:14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4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4" x14ac:dyDescent="0.3">
      <c r="A4" s="41" t="s">
        <v>129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4" x14ac:dyDescent="0.3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4" x14ac:dyDescent="0.3">
      <c r="A6" s="41" t="s">
        <v>109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4" x14ac:dyDescent="0.3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4" ht="43.2" x14ac:dyDescent="0.3">
      <c r="A8" s="33" t="s">
        <v>3</v>
      </c>
      <c r="B8" s="47" t="s">
        <v>4</v>
      </c>
      <c r="C8" s="48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4" x14ac:dyDescent="0.3">
      <c r="A9" s="34"/>
      <c r="B9" s="44" t="s">
        <v>10</v>
      </c>
      <c r="C9" s="46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4" x14ac:dyDescent="0.3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48087722.409999996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2" si="0">F10*I10</f>
        <v>1707114.1455549998</v>
      </c>
    </row>
    <row r="11" spans="1:14" x14ac:dyDescent="0.3">
      <c r="A11" s="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1754441.68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17544.416799999999</v>
      </c>
    </row>
    <row r="12" spans="1:14" x14ac:dyDescent="0.3">
      <c r="A12" s="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1750471.97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13128.539774999999</v>
      </c>
    </row>
    <row r="13" spans="1:14" x14ac:dyDescent="0.3">
      <c r="A13" s="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4211167.82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145495.84818100001</v>
      </c>
    </row>
    <row r="14" spans="1:14" x14ac:dyDescent="0.3">
      <c r="A14" s="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2599051.1800000002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94839.377558200009</v>
      </c>
    </row>
    <row r="15" spans="1:14" x14ac:dyDescent="0.3">
      <c r="A15" s="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13777653.300000001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509635.39556700003</v>
      </c>
    </row>
    <row r="16" spans="1:14" x14ac:dyDescent="0.3">
      <c r="A16" s="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10986402.1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356948.20422899997</v>
      </c>
    </row>
    <row r="17" spans="1:11" x14ac:dyDescent="0.3">
      <c r="A17" s="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12622230.960000001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335372.6766072</v>
      </c>
    </row>
    <row r="18" spans="1:11" x14ac:dyDescent="0.3">
      <c r="A18" s="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5450133.1399999997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193479.72646999997</v>
      </c>
    </row>
    <row r="19" spans="1:11" x14ac:dyDescent="0.3">
      <c r="A19" s="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2480958.79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54754.760495299997</v>
      </c>
    </row>
    <row r="20" spans="1:11" x14ac:dyDescent="0.3">
      <c r="A20" s="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2519330.56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55601.625459199997</v>
      </c>
    </row>
    <row r="21" spans="1:11" x14ac:dyDescent="0.3">
      <c r="A21" s="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8805419.6400000006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252715.54366800003</v>
      </c>
    </row>
    <row r="22" spans="1:11" x14ac:dyDescent="0.3">
      <c r="A22" s="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874953.6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19476.467135999999</v>
      </c>
    </row>
    <row r="23" spans="1:11" x14ac:dyDescent="0.3">
      <c r="A23" s="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874964.19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19476.702869399996</v>
      </c>
    </row>
    <row r="24" spans="1:11" x14ac:dyDescent="0.3">
      <c r="A24" s="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871953.31</v>
      </c>
      <c r="G24" s="19">
        <v>1.42E-3</v>
      </c>
      <c r="H24" s="19">
        <v>1.42E-3</v>
      </c>
      <c r="I24" s="19">
        <v>1.42E-3</v>
      </c>
      <c r="J24" s="9" t="s">
        <v>101</v>
      </c>
      <c r="K24" s="20">
        <f t="shared" si="0"/>
        <v>1238.1737002000002</v>
      </c>
    </row>
    <row r="25" spans="1:11" x14ac:dyDescent="0.3">
      <c r="A25" s="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3134578.21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81530.379242099996</v>
      </c>
    </row>
    <row r="26" spans="1:11" x14ac:dyDescent="0.3">
      <c r="A26" s="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871898.88</v>
      </c>
      <c r="G26" s="19">
        <v>1.42E-3</v>
      </c>
      <c r="H26" s="19">
        <v>1.42E-3</v>
      </c>
      <c r="I26" s="19">
        <v>1.42E-3</v>
      </c>
      <c r="J26" s="9" t="s">
        <v>101</v>
      </c>
      <c r="K26" s="20">
        <f t="shared" si="0"/>
        <v>1238.0964096</v>
      </c>
    </row>
    <row r="27" spans="1:11" x14ac:dyDescent="0.3">
      <c r="A27" s="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871898.88</v>
      </c>
      <c r="G27" s="19">
        <v>1.42E-3</v>
      </c>
      <c r="H27" s="19">
        <v>1.42E-3</v>
      </c>
      <c r="I27" s="19">
        <v>1.42E-3</v>
      </c>
      <c r="J27" s="9" t="s">
        <v>101</v>
      </c>
      <c r="K27" s="20">
        <f t="shared" si="0"/>
        <v>1238.0964096</v>
      </c>
    </row>
    <row r="28" spans="1:11" x14ac:dyDescent="0.3">
      <c r="A28" s="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2686322.29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61973.455230300002</v>
      </c>
    </row>
    <row r="29" spans="1:11" x14ac:dyDescent="0.3">
      <c r="A29" s="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894179.55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19877.6113965</v>
      </c>
    </row>
    <row r="30" spans="1:11" x14ac:dyDescent="0.3">
      <c r="A30" s="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1162433.3899999999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25840.894259699999</v>
      </c>
    </row>
    <row r="31" spans="1:11" x14ac:dyDescent="0.3">
      <c r="A31" s="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1928453.25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49580.533057499997</v>
      </c>
    </row>
    <row r="32" spans="1:11" x14ac:dyDescent="0.3">
      <c r="A32" s="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1927737.15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48444.034579499996</v>
      </c>
    </row>
    <row r="33" spans="1:11" x14ac:dyDescent="0.3">
      <c r="A33" s="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4829499.96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137544.1588608</v>
      </c>
    </row>
    <row r="34" spans="1:11" x14ac:dyDescent="0.3">
      <c r="A34" s="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4833293.6399999997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143887.1516628</v>
      </c>
    </row>
    <row r="35" spans="1:11" x14ac:dyDescent="0.3">
      <c r="A35" s="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8760576.4800000004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265795.8904032</v>
      </c>
    </row>
    <row r="36" spans="1:11" x14ac:dyDescent="0.3">
      <c r="A36" s="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4970037.3099999996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96319.323067799996</v>
      </c>
    </row>
    <row r="37" spans="1:11" x14ac:dyDescent="0.3">
      <c r="A37" s="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11920471.99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133270.87684820002</v>
      </c>
    </row>
    <row r="38" spans="1:11" x14ac:dyDescent="0.3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94352.04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5849.8264799999997</v>
      </c>
    </row>
    <row r="39" spans="1:11" x14ac:dyDescent="0.3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515590.5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32224.40625</v>
      </c>
    </row>
    <row r="40" spans="1:11" x14ac:dyDescent="0.3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566352.18000000005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35397.011250000003</v>
      </c>
    </row>
    <row r="41" spans="1:11" x14ac:dyDescent="0.3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1002495.54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66665.953410000002</v>
      </c>
    </row>
    <row r="42" spans="1:11" x14ac:dyDescent="0.3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2172679.91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145569.55397000001</v>
      </c>
    </row>
    <row r="43" spans="1:11" x14ac:dyDescent="0.3">
      <c r="A43" s="29" t="s">
        <v>52</v>
      </c>
      <c r="B43" s="9" t="s">
        <v>103</v>
      </c>
      <c r="C43" s="10">
        <v>9027010</v>
      </c>
      <c r="D43" s="11">
        <v>40451</v>
      </c>
      <c r="E43" s="11">
        <v>44073</v>
      </c>
      <c r="F43" s="12">
        <v>132484.68</v>
      </c>
      <c r="G43" s="19">
        <v>4.2500000000000003E-2</v>
      </c>
      <c r="H43" s="19">
        <v>4.2500000000000003E-2</v>
      </c>
      <c r="I43" s="19">
        <v>4.2500000000000003E-2</v>
      </c>
      <c r="J43" s="9" t="s">
        <v>103</v>
      </c>
      <c r="K43" s="20">
        <f t="shared" si="0"/>
        <v>5630.5989</v>
      </c>
    </row>
    <row r="44" spans="1:11" x14ac:dyDescent="0.3">
      <c r="A44" s="29" t="s">
        <v>53</v>
      </c>
      <c r="B44" s="9" t="s">
        <v>103</v>
      </c>
      <c r="C44" s="10">
        <v>9027011</v>
      </c>
      <c r="D44" s="11">
        <v>40451</v>
      </c>
      <c r="E44" s="11">
        <v>44439</v>
      </c>
      <c r="F44" s="12">
        <v>587737.54</v>
      </c>
      <c r="G44" s="19">
        <v>4.3499999999999997E-2</v>
      </c>
      <c r="H44" s="19">
        <v>4.3499999999999997E-2</v>
      </c>
      <c r="I44" s="19">
        <v>4.3499999999999997E-2</v>
      </c>
      <c r="J44" s="9" t="s">
        <v>103</v>
      </c>
      <c r="K44" s="20">
        <f t="shared" si="0"/>
        <v>25566.582989999999</v>
      </c>
    </row>
    <row r="45" spans="1:11" x14ac:dyDescent="0.3">
      <c r="A45" s="29" t="s">
        <v>93</v>
      </c>
      <c r="B45" s="9" t="s">
        <v>103</v>
      </c>
      <c r="C45" s="10">
        <v>9027012</v>
      </c>
      <c r="D45" s="11">
        <v>40451</v>
      </c>
      <c r="E45" s="11">
        <v>44804</v>
      </c>
      <c r="F45" s="12">
        <v>424043.34</v>
      </c>
      <c r="G45" s="19">
        <v>4.3999999999999997E-2</v>
      </c>
      <c r="H45" s="19">
        <v>4.3999999999999997E-2</v>
      </c>
      <c r="I45" s="19">
        <v>4.3999999999999997E-2</v>
      </c>
      <c r="J45" s="9" t="s">
        <v>103</v>
      </c>
      <c r="K45" s="20">
        <f t="shared" si="0"/>
        <v>18657.90696</v>
      </c>
    </row>
    <row r="46" spans="1:11" x14ac:dyDescent="0.3">
      <c r="A46" s="29" t="s">
        <v>54</v>
      </c>
      <c r="B46" s="9" t="s">
        <v>103</v>
      </c>
      <c r="C46" s="10">
        <v>9027013</v>
      </c>
      <c r="D46" s="11">
        <v>40451</v>
      </c>
      <c r="E46" s="11">
        <v>45169</v>
      </c>
      <c r="F46" s="12">
        <v>425365.7</v>
      </c>
      <c r="G46" s="19">
        <v>4.4999999999999998E-2</v>
      </c>
      <c r="H46" s="19">
        <v>4.4999999999999998E-2</v>
      </c>
      <c r="I46" s="19">
        <v>4.4999999999999998E-2</v>
      </c>
      <c r="J46" s="9" t="s">
        <v>103</v>
      </c>
      <c r="K46" s="20">
        <f t="shared" si="0"/>
        <v>19141.4565</v>
      </c>
    </row>
    <row r="47" spans="1:11" x14ac:dyDescent="0.3">
      <c r="A47" s="29" t="s">
        <v>55</v>
      </c>
      <c r="B47" s="9" t="s">
        <v>103</v>
      </c>
      <c r="C47" s="10">
        <v>9027014</v>
      </c>
      <c r="D47" s="11">
        <v>40451</v>
      </c>
      <c r="E47" s="11">
        <v>45535</v>
      </c>
      <c r="F47" s="12">
        <v>274832.42</v>
      </c>
      <c r="G47" s="19">
        <v>4.5499999999999999E-2</v>
      </c>
      <c r="H47" s="19">
        <v>4.5499999999999999E-2</v>
      </c>
      <c r="I47" s="19">
        <v>4.5499999999999999E-2</v>
      </c>
      <c r="J47" s="9" t="s">
        <v>103</v>
      </c>
      <c r="K47" s="20">
        <f t="shared" si="0"/>
        <v>12504.875109999999</v>
      </c>
    </row>
    <row r="48" spans="1:11" x14ac:dyDescent="0.3">
      <c r="A48" s="29" t="s">
        <v>56</v>
      </c>
      <c r="B48" s="9" t="s">
        <v>102</v>
      </c>
      <c r="C48" s="10" t="s">
        <v>60</v>
      </c>
      <c r="D48" s="11">
        <v>39447</v>
      </c>
      <c r="E48" s="11">
        <v>50405</v>
      </c>
      <c r="F48" s="12">
        <v>2640000.08</v>
      </c>
      <c r="G48" s="19">
        <v>4.7500000000000001E-2</v>
      </c>
      <c r="H48" s="19">
        <v>4.7500000000000001E-2</v>
      </c>
      <c r="I48" s="19">
        <v>4.7500000000000001E-2</v>
      </c>
      <c r="J48" s="9" t="s">
        <v>102</v>
      </c>
      <c r="K48" s="20">
        <f t="shared" si="0"/>
        <v>125400.00380000001</v>
      </c>
    </row>
    <row r="49" spans="1:11" x14ac:dyDescent="0.3">
      <c r="A49" s="29" t="s">
        <v>57</v>
      </c>
      <c r="B49" s="9" t="s">
        <v>104</v>
      </c>
      <c r="C49" s="10" t="s">
        <v>87</v>
      </c>
      <c r="D49" s="11">
        <v>40556</v>
      </c>
      <c r="E49" s="11">
        <v>44197</v>
      </c>
      <c r="F49" s="12">
        <v>14548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3">
      <c r="A50" s="29" t="s">
        <v>58</v>
      </c>
      <c r="B50" s="9" t="s">
        <v>104</v>
      </c>
      <c r="C50" s="10" t="s">
        <v>88</v>
      </c>
      <c r="D50" s="11">
        <v>42628</v>
      </c>
      <c r="E50" s="11">
        <v>46266</v>
      </c>
      <c r="F50" s="12">
        <v>625000.15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3">
      <c r="A51" s="29" t="s">
        <v>59</v>
      </c>
      <c r="B51" s="9" t="s">
        <v>104</v>
      </c>
      <c r="C51" s="10" t="s">
        <v>89</v>
      </c>
      <c r="D51" s="11">
        <v>43213</v>
      </c>
      <c r="E51" s="11">
        <v>46813</v>
      </c>
      <c r="F51" s="12">
        <v>968749.99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x14ac:dyDescent="0.3">
      <c r="A52" s="29" t="s">
        <v>94</v>
      </c>
      <c r="B52" s="9" t="s">
        <v>104</v>
      </c>
      <c r="C52" s="10" t="s">
        <v>90</v>
      </c>
      <c r="D52" s="11">
        <v>43439</v>
      </c>
      <c r="E52" s="11">
        <v>47058</v>
      </c>
      <c r="F52" s="12">
        <v>701388.92</v>
      </c>
      <c r="G52" s="19">
        <v>0</v>
      </c>
      <c r="H52" s="19">
        <v>0</v>
      </c>
      <c r="I52" s="19">
        <v>0</v>
      </c>
      <c r="J52" s="9" t="s">
        <v>104</v>
      </c>
      <c r="K52" s="20">
        <f t="shared" si="0"/>
        <v>0</v>
      </c>
    </row>
    <row r="53" spans="1:11" ht="15" thickBot="1" x14ac:dyDescent="0.35">
      <c r="A53" s="14"/>
      <c r="B53" s="14"/>
      <c r="C53" s="14"/>
      <c r="D53" s="14"/>
      <c r="E53" s="16" t="s">
        <v>91</v>
      </c>
      <c r="F53" s="18">
        <f>SUM(F10:F52)</f>
        <v>177603856.61999995</v>
      </c>
      <c r="G53" s="21"/>
      <c r="H53" s="21"/>
      <c r="I53" s="21"/>
      <c r="J53" s="21"/>
      <c r="K53" s="18">
        <f t="shared" ref="K53" si="1">SUM(K10:K52)</f>
        <v>5335970.2811181014</v>
      </c>
    </row>
    <row r="54" spans="1:11" ht="15" thickTop="1" x14ac:dyDescent="0.3"/>
    <row r="55" spans="1:11" x14ac:dyDescent="0.3">
      <c r="F55" s="32" t="s">
        <v>92</v>
      </c>
      <c r="G55" s="32"/>
      <c r="H55" s="32"/>
      <c r="I55" s="32"/>
      <c r="K55" s="13">
        <f>K53/F53</f>
        <v>3.0044225292556053E-2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5:I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G8" sqref="G8:I8"/>
    </sheetView>
  </sheetViews>
  <sheetFormatPr defaultRowHeight="14.4" x14ac:dyDescent="0.3"/>
  <cols>
    <col min="1" max="1" width="8.33203125" bestFit="1" customWidth="1"/>
    <col min="2" max="2" width="29.109375" bestFit="1" customWidth="1"/>
    <col min="3" max="3" width="9.6640625" bestFit="1" customWidth="1"/>
    <col min="4" max="5" width="10.6640625" bestFit="1" customWidth="1"/>
    <col min="6" max="6" width="15.33203125" bestFit="1" customWidth="1"/>
    <col min="7" max="7" width="8" bestFit="1" customWidth="1"/>
    <col min="8" max="8" width="7.6640625" bestFit="1" customWidth="1"/>
    <col min="9" max="9" width="8.5546875" bestFit="1" customWidth="1"/>
    <col min="10" max="10" width="29.109375" bestFit="1" customWidth="1"/>
    <col min="11" max="11" width="13.33203125" bestFit="1" customWidth="1"/>
  </cols>
  <sheetData>
    <row r="1" spans="1:11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x14ac:dyDescent="0.3">
      <c r="A4" s="41" t="s">
        <v>129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3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x14ac:dyDescent="0.3">
      <c r="A6" s="41" t="s">
        <v>110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x14ac:dyDescent="0.3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ht="43.2" x14ac:dyDescent="0.3">
      <c r="A8" s="33" t="s">
        <v>3</v>
      </c>
      <c r="B8" s="47" t="s">
        <v>4</v>
      </c>
      <c r="C8" s="48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3">
      <c r="A9" s="34"/>
      <c r="B9" s="44" t="s">
        <v>10</v>
      </c>
      <c r="C9" s="46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3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47860295.659999996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2" si="0">F10*I10</f>
        <v>1699040.4959299997</v>
      </c>
    </row>
    <row r="11" spans="1:11" x14ac:dyDescent="0.3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1743077.13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17430.7713</v>
      </c>
    </row>
    <row r="12" spans="1:11" x14ac:dyDescent="0.3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1738952.64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13042.144799999998</v>
      </c>
    </row>
    <row r="13" spans="1:11" x14ac:dyDescent="0.3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4211167.82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145495.84818100001</v>
      </c>
    </row>
    <row r="14" spans="1:11" x14ac:dyDescent="0.3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2599051.1800000002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94839.377558200009</v>
      </c>
    </row>
    <row r="15" spans="1:11" x14ac:dyDescent="0.3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13777653.300000001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509635.39556700003</v>
      </c>
    </row>
    <row r="16" spans="1:11" x14ac:dyDescent="0.3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10986402.1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356948.20422899997</v>
      </c>
    </row>
    <row r="17" spans="1:11" x14ac:dyDescent="0.3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12622230.960000001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335372.6766072</v>
      </c>
    </row>
    <row r="18" spans="1:11" x14ac:dyDescent="0.3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5450133.1399999997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193479.72646999997</v>
      </c>
    </row>
    <row r="19" spans="1:11" x14ac:dyDescent="0.3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2480958.79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54754.760495299997</v>
      </c>
    </row>
    <row r="20" spans="1:11" x14ac:dyDescent="0.3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2519330.56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55601.625459199997</v>
      </c>
    </row>
    <row r="21" spans="1:11" x14ac:dyDescent="0.3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8805419.6400000006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252715.54366800003</v>
      </c>
    </row>
    <row r="22" spans="1:11" x14ac:dyDescent="0.3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874953.6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19476.467135999999</v>
      </c>
    </row>
    <row r="23" spans="1:11" x14ac:dyDescent="0.3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874964.19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19476.702869399996</v>
      </c>
    </row>
    <row r="24" spans="1:11" x14ac:dyDescent="0.3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871953.31</v>
      </c>
      <c r="G24" s="19">
        <v>1.42E-3</v>
      </c>
      <c r="H24" s="19">
        <v>1.42E-3</v>
      </c>
      <c r="I24" s="19">
        <v>1.42E-3</v>
      </c>
      <c r="J24" s="9" t="s">
        <v>101</v>
      </c>
      <c r="K24" s="20">
        <f t="shared" si="0"/>
        <v>1238.1737002000002</v>
      </c>
    </row>
    <row r="25" spans="1:11" x14ac:dyDescent="0.3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3134578.21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81530.379242099996</v>
      </c>
    </row>
    <row r="26" spans="1:11" x14ac:dyDescent="0.3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871898.88</v>
      </c>
      <c r="G26" s="19">
        <v>1.42E-3</v>
      </c>
      <c r="H26" s="19">
        <v>1.42E-3</v>
      </c>
      <c r="I26" s="19">
        <v>1.42E-3</v>
      </c>
      <c r="J26" s="9" t="s">
        <v>101</v>
      </c>
      <c r="K26" s="20">
        <f t="shared" si="0"/>
        <v>1238.0964096</v>
      </c>
    </row>
    <row r="27" spans="1:11" x14ac:dyDescent="0.3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871898.88</v>
      </c>
      <c r="G27" s="19">
        <v>1.42E-3</v>
      </c>
      <c r="H27" s="19">
        <v>1.42E-3</v>
      </c>
      <c r="I27" s="19">
        <v>1.42E-3</v>
      </c>
      <c r="J27" s="9" t="s">
        <v>101</v>
      </c>
      <c r="K27" s="20">
        <f t="shared" si="0"/>
        <v>1238.0964096</v>
      </c>
    </row>
    <row r="28" spans="1:11" x14ac:dyDescent="0.3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2686322.29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61973.455230300002</v>
      </c>
    </row>
    <row r="29" spans="1:11" x14ac:dyDescent="0.3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894179.55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19877.6113965</v>
      </c>
    </row>
    <row r="30" spans="1:11" x14ac:dyDescent="0.3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1162433.3899999999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25840.894259699999</v>
      </c>
    </row>
    <row r="31" spans="1:11" x14ac:dyDescent="0.3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1928453.25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49580.533057499997</v>
      </c>
    </row>
    <row r="32" spans="1:11" x14ac:dyDescent="0.3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1927737.15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48444.034579499996</v>
      </c>
    </row>
    <row r="33" spans="1:11" x14ac:dyDescent="0.3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4829499.96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137544.1588608</v>
      </c>
    </row>
    <row r="34" spans="1:11" x14ac:dyDescent="0.3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4833293.6399999997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143887.1516628</v>
      </c>
    </row>
    <row r="35" spans="1:11" x14ac:dyDescent="0.3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8760576.4800000004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265795.8904032</v>
      </c>
    </row>
    <row r="36" spans="1:11" x14ac:dyDescent="0.3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4970037.3099999996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96319.323067799996</v>
      </c>
    </row>
    <row r="37" spans="1:11" x14ac:dyDescent="0.3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11920471.99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133270.87684820002</v>
      </c>
    </row>
    <row r="38" spans="1:11" x14ac:dyDescent="0.3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94352.04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5849.8264799999997</v>
      </c>
    </row>
    <row r="39" spans="1:11" x14ac:dyDescent="0.3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515590.5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32224.40625</v>
      </c>
    </row>
    <row r="40" spans="1:11" x14ac:dyDescent="0.3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566352.18000000005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35397.011250000003</v>
      </c>
    </row>
    <row r="41" spans="1:11" x14ac:dyDescent="0.3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1002495.54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66665.953410000002</v>
      </c>
    </row>
    <row r="42" spans="1:11" x14ac:dyDescent="0.3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2172679.91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145569.55397000001</v>
      </c>
    </row>
    <row r="43" spans="1:11" x14ac:dyDescent="0.3">
      <c r="A43" s="29" t="s">
        <v>52</v>
      </c>
      <c r="B43" s="9" t="s">
        <v>103</v>
      </c>
      <c r="C43" s="10">
        <v>9027010</v>
      </c>
      <c r="D43" s="11">
        <v>40451</v>
      </c>
      <c r="E43" s="11">
        <v>44073</v>
      </c>
      <c r="F43" s="12">
        <v>132484.68</v>
      </c>
      <c r="G43" s="19">
        <v>4.2500000000000003E-2</v>
      </c>
      <c r="H43" s="19">
        <v>4.2500000000000003E-2</v>
      </c>
      <c r="I43" s="19">
        <v>4.2500000000000003E-2</v>
      </c>
      <c r="J43" s="9" t="s">
        <v>103</v>
      </c>
      <c r="K43" s="20">
        <f t="shared" si="0"/>
        <v>5630.5989</v>
      </c>
    </row>
    <row r="44" spans="1:11" x14ac:dyDescent="0.3">
      <c r="A44" s="29" t="s">
        <v>53</v>
      </c>
      <c r="B44" s="9" t="s">
        <v>103</v>
      </c>
      <c r="C44" s="10">
        <v>9027011</v>
      </c>
      <c r="D44" s="11">
        <v>40451</v>
      </c>
      <c r="E44" s="11">
        <v>44439</v>
      </c>
      <c r="F44" s="12">
        <v>587737.54</v>
      </c>
      <c r="G44" s="19">
        <v>4.3499999999999997E-2</v>
      </c>
      <c r="H44" s="19">
        <v>4.3499999999999997E-2</v>
      </c>
      <c r="I44" s="19">
        <v>4.3499999999999997E-2</v>
      </c>
      <c r="J44" s="9" t="s">
        <v>103</v>
      </c>
      <c r="K44" s="20">
        <f t="shared" si="0"/>
        <v>25566.582989999999</v>
      </c>
    </row>
    <row r="45" spans="1:11" x14ac:dyDescent="0.3">
      <c r="A45" s="29" t="s">
        <v>93</v>
      </c>
      <c r="B45" s="9" t="s">
        <v>103</v>
      </c>
      <c r="C45" s="10">
        <v>9027012</v>
      </c>
      <c r="D45" s="11">
        <v>40451</v>
      </c>
      <c r="E45" s="11">
        <v>44804</v>
      </c>
      <c r="F45" s="12">
        <v>424043.34</v>
      </c>
      <c r="G45" s="19">
        <v>4.3999999999999997E-2</v>
      </c>
      <c r="H45" s="19">
        <v>4.3999999999999997E-2</v>
      </c>
      <c r="I45" s="19">
        <v>4.3999999999999997E-2</v>
      </c>
      <c r="J45" s="9" t="s">
        <v>103</v>
      </c>
      <c r="K45" s="20">
        <f t="shared" si="0"/>
        <v>18657.90696</v>
      </c>
    </row>
    <row r="46" spans="1:11" x14ac:dyDescent="0.3">
      <c r="A46" s="29" t="s">
        <v>54</v>
      </c>
      <c r="B46" s="9" t="s">
        <v>103</v>
      </c>
      <c r="C46" s="10">
        <v>9027013</v>
      </c>
      <c r="D46" s="11">
        <v>40451</v>
      </c>
      <c r="E46" s="11">
        <v>45169</v>
      </c>
      <c r="F46" s="12">
        <v>425365.7</v>
      </c>
      <c r="G46" s="19">
        <v>4.4999999999999998E-2</v>
      </c>
      <c r="H46" s="19">
        <v>4.4999999999999998E-2</v>
      </c>
      <c r="I46" s="19">
        <v>4.4999999999999998E-2</v>
      </c>
      <c r="J46" s="9" t="s">
        <v>103</v>
      </c>
      <c r="K46" s="20">
        <f t="shared" si="0"/>
        <v>19141.4565</v>
      </c>
    </row>
    <row r="47" spans="1:11" x14ac:dyDescent="0.3">
      <c r="A47" s="29" t="s">
        <v>55</v>
      </c>
      <c r="B47" s="9" t="s">
        <v>103</v>
      </c>
      <c r="C47" s="10">
        <v>9027014</v>
      </c>
      <c r="D47" s="11">
        <v>40451</v>
      </c>
      <c r="E47" s="11">
        <v>45535</v>
      </c>
      <c r="F47" s="12">
        <v>274832.42</v>
      </c>
      <c r="G47" s="19">
        <v>4.5499999999999999E-2</v>
      </c>
      <c r="H47" s="19">
        <v>4.5499999999999999E-2</v>
      </c>
      <c r="I47" s="19">
        <v>4.5499999999999999E-2</v>
      </c>
      <c r="J47" s="9" t="s">
        <v>103</v>
      </c>
      <c r="K47" s="20">
        <f t="shared" si="0"/>
        <v>12504.875109999999</v>
      </c>
    </row>
    <row r="48" spans="1:11" x14ac:dyDescent="0.3">
      <c r="A48" s="29" t="s">
        <v>56</v>
      </c>
      <c r="B48" s="9" t="s">
        <v>102</v>
      </c>
      <c r="C48" s="10" t="s">
        <v>60</v>
      </c>
      <c r="D48" s="11">
        <v>39447</v>
      </c>
      <c r="E48" s="11">
        <v>50405</v>
      </c>
      <c r="F48" s="12">
        <v>2640000.08</v>
      </c>
      <c r="G48" s="19">
        <v>4.7500000000000001E-2</v>
      </c>
      <c r="H48" s="19">
        <v>4.7500000000000001E-2</v>
      </c>
      <c r="I48" s="19">
        <v>4.7500000000000001E-2</v>
      </c>
      <c r="J48" s="9" t="s">
        <v>102</v>
      </c>
      <c r="K48" s="20">
        <f t="shared" si="0"/>
        <v>125400.00380000001</v>
      </c>
    </row>
    <row r="49" spans="1:11" x14ac:dyDescent="0.3">
      <c r="A49" s="29" t="s">
        <v>57</v>
      </c>
      <c r="B49" s="9" t="s">
        <v>104</v>
      </c>
      <c r="C49" s="10" t="s">
        <v>87</v>
      </c>
      <c r="D49" s="11">
        <v>40556</v>
      </c>
      <c r="E49" s="11">
        <v>44197</v>
      </c>
      <c r="F49" s="12">
        <v>12122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3">
      <c r="A50" s="29" t="s">
        <v>58</v>
      </c>
      <c r="B50" s="9" t="s">
        <v>104</v>
      </c>
      <c r="C50" s="10" t="s">
        <v>88</v>
      </c>
      <c r="D50" s="11">
        <v>42628</v>
      </c>
      <c r="E50" s="11">
        <v>46266</v>
      </c>
      <c r="F50" s="12">
        <v>616666.81999999995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3">
      <c r="A51" s="29" t="s">
        <v>59</v>
      </c>
      <c r="B51" s="9" t="s">
        <v>104</v>
      </c>
      <c r="C51" s="10" t="s">
        <v>89</v>
      </c>
      <c r="D51" s="11">
        <v>43213</v>
      </c>
      <c r="E51" s="11">
        <v>46813</v>
      </c>
      <c r="F51" s="12">
        <v>958333.32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x14ac:dyDescent="0.3">
      <c r="A52" s="29" t="s">
        <v>94</v>
      </c>
      <c r="B52" s="9" t="s">
        <v>104</v>
      </c>
      <c r="C52" s="10" t="s">
        <v>90</v>
      </c>
      <c r="D52" s="11">
        <v>43439</v>
      </c>
      <c r="E52" s="11">
        <v>47058</v>
      </c>
      <c r="F52" s="12">
        <v>694444.78</v>
      </c>
      <c r="G52" s="19">
        <v>0</v>
      </c>
      <c r="H52" s="19">
        <v>0</v>
      </c>
      <c r="I52" s="19">
        <v>0</v>
      </c>
      <c r="J52" s="9" t="s">
        <v>104</v>
      </c>
      <c r="K52" s="20">
        <f t="shared" si="0"/>
        <v>0</v>
      </c>
    </row>
    <row r="53" spans="1:11" ht="15" thickBot="1" x14ac:dyDescent="0.35">
      <c r="A53" s="14"/>
      <c r="B53" s="14"/>
      <c r="C53" s="14"/>
      <c r="D53" s="14"/>
      <c r="E53" s="16" t="s">
        <v>91</v>
      </c>
      <c r="F53" s="18">
        <f>SUM(F10:F52)</f>
        <v>177325425.84999993</v>
      </c>
      <c r="G53" s="21"/>
      <c r="H53" s="21"/>
      <c r="I53" s="21"/>
      <c r="J53" s="21"/>
      <c r="K53" s="18">
        <f t="shared" ref="K53" si="1">SUM(K10:K52)</f>
        <v>5327696.5910181003</v>
      </c>
    </row>
    <row r="54" spans="1:11" ht="15" thickTop="1" x14ac:dyDescent="0.3"/>
    <row r="55" spans="1:11" x14ac:dyDescent="0.3">
      <c r="F55" s="32" t="s">
        <v>92</v>
      </c>
      <c r="G55" s="32"/>
      <c r="H55" s="32"/>
      <c r="I55" s="32"/>
      <c r="K55" s="13">
        <f>K53/F53</f>
        <v>3.0044741556266238E-2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5:I5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G8" sqref="G8:I8"/>
    </sheetView>
  </sheetViews>
  <sheetFormatPr defaultRowHeight="14.4" x14ac:dyDescent="0.3"/>
  <cols>
    <col min="1" max="1" width="8.33203125" bestFit="1" customWidth="1"/>
    <col min="2" max="2" width="29.109375" bestFit="1" customWidth="1"/>
    <col min="3" max="3" width="9.6640625" bestFit="1" customWidth="1"/>
    <col min="4" max="5" width="10.6640625" bestFit="1" customWidth="1"/>
    <col min="6" max="6" width="15.33203125" bestFit="1" customWidth="1"/>
    <col min="7" max="7" width="8" bestFit="1" customWidth="1"/>
    <col min="8" max="8" width="7.6640625" bestFit="1" customWidth="1"/>
    <col min="9" max="9" width="8.5546875" bestFit="1" customWidth="1"/>
    <col min="10" max="10" width="29.109375" bestFit="1" customWidth="1"/>
    <col min="11" max="11" width="13.33203125" bestFit="1" customWidth="1"/>
  </cols>
  <sheetData>
    <row r="1" spans="1:11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x14ac:dyDescent="0.3">
      <c r="A4" s="41" t="s">
        <v>129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3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x14ac:dyDescent="0.3">
      <c r="A6" s="41" t="s">
        <v>111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x14ac:dyDescent="0.3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ht="43.2" x14ac:dyDescent="0.3">
      <c r="A8" s="33" t="s">
        <v>3</v>
      </c>
      <c r="B8" s="47" t="s">
        <v>4</v>
      </c>
      <c r="C8" s="48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3">
      <c r="A9" s="34"/>
      <c r="B9" s="44" t="s">
        <v>10</v>
      </c>
      <c r="C9" s="46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3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47632186.759999998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2" si="0">F10*I10</f>
        <v>1690942.6299799997</v>
      </c>
    </row>
    <row r="11" spans="1:11" x14ac:dyDescent="0.3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1731702.96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17317.029600000002</v>
      </c>
    </row>
    <row r="12" spans="1:11" x14ac:dyDescent="0.3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1727425.99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12955.694925</v>
      </c>
    </row>
    <row r="13" spans="1:11" x14ac:dyDescent="0.3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4211167.82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145495.84818100001</v>
      </c>
    </row>
    <row r="14" spans="1:11" x14ac:dyDescent="0.3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2599051.1800000002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94839.377558200009</v>
      </c>
    </row>
    <row r="15" spans="1:11" x14ac:dyDescent="0.3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13777653.300000001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509635.39556700003</v>
      </c>
    </row>
    <row r="16" spans="1:11" x14ac:dyDescent="0.3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10986402.1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356948.20422899997</v>
      </c>
    </row>
    <row r="17" spans="1:11" x14ac:dyDescent="0.3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12622230.960000001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335372.6766072</v>
      </c>
    </row>
    <row r="18" spans="1:11" x14ac:dyDescent="0.3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5450133.1399999997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193479.72646999997</v>
      </c>
    </row>
    <row r="19" spans="1:11" x14ac:dyDescent="0.3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2480958.79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54754.760495299997</v>
      </c>
    </row>
    <row r="20" spans="1:11" x14ac:dyDescent="0.3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2519330.56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55601.625459199997</v>
      </c>
    </row>
    <row r="21" spans="1:11" x14ac:dyDescent="0.3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8805419.6400000006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252715.54366800003</v>
      </c>
    </row>
    <row r="22" spans="1:11" x14ac:dyDescent="0.3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874953.6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19476.467135999999</v>
      </c>
    </row>
    <row r="23" spans="1:11" x14ac:dyDescent="0.3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874964.19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19476.702869399996</v>
      </c>
    </row>
    <row r="24" spans="1:11" x14ac:dyDescent="0.3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871953.31</v>
      </c>
      <c r="G24" s="19">
        <v>1.42E-3</v>
      </c>
      <c r="H24" s="19">
        <v>1.42E-3</v>
      </c>
      <c r="I24" s="19">
        <v>1.42E-3</v>
      </c>
      <c r="J24" s="9" t="s">
        <v>101</v>
      </c>
      <c r="K24" s="20">
        <f t="shared" si="0"/>
        <v>1238.1737002000002</v>
      </c>
    </row>
    <row r="25" spans="1:11" x14ac:dyDescent="0.3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3134578.21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81530.379242099996</v>
      </c>
    </row>
    <row r="26" spans="1:11" x14ac:dyDescent="0.3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871898.88</v>
      </c>
      <c r="G26" s="19">
        <v>1.42E-3</v>
      </c>
      <c r="H26" s="19">
        <v>1.42E-3</v>
      </c>
      <c r="I26" s="19">
        <v>1.42E-3</v>
      </c>
      <c r="J26" s="9" t="s">
        <v>101</v>
      </c>
      <c r="K26" s="20">
        <f t="shared" si="0"/>
        <v>1238.0964096</v>
      </c>
    </row>
    <row r="27" spans="1:11" x14ac:dyDescent="0.3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871898.88</v>
      </c>
      <c r="G27" s="19">
        <v>1.42E-3</v>
      </c>
      <c r="H27" s="19">
        <v>1.42E-3</v>
      </c>
      <c r="I27" s="19">
        <v>1.42E-3</v>
      </c>
      <c r="J27" s="9" t="s">
        <v>101</v>
      </c>
      <c r="K27" s="20">
        <f t="shared" si="0"/>
        <v>1238.0964096</v>
      </c>
    </row>
    <row r="28" spans="1:11" x14ac:dyDescent="0.3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2686322.29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61973.455230300002</v>
      </c>
    </row>
    <row r="29" spans="1:11" x14ac:dyDescent="0.3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894179.55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19877.6113965</v>
      </c>
    </row>
    <row r="30" spans="1:11" x14ac:dyDescent="0.3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1162433.3899999999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25840.894259699999</v>
      </c>
    </row>
    <row r="31" spans="1:11" x14ac:dyDescent="0.3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1928453.25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49580.533057499997</v>
      </c>
    </row>
    <row r="32" spans="1:11" x14ac:dyDescent="0.3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1927737.15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48444.034579499996</v>
      </c>
    </row>
    <row r="33" spans="1:11" x14ac:dyDescent="0.3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4829499.96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137544.1588608</v>
      </c>
    </row>
    <row r="34" spans="1:11" x14ac:dyDescent="0.3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4833293.6399999997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143887.1516628</v>
      </c>
    </row>
    <row r="35" spans="1:11" x14ac:dyDescent="0.3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8760576.4800000004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265795.8904032</v>
      </c>
    </row>
    <row r="36" spans="1:11" x14ac:dyDescent="0.3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4970037.3099999996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96319.323067799996</v>
      </c>
    </row>
    <row r="37" spans="1:11" x14ac:dyDescent="0.3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11920471.99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133270.87684820002</v>
      </c>
    </row>
    <row r="38" spans="1:11" x14ac:dyDescent="0.3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71305.3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4420.9286000000002</v>
      </c>
    </row>
    <row r="39" spans="1:11" x14ac:dyDescent="0.3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488876.58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30554.786250000001</v>
      </c>
    </row>
    <row r="40" spans="1:11" x14ac:dyDescent="0.3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548527.81999999995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34282.988749999997</v>
      </c>
    </row>
    <row r="41" spans="1:11" x14ac:dyDescent="0.3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978511.67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65071.026055000009</v>
      </c>
    </row>
    <row r="42" spans="1:11" x14ac:dyDescent="0.3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2142841.0099999998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143570.34766999999</v>
      </c>
    </row>
    <row r="43" spans="1:11" x14ac:dyDescent="0.3">
      <c r="A43" s="29" t="s">
        <v>52</v>
      </c>
      <c r="B43" s="9" t="s">
        <v>103</v>
      </c>
      <c r="C43" s="10">
        <v>9027010</v>
      </c>
      <c r="D43" s="11">
        <v>40451</v>
      </c>
      <c r="E43" s="11">
        <v>44073</v>
      </c>
      <c r="F43" s="12">
        <v>0</v>
      </c>
      <c r="G43" s="19">
        <v>4.2500000000000003E-2</v>
      </c>
      <c r="H43" s="19">
        <v>4.2500000000000003E-2</v>
      </c>
      <c r="I43" s="19">
        <v>4.2500000000000003E-2</v>
      </c>
      <c r="J43" s="9" t="s">
        <v>103</v>
      </c>
      <c r="K43" s="20">
        <f t="shared" si="0"/>
        <v>0</v>
      </c>
    </row>
    <row r="44" spans="1:11" x14ac:dyDescent="0.3">
      <c r="A44" s="29" t="s">
        <v>53</v>
      </c>
      <c r="B44" s="9" t="s">
        <v>103</v>
      </c>
      <c r="C44" s="10">
        <v>9027011</v>
      </c>
      <c r="D44" s="11">
        <v>40451</v>
      </c>
      <c r="E44" s="11">
        <v>44439</v>
      </c>
      <c r="F44" s="12">
        <v>587737.54</v>
      </c>
      <c r="G44" s="19">
        <v>4.3499999999999997E-2</v>
      </c>
      <c r="H44" s="19">
        <v>4.3499999999999997E-2</v>
      </c>
      <c r="I44" s="19">
        <v>4.3499999999999997E-2</v>
      </c>
      <c r="J44" s="9" t="s">
        <v>103</v>
      </c>
      <c r="K44" s="20">
        <f t="shared" si="0"/>
        <v>25566.582989999999</v>
      </c>
    </row>
    <row r="45" spans="1:11" x14ac:dyDescent="0.3">
      <c r="A45" s="29" t="s">
        <v>93</v>
      </c>
      <c r="B45" s="9" t="s">
        <v>103</v>
      </c>
      <c r="C45" s="10">
        <v>9027012</v>
      </c>
      <c r="D45" s="11">
        <v>40451</v>
      </c>
      <c r="E45" s="11">
        <v>44804</v>
      </c>
      <c r="F45" s="12">
        <v>424043.34</v>
      </c>
      <c r="G45" s="19">
        <v>4.3999999999999997E-2</v>
      </c>
      <c r="H45" s="19">
        <v>4.3999999999999997E-2</v>
      </c>
      <c r="I45" s="19">
        <v>4.3999999999999997E-2</v>
      </c>
      <c r="J45" s="9" t="s">
        <v>103</v>
      </c>
      <c r="K45" s="20">
        <f t="shared" si="0"/>
        <v>18657.90696</v>
      </c>
    </row>
    <row r="46" spans="1:11" x14ac:dyDescent="0.3">
      <c r="A46" s="29" t="s">
        <v>54</v>
      </c>
      <c r="B46" s="9" t="s">
        <v>103</v>
      </c>
      <c r="C46" s="10">
        <v>9027013</v>
      </c>
      <c r="D46" s="11">
        <v>40451</v>
      </c>
      <c r="E46" s="11">
        <v>45169</v>
      </c>
      <c r="F46" s="12">
        <v>425365.7</v>
      </c>
      <c r="G46" s="19">
        <v>4.4999999999999998E-2</v>
      </c>
      <c r="H46" s="19">
        <v>4.4999999999999998E-2</v>
      </c>
      <c r="I46" s="19">
        <v>4.4999999999999998E-2</v>
      </c>
      <c r="J46" s="9" t="s">
        <v>103</v>
      </c>
      <c r="K46" s="20">
        <f t="shared" si="0"/>
        <v>19141.4565</v>
      </c>
    </row>
    <row r="47" spans="1:11" x14ac:dyDescent="0.3">
      <c r="A47" s="29" t="s">
        <v>55</v>
      </c>
      <c r="B47" s="9" t="s">
        <v>103</v>
      </c>
      <c r="C47" s="10">
        <v>9027014</v>
      </c>
      <c r="D47" s="11">
        <v>40451</v>
      </c>
      <c r="E47" s="11">
        <v>45535</v>
      </c>
      <c r="F47" s="12">
        <v>274832.42</v>
      </c>
      <c r="G47" s="19">
        <v>4.5499999999999999E-2</v>
      </c>
      <c r="H47" s="19">
        <v>4.5499999999999999E-2</v>
      </c>
      <c r="I47" s="19">
        <v>4.5499999999999999E-2</v>
      </c>
      <c r="J47" s="9" t="s">
        <v>103</v>
      </c>
      <c r="K47" s="20">
        <f t="shared" si="0"/>
        <v>12504.875109999999</v>
      </c>
    </row>
    <row r="48" spans="1:11" x14ac:dyDescent="0.3">
      <c r="A48" s="29" t="s">
        <v>56</v>
      </c>
      <c r="B48" s="9" t="s">
        <v>102</v>
      </c>
      <c r="C48" s="10" t="s">
        <v>60</v>
      </c>
      <c r="D48" s="11">
        <v>39447</v>
      </c>
      <c r="E48" s="11">
        <v>50405</v>
      </c>
      <c r="F48" s="12">
        <v>2640000.08</v>
      </c>
      <c r="G48" s="19">
        <v>4.7500000000000001E-2</v>
      </c>
      <c r="H48" s="19">
        <v>4.7500000000000001E-2</v>
      </c>
      <c r="I48" s="19">
        <v>4.7500000000000001E-2</v>
      </c>
      <c r="J48" s="9" t="s">
        <v>102</v>
      </c>
      <c r="K48" s="20">
        <f t="shared" si="0"/>
        <v>125400.00380000001</v>
      </c>
    </row>
    <row r="49" spans="1:11" x14ac:dyDescent="0.3">
      <c r="A49" s="29" t="s">
        <v>57</v>
      </c>
      <c r="B49" s="9" t="s">
        <v>104</v>
      </c>
      <c r="C49" s="10" t="s">
        <v>87</v>
      </c>
      <c r="D49" s="11">
        <v>40556</v>
      </c>
      <c r="E49" s="11">
        <v>44197</v>
      </c>
      <c r="F49" s="12">
        <v>9696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3">
      <c r="A50" s="29" t="s">
        <v>58</v>
      </c>
      <c r="B50" s="9" t="s">
        <v>104</v>
      </c>
      <c r="C50" s="10" t="s">
        <v>88</v>
      </c>
      <c r="D50" s="11">
        <v>42628</v>
      </c>
      <c r="E50" s="11">
        <v>46266</v>
      </c>
      <c r="F50" s="12">
        <v>608333.49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3">
      <c r="A51" s="29" t="s">
        <v>59</v>
      </c>
      <c r="B51" s="9" t="s">
        <v>104</v>
      </c>
      <c r="C51" s="10" t="s">
        <v>89</v>
      </c>
      <c r="D51" s="11">
        <v>43213</v>
      </c>
      <c r="E51" s="11">
        <v>46813</v>
      </c>
      <c r="F51" s="12">
        <v>947916.65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x14ac:dyDescent="0.3">
      <c r="A52" s="29" t="s">
        <v>94</v>
      </c>
      <c r="B52" s="9" t="s">
        <v>104</v>
      </c>
      <c r="C52" s="10" t="s">
        <v>90</v>
      </c>
      <c r="D52" s="11">
        <v>43439</v>
      </c>
      <c r="E52" s="11">
        <v>47058</v>
      </c>
      <c r="F52" s="12">
        <v>687500.04</v>
      </c>
      <c r="G52" s="19">
        <v>0</v>
      </c>
      <c r="H52" s="19">
        <v>0</v>
      </c>
      <c r="I52" s="19">
        <v>0</v>
      </c>
      <c r="J52" s="9" t="s">
        <v>104</v>
      </c>
      <c r="K52" s="20">
        <f t="shared" si="0"/>
        <v>0</v>
      </c>
    </row>
    <row r="53" spans="1:11" ht="15" thickBot="1" x14ac:dyDescent="0.35">
      <c r="A53" s="14"/>
      <c r="B53" s="14"/>
      <c r="C53" s="14"/>
      <c r="D53" s="14"/>
      <c r="E53" s="16" t="s">
        <v>91</v>
      </c>
      <c r="F53" s="18">
        <f>SUM(F10:F52)</f>
        <v>176792402.91999996</v>
      </c>
      <c r="G53" s="21"/>
      <c r="H53" s="21"/>
      <c r="I53" s="21"/>
      <c r="J53" s="21"/>
      <c r="K53" s="18">
        <f t="shared" ref="K53" si="1">SUM(K10:K52)</f>
        <v>5305961.2605581004</v>
      </c>
    </row>
    <row r="54" spans="1:11" ht="15" thickTop="1" x14ac:dyDescent="0.3"/>
    <row r="55" spans="1:11" x14ac:dyDescent="0.3">
      <c r="F55" s="32" t="s">
        <v>92</v>
      </c>
      <c r="G55" s="32"/>
      <c r="H55" s="32"/>
      <c r="I55" s="32"/>
      <c r="K55" s="13">
        <f>K53/F53</f>
        <v>3.0012382732074138E-2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5:I5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G8" sqref="G8:I8"/>
    </sheetView>
  </sheetViews>
  <sheetFormatPr defaultRowHeight="14.4" x14ac:dyDescent="0.3"/>
  <cols>
    <col min="1" max="1" width="8.33203125" bestFit="1" customWidth="1"/>
    <col min="2" max="2" width="29.109375" bestFit="1" customWidth="1"/>
    <col min="3" max="3" width="9.6640625" bestFit="1" customWidth="1"/>
    <col min="4" max="5" width="10.6640625" bestFit="1" customWidth="1"/>
    <col min="6" max="6" width="15.33203125" bestFit="1" customWidth="1"/>
    <col min="7" max="7" width="8" bestFit="1" customWidth="1"/>
    <col min="8" max="8" width="7.6640625" bestFit="1" customWidth="1"/>
    <col min="9" max="9" width="8.5546875" bestFit="1" customWidth="1"/>
    <col min="10" max="10" width="29.109375" bestFit="1" customWidth="1"/>
    <col min="11" max="11" width="13.33203125" bestFit="1" customWidth="1"/>
  </cols>
  <sheetData>
    <row r="1" spans="1:14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  <c r="L1" s="30"/>
      <c r="M1" s="30"/>
      <c r="N1" s="30"/>
    </row>
    <row r="2" spans="1:14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4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4" x14ac:dyDescent="0.3">
      <c r="A4" s="41" t="s">
        <v>129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4" x14ac:dyDescent="0.3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4" x14ac:dyDescent="0.3">
      <c r="A6" s="41" t="s">
        <v>112</v>
      </c>
      <c r="B6" s="42"/>
      <c r="C6" s="42"/>
      <c r="D6" s="42"/>
      <c r="E6" s="42"/>
      <c r="F6" s="42"/>
      <c r="G6" s="42"/>
      <c r="H6" s="42"/>
      <c r="I6" s="42"/>
      <c r="J6" s="42"/>
      <c r="K6" s="43"/>
      <c r="L6" s="30"/>
      <c r="M6" s="30"/>
      <c r="N6" s="30"/>
    </row>
    <row r="7" spans="1:14" x14ac:dyDescent="0.3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4" ht="43.2" x14ac:dyDescent="0.3">
      <c r="A8" s="33" t="s">
        <v>3</v>
      </c>
      <c r="B8" s="47" t="s">
        <v>4</v>
      </c>
      <c r="C8" s="48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4" x14ac:dyDescent="0.3">
      <c r="A9" s="34"/>
      <c r="B9" s="44" t="s">
        <v>10</v>
      </c>
      <c r="C9" s="46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4" x14ac:dyDescent="0.3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47403393.670000002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1" si="0">F10*I10</f>
        <v>1682820.4752849999</v>
      </c>
    </row>
    <row r="11" spans="1:14" x14ac:dyDescent="0.3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1720271.84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17202.718400000002</v>
      </c>
    </row>
    <row r="12" spans="1:14" x14ac:dyDescent="0.3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1715856.62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12868.924650000001</v>
      </c>
    </row>
    <row r="13" spans="1:14" x14ac:dyDescent="0.3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4178148.12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144355.01754599999</v>
      </c>
    </row>
    <row r="14" spans="1:14" x14ac:dyDescent="0.3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2579145.2999999998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94113.011996999994</v>
      </c>
    </row>
    <row r="15" spans="1:14" x14ac:dyDescent="0.3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13679546.82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506006.43687180005</v>
      </c>
    </row>
    <row r="16" spans="1:14" x14ac:dyDescent="0.3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10903562.689999999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354256.75179809995</v>
      </c>
    </row>
    <row r="17" spans="1:11" x14ac:dyDescent="0.3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12535760.02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333075.14373139996</v>
      </c>
    </row>
    <row r="18" spans="1:11" x14ac:dyDescent="0.3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5417322.0800000001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192314.93383999998</v>
      </c>
    </row>
    <row r="19" spans="1:11" x14ac:dyDescent="0.3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2462849.33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54355.084713099997</v>
      </c>
    </row>
    <row r="20" spans="1:11" x14ac:dyDescent="0.3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2500941.0099999998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55195.768090699996</v>
      </c>
    </row>
    <row r="21" spans="1:11" x14ac:dyDescent="0.3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8746903.8699999992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251036.14106899998</v>
      </c>
    </row>
    <row r="22" spans="1:11" x14ac:dyDescent="0.3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868583.92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19334.6780592</v>
      </c>
    </row>
    <row r="23" spans="1:11" x14ac:dyDescent="0.3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868594.43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19334.912011799999</v>
      </c>
    </row>
    <row r="24" spans="1:11" x14ac:dyDescent="0.3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863558.73</v>
      </c>
      <c r="G24" s="19">
        <v>9.1E-4</v>
      </c>
      <c r="H24" s="19">
        <v>9.1E-4</v>
      </c>
      <c r="I24" s="19">
        <v>9.1E-4</v>
      </c>
      <c r="J24" s="9" t="s">
        <v>101</v>
      </c>
      <c r="K24" s="20">
        <f t="shared" si="0"/>
        <v>785.83844429999999</v>
      </c>
    </row>
    <row r="25" spans="1:11" x14ac:dyDescent="0.3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3112932.68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80967.379006799994</v>
      </c>
    </row>
    <row r="26" spans="1:11" x14ac:dyDescent="0.3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863504.83</v>
      </c>
      <c r="G26" s="19">
        <v>9.1E-4</v>
      </c>
      <c r="H26" s="19">
        <v>9.1E-4</v>
      </c>
      <c r="I26" s="19">
        <v>9.1E-4</v>
      </c>
      <c r="J26" s="9" t="s">
        <v>101</v>
      </c>
      <c r="K26" s="20">
        <f t="shared" si="0"/>
        <v>785.78939529999991</v>
      </c>
    </row>
    <row r="27" spans="1:11" x14ac:dyDescent="0.3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863504.83</v>
      </c>
      <c r="G27" s="19">
        <v>9.1E-4</v>
      </c>
      <c r="H27" s="19">
        <v>9.1E-4</v>
      </c>
      <c r="I27" s="19">
        <v>9.1E-4</v>
      </c>
      <c r="J27" s="9" t="s">
        <v>101</v>
      </c>
      <c r="K27" s="20">
        <f t="shared" si="0"/>
        <v>785.78939529999991</v>
      </c>
    </row>
    <row r="28" spans="1:11" x14ac:dyDescent="0.3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2666986.4300000002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61527.376940100003</v>
      </c>
    </row>
    <row r="29" spans="1:11" x14ac:dyDescent="0.3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887667.18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19732.841411400001</v>
      </c>
    </row>
    <row r="30" spans="1:11" x14ac:dyDescent="0.3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1153967.31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25652.693301300002</v>
      </c>
    </row>
    <row r="31" spans="1:11" x14ac:dyDescent="0.3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1918060.23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49313.328513300003</v>
      </c>
    </row>
    <row r="32" spans="1:11" x14ac:dyDescent="0.3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1917243.13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48180.319856899994</v>
      </c>
    </row>
    <row r="33" spans="1:11" x14ac:dyDescent="0.3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4804700.47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136837.86938559997</v>
      </c>
    </row>
    <row r="34" spans="1:11" x14ac:dyDescent="0.3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4809032.2699999996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143164.8906779</v>
      </c>
    </row>
    <row r="35" spans="1:11" x14ac:dyDescent="0.3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8717042.7400000002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264475.07673159998</v>
      </c>
    </row>
    <row r="36" spans="1:11" x14ac:dyDescent="0.3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4940193.41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95740.948285800012</v>
      </c>
    </row>
    <row r="37" spans="1:11" x14ac:dyDescent="0.3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11838521.140000001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132354.66634520001</v>
      </c>
    </row>
    <row r="38" spans="1:11" x14ac:dyDescent="0.3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71305.3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4420.9286000000002</v>
      </c>
    </row>
    <row r="39" spans="1:11" x14ac:dyDescent="0.3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488876.58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30554.786250000001</v>
      </c>
    </row>
    <row r="40" spans="1:11" x14ac:dyDescent="0.3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548527.81999999995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34282.988749999997</v>
      </c>
    </row>
    <row r="41" spans="1:11" x14ac:dyDescent="0.3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978511.67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65071.026055000009</v>
      </c>
    </row>
    <row r="42" spans="1:11" x14ac:dyDescent="0.3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2142841.0099999998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143570.34766999999</v>
      </c>
    </row>
    <row r="43" spans="1:11" x14ac:dyDescent="0.3">
      <c r="A43" s="29" t="s">
        <v>52</v>
      </c>
      <c r="B43" s="9" t="s">
        <v>103</v>
      </c>
      <c r="C43" s="10">
        <v>9027011</v>
      </c>
      <c r="D43" s="11">
        <v>40451</v>
      </c>
      <c r="E43" s="11">
        <v>44439</v>
      </c>
      <c r="F43" s="12">
        <v>587737.54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25566.582989999999</v>
      </c>
    </row>
    <row r="44" spans="1:11" x14ac:dyDescent="0.3">
      <c r="A44" s="29" t="s">
        <v>53</v>
      </c>
      <c r="B44" s="9" t="s">
        <v>103</v>
      </c>
      <c r="C44" s="10">
        <v>9027012</v>
      </c>
      <c r="D44" s="11">
        <v>40451</v>
      </c>
      <c r="E44" s="11">
        <v>44804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3">
      <c r="A45" s="29" t="s">
        <v>93</v>
      </c>
      <c r="B45" s="9" t="s">
        <v>103</v>
      </c>
      <c r="C45" s="10">
        <v>9027013</v>
      </c>
      <c r="D45" s="11">
        <v>40451</v>
      </c>
      <c r="E45" s="11">
        <v>45169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3">
      <c r="A46" s="29" t="s">
        <v>54</v>
      </c>
      <c r="B46" s="9" t="s">
        <v>103</v>
      </c>
      <c r="C46" s="10">
        <v>9027014</v>
      </c>
      <c r="D46" s="11">
        <v>40451</v>
      </c>
      <c r="E46" s="11">
        <v>45535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3">
      <c r="A47" s="29" t="s">
        <v>55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2640000.08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125400.00380000001</v>
      </c>
    </row>
    <row r="48" spans="1:11" x14ac:dyDescent="0.3">
      <c r="A48" s="29" t="s">
        <v>56</v>
      </c>
      <c r="B48" s="9" t="s">
        <v>104</v>
      </c>
      <c r="C48" s="10" t="s">
        <v>87</v>
      </c>
      <c r="D48" s="11">
        <v>40556</v>
      </c>
      <c r="E48" s="11">
        <v>44197</v>
      </c>
      <c r="F48" s="12">
        <v>7270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3">
      <c r="A49" s="29" t="s">
        <v>57</v>
      </c>
      <c r="B49" s="9" t="s">
        <v>104</v>
      </c>
      <c r="C49" s="10" t="s">
        <v>88</v>
      </c>
      <c r="D49" s="11">
        <v>42628</v>
      </c>
      <c r="E49" s="11">
        <v>46266</v>
      </c>
      <c r="F49" s="12">
        <v>600000.16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3">
      <c r="A50" s="29" t="s">
        <v>58</v>
      </c>
      <c r="B50" s="9" t="s">
        <v>104</v>
      </c>
      <c r="C50" s="10" t="s">
        <v>89</v>
      </c>
      <c r="D50" s="11">
        <v>43213</v>
      </c>
      <c r="E50" s="11">
        <v>46813</v>
      </c>
      <c r="F50" s="12">
        <v>937499.98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3">
      <c r="A51" s="29" t="s">
        <v>59</v>
      </c>
      <c r="B51" s="9" t="s">
        <v>104</v>
      </c>
      <c r="C51" s="10" t="s">
        <v>90</v>
      </c>
      <c r="D51" s="11">
        <v>43439</v>
      </c>
      <c r="E51" s="11">
        <v>47058</v>
      </c>
      <c r="F51" s="12">
        <v>680555.6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ht="15" thickBot="1" x14ac:dyDescent="0.35">
      <c r="A52" s="14"/>
      <c r="B52" s="14"/>
      <c r="C52" s="14"/>
      <c r="D52" s="14"/>
      <c r="E52" s="16" t="s">
        <v>91</v>
      </c>
      <c r="F52" s="18">
        <f>SUM(F10:F51)</f>
        <v>175745162.30000004</v>
      </c>
      <c r="G52" s="21"/>
      <c r="H52" s="21"/>
      <c r="I52" s="21"/>
      <c r="J52" s="21"/>
      <c r="K52" s="18">
        <f t="shared" ref="K52" si="1">SUM(K10:K51)</f>
        <v>5275745.7084388994</v>
      </c>
    </row>
    <row r="53" spans="1:11" ht="15" thickTop="1" x14ac:dyDescent="0.3"/>
    <row r="54" spans="1:11" x14ac:dyDescent="0.3">
      <c r="F54" s="32" t="s">
        <v>92</v>
      </c>
      <c r="G54" s="32"/>
      <c r="H54" s="32"/>
      <c r="I54" s="32"/>
      <c r="K54" s="13">
        <f>K52/F52</f>
        <v>3.0019294069859571E-2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4:I5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G8" sqref="G8:I8"/>
    </sheetView>
  </sheetViews>
  <sheetFormatPr defaultRowHeight="14.4" x14ac:dyDescent="0.3"/>
  <cols>
    <col min="1" max="1" width="8.33203125" bestFit="1" customWidth="1"/>
    <col min="2" max="2" width="29.109375" bestFit="1" customWidth="1"/>
    <col min="3" max="3" width="9.6640625" bestFit="1" customWidth="1"/>
    <col min="4" max="5" width="10.6640625" bestFit="1" customWidth="1"/>
    <col min="6" max="6" width="15.33203125" bestFit="1" customWidth="1"/>
    <col min="7" max="7" width="8" bestFit="1" customWidth="1"/>
    <col min="8" max="8" width="7.6640625" bestFit="1" customWidth="1"/>
    <col min="9" max="9" width="8.5546875" bestFit="1" customWidth="1"/>
    <col min="10" max="10" width="29.109375" bestFit="1" customWidth="1"/>
    <col min="11" max="11" width="13.33203125" bestFit="1" customWidth="1"/>
  </cols>
  <sheetData>
    <row r="1" spans="1:11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x14ac:dyDescent="0.3">
      <c r="A4" s="41" t="s">
        <v>129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3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x14ac:dyDescent="0.3">
      <c r="A6" s="41" t="s">
        <v>113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x14ac:dyDescent="0.3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ht="43.2" x14ac:dyDescent="0.3">
      <c r="A8" s="33" t="s">
        <v>3</v>
      </c>
      <c r="B8" s="47" t="s">
        <v>4</v>
      </c>
      <c r="C8" s="48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3">
      <c r="A9" s="34"/>
      <c r="B9" s="44" t="s">
        <v>10</v>
      </c>
      <c r="C9" s="46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3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47173914.329999998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1" si="0">F10*I10</f>
        <v>1674673.9587149997</v>
      </c>
    </row>
    <row r="11" spans="1:11" x14ac:dyDescent="0.3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1708831.35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17088.3135</v>
      </c>
    </row>
    <row r="12" spans="1:11" x14ac:dyDescent="0.3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1704280.14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12782.101049999999</v>
      </c>
    </row>
    <row r="13" spans="1:11" x14ac:dyDescent="0.3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4178148.12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144355.01754599999</v>
      </c>
    </row>
    <row r="14" spans="1:11" x14ac:dyDescent="0.3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2579145.2999999998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94113.011996999994</v>
      </c>
    </row>
    <row r="15" spans="1:11" x14ac:dyDescent="0.3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13679546.82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506006.43687180005</v>
      </c>
    </row>
    <row r="16" spans="1:11" x14ac:dyDescent="0.3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10903562.689999999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354256.75179809995</v>
      </c>
    </row>
    <row r="17" spans="1:11" x14ac:dyDescent="0.3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12535760.02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333075.14373139996</v>
      </c>
    </row>
    <row r="18" spans="1:11" x14ac:dyDescent="0.3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5417322.0800000001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192314.93383999998</v>
      </c>
    </row>
    <row r="19" spans="1:11" x14ac:dyDescent="0.3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2462849.33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54355.084713099997</v>
      </c>
    </row>
    <row r="20" spans="1:11" x14ac:dyDescent="0.3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2500941.0099999998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55195.768090699996</v>
      </c>
    </row>
    <row r="21" spans="1:11" x14ac:dyDescent="0.3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8746903.8699999992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251036.14106899998</v>
      </c>
    </row>
    <row r="22" spans="1:11" x14ac:dyDescent="0.3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868583.92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19334.6780592</v>
      </c>
    </row>
    <row r="23" spans="1:11" x14ac:dyDescent="0.3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868594.43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19334.912011799999</v>
      </c>
    </row>
    <row r="24" spans="1:11" x14ac:dyDescent="0.3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863558.73</v>
      </c>
      <c r="G24" s="19">
        <v>9.1E-4</v>
      </c>
      <c r="H24" s="19">
        <v>9.1E-4</v>
      </c>
      <c r="I24" s="19">
        <v>9.1E-4</v>
      </c>
      <c r="J24" s="9" t="s">
        <v>101</v>
      </c>
      <c r="K24" s="20">
        <f t="shared" si="0"/>
        <v>785.83844429999999</v>
      </c>
    </row>
    <row r="25" spans="1:11" x14ac:dyDescent="0.3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3112932.68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80967.379006799994</v>
      </c>
    </row>
    <row r="26" spans="1:11" x14ac:dyDescent="0.3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863504.83</v>
      </c>
      <c r="G26" s="19">
        <v>9.1E-4</v>
      </c>
      <c r="H26" s="19">
        <v>9.1E-4</v>
      </c>
      <c r="I26" s="19">
        <v>9.1E-4</v>
      </c>
      <c r="J26" s="9" t="s">
        <v>101</v>
      </c>
      <c r="K26" s="20">
        <f t="shared" si="0"/>
        <v>785.78939529999991</v>
      </c>
    </row>
    <row r="27" spans="1:11" x14ac:dyDescent="0.3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863504.83</v>
      </c>
      <c r="G27" s="19">
        <v>9.1E-4</v>
      </c>
      <c r="H27" s="19">
        <v>9.1E-4</v>
      </c>
      <c r="I27" s="19">
        <v>9.1E-4</v>
      </c>
      <c r="J27" s="9" t="s">
        <v>101</v>
      </c>
      <c r="K27" s="20">
        <f t="shared" si="0"/>
        <v>785.78939529999991</v>
      </c>
    </row>
    <row r="28" spans="1:11" x14ac:dyDescent="0.3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2666986.4300000002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61527.376940100003</v>
      </c>
    </row>
    <row r="29" spans="1:11" x14ac:dyDescent="0.3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887667.18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19732.841411400001</v>
      </c>
    </row>
    <row r="30" spans="1:11" x14ac:dyDescent="0.3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1153967.31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25652.693301300002</v>
      </c>
    </row>
    <row r="31" spans="1:11" x14ac:dyDescent="0.3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1918060.23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49313.328513300003</v>
      </c>
    </row>
    <row r="32" spans="1:11" x14ac:dyDescent="0.3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1917243.13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48180.319856899994</v>
      </c>
    </row>
    <row r="33" spans="1:11" x14ac:dyDescent="0.3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4804700.47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136837.86938559997</v>
      </c>
    </row>
    <row r="34" spans="1:11" x14ac:dyDescent="0.3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4809032.2699999996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143164.8906779</v>
      </c>
    </row>
    <row r="35" spans="1:11" x14ac:dyDescent="0.3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8717042.7400000002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264475.07673159998</v>
      </c>
    </row>
    <row r="36" spans="1:11" x14ac:dyDescent="0.3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4940193.41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95740.948285800012</v>
      </c>
    </row>
    <row r="37" spans="1:11" x14ac:dyDescent="0.3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11838521.140000001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132354.66634520001</v>
      </c>
    </row>
    <row r="38" spans="1:11" x14ac:dyDescent="0.3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71305.3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4420.9286000000002</v>
      </c>
    </row>
    <row r="39" spans="1:11" x14ac:dyDescent="0.3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488876.58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30554.786250000001</v>
      </c>
    </row>
    <row r="40" spans="1:11" x14ac:dyDescent="0.3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548527.81999999995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34282.988749999997</v>
      </c>
    </row>
    <row r="41" spans="1:11" x14ac:dyDescent="0.3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978511.67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65071.026055000009</v>
      </c>
    </row>
    <row r="42" spans="1:11" x14ac:dyDescent="0.3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2142841.0099999998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143570.34766999999</v>
      </c>
    </row>
    <row r="43" spans="1:11" x14ac:dyDescent="0.3">
      <c r="A43" s="29" t="s">
        <v>52</v>
      </c>
      <c r="B43" s="9" t="s">
        <v>103</v>
      </c>
      <c r="C43" s="10">
        <v>9027011</v>
      </c>
      <c r="D43" s="11">
        <v>40451</v>
      </c>
      <c r="E43" s="11">
        <v>44439</v>
      </c>
      <c r="F43" s="12">
        <v>587737.54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25566.582989999999</v>
      </c>
    </row>
    <row r="44" spans="1:11" x14ac:dyDescent="0.3">
      <c r="A44" s="29" t="s">
        <v>53</v>
      </c>
      <c r="B44" s="9" t="s">
        <v>103</v>
      </c>
      <c r="C44" s="10">
        <v>9027012</v>
      </c>
      <c r="D44" s="11">
        <v>40451</v>
      </c>
      <c r="E44" s="11">
        <v>44804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3">
      <c r="A45" s="29" t="s">
        <v>93</v>
      </c>
      <c r="B45" s="9" t="s">
        <v>103</v>
      </c>
      <c r="C45" s="10">
        <v>9027013</v>
      </c>
      <c r="D45" s="11">
        <v>40451</v>
      </c>
      <c r="E45" s="11">
        <v>45169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3">
      <c r="A46" s="29" t="s">
        <v>54</v>
      </c>
      <c r="B46" s="9" t="s">
        <v>103</v>
      </c>
      <c r="C46" s="10">
        <v>9027014</v>
      </c>
      <c r="D46" s="11">
        <v>40451</v>
      </c>
      <c r="E46" s="11">
        <v>45535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3">
      <c r="A47" s="29" t="s">
        <v>55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2640000.08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125400.00380000001</v>
      </c>
    </row>
    <row r="48" spans="1:11" x14ac:dyDescent="0.3">
      <c r="A48" s="29" t="s">
        <v>56</v>
      </c>
      <c r="B48" s="9" t="s">
        <v>104</v>
      </c>
      <c r="C48" s="10" t="s">
        <v>87</v>
      </c>
      <c r="D48" s="11">
        <v>40556</v>
      </c>
      <c r="E48" s="11">
        <v>44197</v>
      </c>
      <c r="F48" s="12">
        <v>4844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3">
      <c r="A49" s="29" t="s">
        <v>57</v>
      </c>
      <c r="B49" s="9" t="s">
        <v>104</v>
      </c>
      <c r="C49" s="10" t="s">
        <v>88</v>
      </c>
      <c r="D49" s="11">
        <v>42628</v>
      </c>
      <c r="E49" s="11">
        <v>46266</v>
      </c>
      <c r="F49" s="12">
        <v>591666.82999999996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3">
      <c r="A50" s="29" t="s">
        <v>58</v>
      </c>
      <c r="B50" s="9" t="s">
        <v>104</v>
      </c>
      <c r="C50" s="10" t="s">
        <v>89</v>
      </c>
      <c r="D50" s="11">
        <v>43213</v>
      </c>
      <c r="E50" s="11">
        <v>46813</v>
      </c>
      <c r="F50" s="12">
        <v>927083.31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3">
      <c r="A51" s="29" t="s">
        <v>59</v>
      </c>
      <c r="B51" s="9" t="s">
        <v>104</v>
      </c>
      <c r="C51" s="10" t="s">
        <v>90</v>
      </c>
      <c r="D51" s="11">
        <v>43439</v>
      </c>
      <c r="E51" s="11">
        <v>47058</v>
      </c>
      <c r="F51" s="12">
        <v>673611.16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ht="15" thickBot="1" x14ac:dyDescent="0.35">
      <c r="A52" s="14"/>
      <c r="B52" s="14"/>
      <c r="C52" s="14"/>
      <c r="D52" s="14"/>
      <c r="E52" s="16" t="s">
        <v>91</v>
      </c>
      <c r="F52" s="18">
        <f>SUM(F10:F51)</f>
        <v>175464545.55000007</v>
      </c>
      <c r="G52" s="21"/>
      <c r="H52" s="21"/>
      <c r="I52" s="21"/>
      <c r="J52" s="21"/>
      <c r="K52" s="18">
        <f t="shared" ref="K52" si="1">SUM(K10:K51)</f>
        <v>5267397.9633688992</v>
      </c>
    </row>
    <row r="53" spans="1:11" ht="15" thickTop="1" x14ac:dyDescent="0.3"/>
    <row r="54" spans="1:11" x14ac:dyDescent="0.3">
      <c r="F54" s="32" t="s">
        <v>92</v>
      </c>
      <c r="G54" s="32"/>
      <c r="H54" s="32"/>
      <c r="I54" s="32"/>
      <c r="K54" s="13">
        <f>K52/F52</f>
        <v>3.0019728184164193E-2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4:I5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G8" sqref="G8:I8"/>
    </sheetView>
  </sheetViews>
  <sheetFormatPr defaultRowHeight="14.4" x14ac:dyDescent="0.3"/>
  <cols>
    <col min="1" max="1" width="8.33203125" bestFit="1" customWidth="1"/>
    <col min="2" max="2" width="29.109375" bestFit="1" customWidth="1"/>
    <col min="3" max="3" width="9.6640625" bestFit="1" customWidth="1"/>
    <col min="4" max="5" width="10.6640625" bestFit="1" customWidth="1"/>
    <col min="6" max="6" width="15.33203125" bestFit="1" customWidth="1"/>
    <col min="7" max="7" width="8" bestFit="1" customWidth="1"/>
    <col min="8" max="8" width="7.6640625" bestFit="1" customWidth="1"/>
    <col min="9" max="9" width="8.5546875" bestFit="1" customWidth="1"/>
    <col min="10" max="10" width="29.109375" bestFit="1" customWidth="1"/>
    <col min="11" max="11" width="13.33203125" bestFit="1" customWidth="1"/>
  </cols>
  <sheetData>
    <row r="1" spans="1:11" x14ac:dyDescent="0.3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x14ac:dyDescent="0.3">
      <c r="A4" s="41" t="s">
        <v>129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3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x14ac:dyDescent="0.3">
      <c r="A6" s="41" t="s">
        <v>114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x14ac:dyDescent="0.3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</row>
    <row r="8" spans="1:11" ht="43.2" x14ac:dyDescent="0.3">
      <c r="A8" s="33" t="s">
        <v>3</v>
      </c>
      <c r="B8" s="47" t="s">
        <v>4</v>
      </c>
      <c r="C8" s="48"/>
      <c r="D8" s="28" t="s">
        <v>5</v>
      </c>
      <c r="E8" s="28" t="s">
        <v>6</v>
      </c>
      <c r="F8" s="28" t="s">
        <v>7</v>
      </c>
      <c r="G8" s="31" t="s">
        <v>130</v>
      </c>
      <c r="H8" s="31" t="s">
        <v>131</v>
      </c>
      <c r="I8" s="31" t="s">
        <v>132</v>
      </c>
      <c r="J8" s="28" t="s">
        <v>8</v>
      </c>
      <c r="K8" s="28" t="s">
        <v>9</v>
      </c>
    </row>
    <row r="9" spans="1:11" x14ac:dyDescent="0.3">
      <c r="A9" s="34"/>
      <c r="B9" s="44" t="s">
        <v>10</v>
      </c>
      <c r="C9" s="46"/>
      <c r="D9" s="3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</row>
    <row r="10" spans="1:11" x14ac:dyDescent="0.3">
      <c r="A10" s="29" t="s">
        <v>19</v>
      </c>
      <c r="B10" s="9" t="s">
        <v>61</v>
      </c>
      <c r="C10" s="10" t="s">
        <v>61</v>
      </c>
      <c r="D10" s="11">
        <v>42486</v>
      </c>
      <c r="E10" s="11">
        <v>49084</v>
      </c>
      <c r="F10" s="12">
        <v>46943746.68</v>
      </c>
      <c r="G10" s="19">
        <v>3.5499999999999997E-2</v>
      </c>
      <c r="H10" s="19">
        <v>3.5499999999999997E-2</v>
      </c>
      <c r="I10" s="19">
        <v>3.5499999999999997E-2</v>
      </c>
      <c r="J10" s="9" t="s">
        <v>61</v>
      </c>
      <c r="K10" s="20">
        <f t="shared" ref="K10:K51" si="0">F10*I10</f>
        <v>1666503.0071399999</v>
      </c>
    </row>
    <row r="11" spans="1:11" x14ac:dyDescent="0.3">
      <c r="A11" s="29" t="s">
        <v>20</v>
      </c>
      <c r="B11" s="9" t="s">
        <v>101</v>
      </c>
      <c r="C11" s="10" t="s">
        <v>62</v>
      </c>
      <c r="D11" s="11">
        <v>35735</v>
      </c>
      <c r="E11" s="11">
        <v>46721</v>
      </c>
      <c r="F11" s="12">
        <v>1697428.17</v>
      </c>
      <c r="G11" s="19">
        <v>0.01</v>
      </c>
      <c r="H11" s="19">
        <v>0.01</v>
      </c>
      <c r="I11" s="19">
        <v>0.01</v>
      </c>
      <c r="J11" s="9" t="s">
        <v>101</v>
      </c>
      <c r="K11" s="20">
        <f t="shared" si="0"/>
        <v>16974.2817</v>
      </c>
    </row>
    <row r="12" spans="1:11" x14ac:dyDescent="0.3">
      <c r="A12" s="29" t="s">
        <v>21</v>
      </c>
      <c r="B12" s="9" t="s">
        <v>101</v>
      </c>
      <c r="C12" s="10" t="s">
        <v>63</v>
      </c>
      <c r="D12" s="11">
        <v>36312</v>
      </c>
      <c r="E12" s="11">
        <v>47299</v>
      </c>
      <c r="F12" s="12">
        <v>1692731.47</v>
      </c>
      <c r="G12" s="19">
        <v>7.4999999999999997E-3</v>
      </c>
      <c r="H12" s="19">
        <v>7.4999999999999997E-3</v>
      </c>
      <c r="I12" s="19">
        <v>7.4999999999999997E-3</v>
      </c>
      <c r="J12" s="9" t="s">
        <v>101</v>
      </c>
      <c r="K12" s="20">
        <f t="shared" si="0"/>
        <v>12695.486025</v>
      </c>
    </row>
    <row r="13" spans="1:11" x14ac:dyDescent="0.3">
      <c r="A13" s="29" t="s">
        <v>22</v>
      </c>
      <c r="B13" s="9" t="s">
        <v>101</v>
      </c>
      <c r="C13" s="10" t="s">
        <v>64</v>
      </c>
      <c r="D13" s="11">
        <v>39903</v>
      </c>
      <c r="E13" s="11">
        <v>51866</v>
      </c>
      <c r="F13" s="12">
        <v>4178148.12</v>
      </c>
      <c r="G13" s="19">
        <v>3.4549999999999997E-2</v>
      </c>
      <c r="H13" s="19">
        <v>3.4549999999999997E-2</v>
      </c>
      <c r="I13" s="19">
        <v>3.4549999999999997E-2</v>
      </c>
      <c r="J13" s="9" t="s">
        <v>101</v>
      </c>
      <c r="K13" s="20">
        <f t="shared" si="0"/>
        <v>144355.01754599999</v>
      </c>
    </row>
    <row r="14" spans="1:11" x14ac:dyDescent="0.3">
      <c r="A14" s="29" t="s">
        <v>23</v>
      </c>
      <c r="B14" s="9" t="s">
        <v>101</v>
      </c>
      <c r="C14" s="10" t="s">
        <v>65</v>
      </c>
      <c r="D14" s="11">
        <v>39871</v>
      </c>
      <c r="E14" s="11">
        <v>51866</v>
      </c>
      <c r="F14" s="12">
        <v>2579145.2999999998</v>
      </c>
      <c r="G14" s="19">
        <v>3.6490000000000002E-2</v>
      </c>
      <c r="H14" s="19">
        <v>3.6490000000000002E-2</v>
      </c>
      <c r="I14" s="19">
        <v>3.6490000000000002E-2</v>
      </c>
      <c r="J14" s="9" t="s">
        <v>101</v>
      </c>
      <c r="K14" s="20">
        <f t="shared" si="0"/>
        <v>94113.011996999994</v>
      </c>
    </row>
    <row r="15" spans="1:11" x14ac:dyDescent="0.3">
      <c r="A15" s="29" t="s">
        <v>24</v>
      </c>
      <c r="B15" s="9" t="s">
        <v>101</v>
      </c>
      <c r="C15" s="10" t="s">
        <v>66</v>
      </c>
      <c r="D15" s="11">
        <v>39889</v>
      </c>
      <c r="E15" s="11">
        <v>52231</v>
      </c>
      <c r="F15" s="12">
        <v>13679546.82</v>
      </c>
      <c r="G15" s="19">
        <v>3.6990000000000002E-2</v>
      </c>
      <c r="H15" s="19">
        <v>3.6990000000000002E-2</v>
      </c>
      <c r="I15" s="19">
        <v>3.6990000000000002E-2</v>
      </c>
      <c r="J15" s="9" t="s">
        <v>101</v>
      </c>
      <c r="K15" s="20">
        <f t="shared" si="0"/>
        <v>506006.43687180005</v>
      </c>
    </row>
    <row r="16" spans="1:11" x14ac:dyDescent="0.3">
      <c r="A16" s="29" t="s">
        <v>25</v>
      </c>
      <c r="B16" s="9" t="s">
        <v>101</v>
      </c>
      <c r="C16" s="10" t="s">
        <v>67</v>
      </c>
      <c r="D16" s="11">
        <v>40421</v>
      </c>
      <c r="E16" s="11">
        <v>52231</v>
      </c>
      <c r="F16" s="12">
        <v>10903562.689999999</v>
      </c>
      <c r="G16" s="19">
        <v>3.2489999999999998E-2</v>
      </c>
      <c r="H16" s="19">
        <v>3.2489999999999998E-2</v>
      </c>
      <c r="I16" s="19">
        <v>3.2489999999999998E-2</v>
      </c>
      <c r="J16" s="9" t="s">
        <v>101</v>
      </c>
      <c r="K16" s="20">
        <f t="shared" si="0"/>
        <v>354256.75179809995</v>
      </c>
    </row>
    <row r="17" spans="1:11" x14ac:dyDescent="0.3">
      <c r="A17" s="29" t="s">
        <v>26</v>
      </c>
      <c r="B17" s="9" t="s">
        <v>101</v>
      </c>
      <c r="C17" s="10" t="s">
        <v>68</v>
      </c>
      <c r="D17" s="11">
        <v>41292</v>
      </c>
      <c r="E17" s="11">
        <v>53329</v>
      </c>
      <c r="F17" s="12">
        <v>12535760.02</v>
      </c>
      <c r="G17" s="19">
        <v>2.657E-2</v>
      </c>
      <c r="H17" s="19">
        <v>2.657E-2</v>
      </c>
      <c r="I17" s="19">
        <v>2.657E-2</v>
      </c>
      <c r="J17" s="9" t="s">
        <v>101</v>
      </c>
      <c r="K17" s="20">
        <f t="shared" si="0"/>
        <v>333075.14373139996</v>
      </c>
    </row>
    <row r="18" spans="1:11" x14ac:dyDescent="0.3">
      <c r="A18" s="29" t="s">
        <v>27</v>
      </c>
      <c r="B18" s="9" t="s">
        <v>101</v>
      </c>
      <c r="C18" s="10" t="s">
        <v>69</v>
      </c>
      <c r="D18" s="11">
        <v>41613</v>
      </c>
      <c r="E18" s="11">
        <v>53329</v>
      </c>
      <c r="F18" s="12">
        <v>5417322.0800000001</v>
      </c>
      <c r="G18" s="19">
        <v>3.5499999999999997E-2</v>
      </c>
      <c r="H18" s="19">
        <v>3.5499999999999997E-2</v>
      </c>
      <c r="I18" s="19">
        <v>3.5499999999999997E-2</v>
      </c>
      <c r="J18" s="9" t="s">
        <v>101</v>
      </c>
      <c r="K18" s="20">
        <f t="shared" si="0"/>
        <v>192314.93383999998</v>
      </c>
    </row>
    <row r="19" spans="1:11" x14ac:dyDescent="0.3">
      <c r="A19" s="29" t="s">
        <v>28</v>
      </c>
      <c r="B19" s="9" t="s">
        <v>101</v>
      </c>
      <c r="C19" s="10" t="s">
        <v>70</v>
      </c>
      <c r="D19" s="11">
        <v>41697</v>
      </c>
      <c r="E19" s="11">
        <v>52687</v>
      </c>
      <c r="F19" s="12">
        <v>2462849.33</v>
      </c>
      <c r="G19" s="19">
        <v>2.2069999999999999E-2</v>
      </c>
      <c r="H19" s="19">
        <v>2.2069999999999999E-2</v>
      </c>
      <c r="I19" s="19">
        <v>2.2069999999999999E-2</v>
      </c>
      <c r="J19" s="9" t="s">
        <v>101</v>
      </c>
      <c r="K19" s="20">
        <f t="shared" si="0"/>
        <v>54355.084713099997</v>
      </c>
    </row>
    <row r="20" spans="1:11" x14ac:dyDescent="0.3">
      <c r="A20" s="29" t="s">
        <v>29</v>
      </c>
      <c r="B20" s="9" t="s">
        <v>101</v>
      </c>
      <c r="C20" s="10" t="s">
        <v>71</v>
      </c>
      <c r="D20" s="11">
        <v>41912</v>
      </c>
      <c r="E20" s="11">
        <v>52962</v>
      </c>
      <c r="F20" s="12">
        <v>2500941.0099999998</v>
      </c>
      <c r="G20" s="19">
        <v>2.2069999999999999E-2</v>
      </c>
      <c r="H20" s="19">
        <v>2.2069999999999999E-2</v>
      </c>
      <c r="I20" s="19">
        <v>2.2069999999999999E-2</v>
      </c>
      <c r="J20" s="9" t="s">
        <v>101</v>
      </c>
      <c r="K20" s="20">
        <f t="shared" si="0"/>
        <v>55195.768090699996</v>
      </c>
    </row>
    <row r="21" spans="1:11" x14ac:dyDescent="0.3">
      <c r="A21" s="29" t="s">
        <v>30</v>
      </c>
      <c r="B21" s="9" t="s">
        <v>101</v>
      </c>
      <c r="C21" s="10" t="s">
        <v>72</v>
      </c>
      <c r="D21" s="11">
        <v>41915</v>
      </c>
      <c r="E21" s="11">
        <v>53329</v>
      </c>
      <c r="F21" s="12">
        <v>8746903.8699999992</v>
      </c>
      <c r="G21" s="19">
        <v>2.87E-2</v>
      </c>
      <c r="H21" s="19">
        <v>2.87E-2</v>
      </c>
      <c r="I21" s="19">
        <v>2.87E-2</v>
      </c>
      <c r="J21" s="9" t="s">
        <v>101</v>
      </c>
      <c r="K21" s="20">
        <f t="shared" si="0"/>
        <v>251036.14106899998</v>
      </c>
    </row>
    <row r="22" spans="1:11" x14ac:dyDescent="0.3">
      <c r="A22" s="29" t="s">
        <v>31</v>
      </c>
      <c r="B22" s="9" t="s">
        <v>101</v>
      </c>
      <c r="C22" s="10" t="s">
        <v>73</v>
      </c>
      <c r="D22" s="11">
        <v>42369</v>
      </c>
      <c r="E22" s="11">
        <v>53329</v>
      </c>
      <c r="F22" s="12">
        <v>868583.92</v>
      </c>
      <c r="G22" s="19">
        <v>2.2259999999999999E-2</v>
      </c>
      <c r="H22" s="19">
        <v>2.2259999999999999E-2</v>
      </c>
      <c r="I22" s="19">
        <v>2.2259999999999999E-2</v>
      </c>
      <c r="J22" s="9" t="s">
        <v>101</v>
      </c>
      <c r="K22" s="20">
        <f t="shared" si="0"/>
        <v>19334.6780592</v>
      </c>
    </row>
    <row r="23" spans="1:11" x14ac:dyDescent="0.3">
      <c r="A23" s="29" t="s">
        <v>32</v>
      </c>
      <c r="B23" s="9" t="s">
        <v>101</v>
      </c>
      <c r="C23" s="10" t="s">
        <v>74</v>
      </c>
      <c r="D23" s="11">
        <v>42369</v>
      </c>
      <c r="E23" s="11">
        <v>53329</v>
      </c>
      <c r="F23" s="12">
        <v>868594.43</v>
      </c>
      <c r="G23" s="19">
        <v>2.2259999999999999E-2</v>
      </c>
      <c r="H23" s="19">
        <v>2.2259999999999999E-2</v>
      </c>
      <c r="I23" s="19">
        <v>2.2259999999999999E-2</v>
      </c>
      <c r="J23" s="9" t="s">
        <v>101</v>
      </c>
      <c r="K23" s="20">
        <f t="shared" si="0"/>
        <v>19334.912011799999</v>
      </c>
    </row>
    <row r="24" spans="1:11" x14ac:dyDescent="0.3">
      <c r="A24" s="29" t="s">
        <v>33</v>
      </c>
      <c r="B24" s="9" t="s">
        <v>101</v>
      </c>
      <c r="C24" s="10" t="s">
        <v>75</v>
      </c>
      <c r="D24" s="11">
        <v>42369</v>
      </c>
      <c r="E24" s="11">
        <v>53329</v>
      </c>
      <c r="F24" s="12">
        <v>863558.73</v>
      </c>
      <c r="G24" s="19">
        <v>9.1E-4</v>
      </c>
      <c r="H24" s="19">
        <v>9.1E-4</v>
      </c>
      <c r="I24" s="19">
        <v>9.1E-4</v>
      </c>
      <c r="J24" s="9" t="s">
        <v>101</v>
      </c>
      <c r="K24" s="20">
        <f t="shared" si="0"/>
        <v>785.83844429999999</v>
      </c>
    </row>
    <row r="25" spans="1:11" x14ac:dyDescent="0.3">
      <c r="A25" s="29" t="s">
        <v>34</v>
      </c>
      <c r="B25" s="9" t="s">
        <v>101</v>
      </c>
      <c r="C25" s="10" t="s">
        <v>76</v>
      </c>
      <c r="D25" s="11">
        <v>42369</v>
      </c>
      <c r="E25" s="11">
        <v>53329</v>
      </c>
      <c r="F25" s="12">
        <v>3112932.68</v>
      </c>
      <c r="G25" s="19">
        <v>2.6009999999999998E-2</v>
      </c>
      <c r="H25" s="19">
        <v>2.6009999999999998E-2</v>
      </c>
      <c r="I25" s="19">
        <v>2.6009999999999998E-2</v>
      </c>
      <c r="J25" s="9" t="s">
        <v>101</v>
      </c>
      <c r="K25" s="20">
        <f t="shared" si="0"/>
        <v>80967.379006799994</v>
      </c>
    </row>
    <row r="26" spans="1:11" x14ac:dyDescent="0.3">
      <c r="A26" s="29" t="s">
        <v>35</v>
      </c>
      <c r="B26" s="9" t="s">
        <v>101</v>
      </c>
      <c r="C26" s="10" t="s">
        <v>77</v>
      </c>
      <c r="D26" s="11">
        <v>42369</v>
      </c>
      <c r="E26" s="11">
        <v>53329</v>
      </c>
      <c r="F26" s="12">
        <v>863504.83</v>
      </c>
      <c r="G26" s="19">
        <v>9.1E-4</v>
      </c>
      <c r="H26" s="19">
        <v>9.1E-4</v>
      </c>
      <c r="I26" s="19">
        <v>9.1E-4</v>
      </c>
      <c r="J26" s="9" t="s">
        <v>101</v>
      </c>
      <c r="K26" s="20">
        <f t="shared" si="0"/>
        <v>785.78939529999991</v>
      </c>
    </row>
    <row r="27" spans="1:11" x14ac:dyDescent="0.3">
      <c r="A27" s="29" t="s">
        <v>36</v>
      </c>
      <c r="B27" s="9" t="s">
        <v>101</v>
      </c>
      <c r="C27" s="10" t="s">
        <v>78</v>
      </c>
      <c r="D27" s="11">
        <v>42369</v>
      </c>
      <c r="E27" s="11">
        <v>53329</v>
      </c>
      <c r="F27" s="12">
        <v>863504.83</v>
      </c>
      <c r="G27" s="19">
        <v>9.1E-4</v>
      </c>
      <c r="H27" s="19">
        <v>9.1E-4</v>
      </c>
      <c r="I27" s="19">
        <v>9.1E-4</v>
      </c>
      <c r="J27" s="9" t="s">
        <v>101</v>
      </c>
      <c r="K27" s="20">
        <f t="shared" si="0"/>
        <v>785.78939529999991</v>
      </c>
    </row>
    <row r="28" spans="1:11" x14ac:dyDescent="0.3">
      <c r="A28" s="29" t="s">
        <v>37</v>
      </c>
      <c r="B28" s="9" t="s">
        <v>101</v>
      </c>
      <c r="C28" s="10" t="s">
        <v>79</v>
      </c>
      <c r="D28" s="11">
        <v>42405</v>
      </c>
      <c r="E28" s="11">
        <v>53329</v>
      </c>
      <c r="F28" s="12">
        <v>2666986.4300000002</v>
      </c>
      <c r="G28" s="19">
        <v>2.307E-2</v>
      </c>
      <c r="H28" s="19">
        <v>2.307E-2</v>
      </c>
      <c r="I28" s="19">
        <v>2.307E-2</v>
      </c>
      <c r="J28" s="9" t="s">
        <v>101</v>
      </c>
      <c r="K28" s="20">
        <f t="shared" si="0"/>
        <v>61527.376940100003</v>
      </c>
    </row>
    <row r="29" spans="1:11" x14ac:dyDescent="0.3">
      <c r="A29" s="29" t="s">
        <v>38</v>
      </c>
      <c r="B29" s="9" t="s">
        <v>101</v>
      </c>
      <c r="C29" s="10" t="s">
        <v>80</v>
      </c>
      <c r="D29" s="11">
        <v>42429</v>
      </c>
      <c r="E29" s="11">
        <v>53329</v>
      </c>
      <c r="F29" s="12">
        <v>887667.18</v>
      </c>
      <c r="G29" s="19">
        <v>2.223E-2</v>
      </c>
      <c r="H29" s="19">
        <v>2.223E-2</v>
      </c>
      <c r="I29" s="19">
        <v>2.223E-2</v>
      </c>
      <c r="J29" s="9" t="s">
        <v>101</v>
      </c>
      <c r="K29" s="20">
        <f t="shared" si="0"/>
        <v>19732.841411400001</v>
      </c>
    </row>
    <row r="30" spans="1:11" x14ac:dyDescent="0.3">
      <c r="A30" s="29" t="s">
        <v>39</v>
      </c>
      <c r="B30" s="9" t="s">
        <v>101</v>
      </c>
      <c r="C30" s="10" t="s">
        <v>81</v>
      </c>
      <c r="D30" s="11">
        <v>42429</v>
      </c>
      <c r="E30" s="11">
        <v>53329</v>
      </c>
      <c r="F30" s="12">
        <v>1153967.31</v>
      </c>
      <c r="G30" s="19">
        <v>2.223E-2</v>
      </c>
      <c r="H30" s="19">
        <v>2.223E-2</v>
      </c>
      <c r="I30" s="19">
        <v>2.223E-2</v>
      </c>
      <c r="J30" s="9" t="s">
        <v>101</v>
      </c>
      <c r="K30" s="20">
        <f t="shared" si="0"/>
        <v>25652.693301300002</v>
      </c>
    </row>
    <row r="31" spans="1:11" x14ac:dyDescent="0.3">
      <c r="A31" s="29" t="s">
        <v>40</v>
      </c>
      <c r="B31" s="9" t="s">
        <v>101</v>
      </c>
      <c r="C31" s="10" t="s">
        <v>82</v>
      </c>
      <c r="D31" s="11">
        <v>42972</v>
      </c>
      <c r="E31" s="11">
        <v>55156</v>
      </c>
      <c r="F31" s="12">
        <v>1918060.23</v>
      </c>
      <c r="G31" s="19">
        <v>2.571E-2</v>
      </c>
      <c r="H31" s="19">
        <v>2.571E-2</v>
      </c>
      <c r="I31" s="19">
        <v>2.571E-2</v>
      </c>
      <c r="J31" s="9" t="s">
        <v>101</v>
      </c>
      <c r="K31" s="20">
        <f t="shared" si="0"/>
        <v>49313.328513300003</v>
      </c>
    </row>
    <row r="32" spans="1:11" x14ac:dyDescent="0.3">
      <c r="A32" s="29" t="s">
        <v>41</v>
      </c>
      <c r="B32" s="9" t="s">
        <v>101</v>
      </c>
      <c r="C32" s="10" t="s">
        <v>83</v>
      </c>
      <c r="D32" s="11">
        <v>42979</v>
      </c>
      <c r="E32" s="11">
        <v>55156</v>
      </c>
      <c r="F32" s="12">
        <v>1917243.13</v>
      </c>
      <c r="G32" s="19">
        <v>2.513E-2</v>
      </c>
      <c r="H32" s="19">
        <v>2.513E-2</v>
      </c>
      <c r="I32" s="19">
        <v>2.513E-2</v>
      </c>
      <c r="J32" s="9" t="s">
        <v>101</v>
      </c>
      <c r="K32" s="20">
        <f t="shared" si="0"/>
        <v>48180.319856899994</v>
      </c>
    </row>
    <row r="33" spans="1:11" x14ac:dyDescent="0.3">
      <c r="A33" s="29" t="s">
        <v>42</v>
      </c>
      <c r="B33" s="9" t="s">
        <v>101</v>
      </c>
      <c r="C33" s="10" t="s">
        <v>84</v>
      </c>
      <c r="D33" s="11">
        <v>43132</v>
      </c>
      <c r="E33" s="11">
        <v>55156</v>
      </c>
      <c r="F33" s="12">
        <v>4804700.47</v>
      </c>
      <c r="G33" s="19">
        <v>2.8479999999999998E-2</v>
      </c>
      <c r="H33" s="19">
        <v>2.8479999999999998E-2</v>
      </c>
      <c r="I33" s="19">
        <v>2.8479999999999998E-2</v>
      </c>
      <c r="J33" s="9" t="s">
        <v>101</v>
      </c>
      <c r="K33" s="20">
        <f t="shared" si="0"/>
        <v>136837.86938559997</v>
      </c>
    </row>
    <row r="34" spans="1:11" x14ac:dyDescent="0.3">
      <c r="A34" s="29" t="s">
        <v>43</v>
      </c>
      <c r="B34" s="9" t="s">
        <v>101</v>
      </c>
      <c r="C34" s="10" t="s">
        <v>85</v>
      </c>
      <c r="D34" s="11">
        <v>43276</v>
      </c>
      <c r="E34" s="11">
        <v>55156</v>
      </c>
      <c r="F34" s="12">
        <v>4809032.2699999996</v>
      </c>
      <c r="G34" s="19">
        <v>2.9770000000000001E-2</v>
      </c>
      <c r="H34" s="19">
        <v>2.9770000000000001E-2</v>
      </c>
      <c r="I34" s="19">
        <v>2.9770000000000001E-2</v>
      </c>
      <c r="J34" s="9" t="s">
        <v>101</v>
      </c>
      <c r="K34" s="20">
        <f t="shared" si="0"/>
        <v>143164.8906779</v>
      </c>
    </row>
    <row r="35" spans="1:11" x14ac:dyDescent="0.3">
      <c r="A35" s="29" t="s">
        <v>44</v>
      </c>
      <c r="B35" s="9" t="s">
        <v>101</v>
      </c>
      <c r="C35" s="10" t="s">
        <v>86</v>
      </c>
      <c r="D35" s="11">
        <v>43441</v>
      </c>
      <c r="E35" s="11">
        <v>55156</v>
      </c>
      <c r="F35" s="12">
        <v>8717042.7400000002</v>
      </c>
      <c r="G35" s="19">
        <v>3.0339999999999999E-2</v>
      </c>
      <c r="H35" s="19">
        <v>3.0339999999999999E-2</v>
      </c>
      <c r="I35" s="19">
        <v>3.0339999999999999E-2</v>
      </c>
      <c r="J35" s="9" t="s">
        <v>101</v>
      </c>
      <c r="K35" s="20">
        <f t="shared" si="0"/>
        <v>264475.07673159998</v>
      </c>
    </row>
    <row r="36" spans="1:11" x14ac:dyDescent="0.3">
      <c r="A36" s="29" t="s">
        <v>45</v>
      </c>
      <c r="B36" s="9" t="s">
        <v>101</v>
      </c>
      <c r="C36" s="10" t="s">
        <v>97</v>
      </c>
      <c r="D36" s="11">
        <v>43868</v>
      </c>
      <c r="E36" s="11">
        <v>55156</v>
      </c>
      <c r="F36" s="12">
        <v>4940193.41</v>
      </c>
      <c r="G36" s="19">
        <v>1.9380000000000001E-2</v>
      </c>
      <c r="H36" s="19">
        <v>1.9380000000000001E-2</v>
      </c>
      <c r="I36" s="19">
        <v>1.9380000000000001E-2</v>
      </c>
      <c r="J36" s="9" t="s">
        <v>101</v>
      </c>
      <c r="K36" s="20">
        <f t="shared" si="0"/>
        <v>95740.948285800012</v>
      </c>
    </row>
    <row r="37" spans="1:11" x14ac:dyDescent="0.3">
      <c r="A37" s="29" t="s">
        <v>46</v>
      </c>
      <c r="B37" s="9" t="s">
        <v>101</v>
      </c>
      <c r="C37" s="10" t="s">
        <v>98</v>
      </c>
      <c r="D37" s="11">
        <v>43914</v>
      </c>
      <c r="E37" s="11">
        <v>55156</v>
      </c>
      <c r="F37" s="12">
        <v>11838521.140000001</v>
      </c>
      <c r="G37" s="19">
        <v>1.1180000000000001E-2</v>
      </c>
      <c r="H37" s="19">
        <v>1.1180000000000001E-2</v>
      </c>
      <c r="I37" s="19">
        <v>1.1180000000000001E-2</v>
      </c>
      <c r="J37" s="9" t="s">
        <v>101</v>
      </c>
      <c r="K37" s="20">
        <f t="shared" si="0"/>
        <v>132354.66634520001</v>
      </c>
    </row>
    <row r="38" spans="1:11" x14ac:dyDescent="0.3">
      <c r="A38" s="29" t="s">
        <v>47</v>
      </c>
      <c r="B38" s="9" t="s">
        <v>103</v>
      </c>
      <c r="C38" s="10">
        <v>9019</v>
      </c>
      <c r="D38" s="11">
        <v>31499</v>
      </c>
      <c r="E38" s="11">
        <v>44347</v>
      </c>
      <c r="F38" s="12">
        <v>47901.33</v>
      </c>
      <c r="G38" s="19">
        <v>6.2E-2</v>
      </c>
      <c r="H38" s="19">
        <v>6.2E-2</v>
      </c>
      <c r="I38" s="19">
        <v>6.2E-2</v>
      </c>
      <c r="J38" s="9" t="s">
        <v>103</v>
      </c>
      <c r="K38" s="20">
        <f t="shared" si="0"/>
        <v>2969.8824600000003</v>
      </c>
    </row>
    <row r="39" spans="1:11" x14ac:dyDescent="0.3">
      <c r="A39" s="29" t="s">
        <v>48</v>
      </c>
      <c r="B39" s="9" t="s">
        <v>103</v>
      </c>
      <c r="C39" s="10">
        <v>9020</v>
      </c>
      <c r="D39" s="11">
        <v>32731</v>
      </c>
      <c r="E39" s="11">
        <v>45535</v>
      </c>
      <c r="F39" s="12">
        <v>461745.26</v>
      </c>
      <c r="G39" s="19">
        <v>6.25E-2</v>
      </c>
      <c r="H39" s="19">
        <v>6.25E-2</v>
      </c>
      <c r="I39" s="19">
        <v>6.25E-2</v>
      </c>
      <c r="J39" s="9" t="s">
        <v>103</v>
      </c>
      <c r="K39" s="20">
        <f t="shared" si="0"/>
        <v>28859.078750000001</v>
      </c>
    </row>
    <row r="40" spans="1:11" x14ac:dyDescent="0.3">
      <c r="A40" s="29" t="s">
        <v>49</v>
      </c>
      <c r="B40" s="9" t="s">
        <v>103</v>
      </c>
      <c r="C40" s="10">
        <v>9021</v>
      </c>
      <c r="D40" s="11">
        <v>33501</v>
      </c>
      <c r="E40" s="11">
        <v>46356</v>
      </c>
      <c r="F40" s="12">
        <v>530424.96</v>
      </c>
      <c r="G40" s="19">
        <v>6.25E-2</v>
      </c>
      <c r="H40" s="19">
        <v>6.25E-2</v>
      </c>
      <c r="I40" s="19">
        <v>6.25E-2</v>
      </c>
      <c r="J40" s="9" t="s">
        <v>103</v>
      </c>
      <c r="K40" s="20">
        <f t="shared" si="0"/>
        <v>33151.56</v>
      </c>
    </row>
    <row r="41" spans="1:11" x14ac:dyDescent="0.3">
      <c r="A41" s="29" t="s">
        <v>50</v>
      </c>
      <c r="B41" s="9" t="s">
        <v>103</v>
      </c>
      <c r="C41" s="10">
        <v>9022</v>
      </c>
      <c r="D41" s="11">
        <v>34165</v>
      </c>
      <c r="E41" s="11">
        <v>46904</v>
      </c>
      <c r="F41" s="12">
        <v>954129.07</v>
      </c>
      <c r="G41" s="19">
        <v>6.6500000000000004E-2</v>
      </c>
      <c r="H41" s="19">
        <v>6.6500000000000004E-2</v>
      </c>
      <c r="I41" s="19">
        <v>6.6500000000000004E-2</v>
      </c>
      <c r="J41" s="9" t="s">
        <v>103</v>
      </c>
      <c r="K41" s="20">
        <f t="shared" si="0"/>
        <v>63449.583155</v>
      </c>
    </row>
    <row r="42" spans="1:11" x14ac:dyDescent="0.3">
      <c r="A42" s="29" t="s">
        <v>51</v>
      </c>
      <c r="B42" s="9" t="s">
        <v>103</v>
      </c>
      <c r="C42" s="10">
        <v>9023</v>
      </c>
      <c r="D42" s="11">
        <v>36171</v>
      </c>
      <c r="E42" s="11">
        <v>48365</v>
      </c>
      <c r="F42" s="12">
        <v>2112502.31</v>
      </c>
      <c r="G42" s="19">
        <v>6.7000000000000004E-2</v>
      </c>
      <c r="H42" s="19">
        <v>6.7000000000000004E-2</v>
      </c>
      <c r="I42" s="19">
        <v>6.7000000000000004E-2</v>
      </c>
      <c r="J42" s="9" t="s">
        <v>103</v>
      </c>
      <c r="K42" s="20">
        <f t="shared" si="0"/>
        <v>141537.65477000002</v>
      </c>
    </row>
    <row r="43" spans="1:11" x14ac:dyDescent="0.3">
      <c r="A43" s="29" t="s">
        <v>52</v>
      </c>
      <c r="B43" s="9" t="s">
        <v>103</v>
      </c>
      <c r="C43" s="10">
        <v>9027011</v>
      </c>
      <c r="D43" s="11">
        <v>40451</v>
      </c>
      <c r="E43" s="11">
        <v>44439</v>
      </c>
      <c r="F43" s="12">
        <v>443178.42</v>
      </c>
      <c r="G43" s="19">
        <v>4.3499999999999997E-2</v>
      </c>
      <c r="H43" s="19">
        <v>4.3499999999999997E-2</v>
      </c>
      <c r="I43" s="19">
        <v>4.3499999999999997E-2</v>
      </c>
      <c r="J43" s="9" t="s">
        <v>103</v>
      </c>
      <c r="K43" s="20">
        <f t="shared" si="0"/>
        <v>19278.261269999999</v>
      </c>
    </row>
    <row r="44" spans="1:11" x14ac:dyDescent="0.3">
      <c r="A44" s="29" t="s">
        <v>53</v>
      </c>
      <c r="B44" s="9" t="s">
        <v>103</v>
      </c>
      <c r="C44" s="10">
        <v>9027012</v>
      </c>
      <c r="D44" s="11">
        <v>40451</v>
      </c>
      <c r="E44" s="11">
        <v>44804</v>
      </c>
      <c r="F44" s="12">
        <v>424043.34</v>
      </c>
      <c r="G44" s="19">
        <v>4.3999999999999997E-2</v>
      </c>
      <c r="H44" s="19">
        <v>4.3999999999999997E-2</v>
      </c>
      <c r="I44" s="19">
        <v>4.3999999999999997E-2</v>
      </c>
      <c r="J44" s="9" t="s">
        <v>103</v>
      </c>
      <c r="K44" s="20">
        <f t="shared" si="0"/>
        <v>18657.90696</v>
      </c>
    </row>
    <row r="45" spans="1:11" x14ac:dyDescent="0.3">
      <c r="A45" s="29" t="s">
        <v>93</v>
      </c>
      <c r="B45" s="9" t="s">
        <v>103</v>
      </c>
      <c r="C45" s="10">
        <v>9027013</v>
      </c>
      <c r="D45" s="11">
        <v>40451</v>
      </c>
      <c r="E45" s="11">
        <v>45169</v>
      </c>
      <c r="F45" s="12">
        <v>425365.7</v>
      </c>
      <c r="G45" s="19">
        <v>4.4999999999999998E-2</v>
      </c>
      <c r="H45" s="19">
        <v>4.4999999999999998E-2</v>
      </c>
      <c r="I45" s="19">
        <v>4.4999999999999998E-2</v>
      </c>
      <c r="J45" s="9" t="s">
        <v>103</v>
      </c>
      <c r="K45" s="20">
        <f t="shared" si="0"/>
        <v>19141.4565</v>
      </c>
    </row>
    <row r="46" spans="1:11" x14ac:dyDescent="0.3">
      <c r="A46" s="29" t="s">
        <v>54</v>
      </c>
      <c r="B46" s="9" t="s">
        <v>103</v>
      </c>
      <c r="C46" s="10">
        <v>9027014</v>
      </c>
      <c r="D46" s="11">
        <v>40451</v>
      </c>
      <c r="E46" s="11">
        <v>45535</v>
      </c>
      <c r="F46" s="12">
        <v>274832.42</v>
      </c>
      <c r="G46" s="19">
        <v>4.5499999999999999E-2</v>
      </c>
      <c r="H46" s="19">
        <v>4.5499999999999999E-2</v>
      </c>
      <c r="I46" s="19">
        <v>4.5499999999999999E-2</v>
      </c>
      <c r="J46" s="9" t="s">
        <v>103</v>
      </c>
      <c r="K46" s="20">
        <f t="shared" si="0"/>
        <v>12504.875109999999</v>
      </c>
    </row>
    <row r="47" spans="1:11" x14ac:dyDescent="0.3">
      <c r="A47" s="29" t="s">
        <v>58</v>
      </c>
      <c r="B47" s="9" t="s">
        <v>102</v>
      </c>
      <c r="C47" s="10" t="s">
        <v>60</v>
      </c>
      <c r="D47" s="11">
        <v>39447</v>
      </c>
      <c r="E47" s="11">
        <v>50405</v>
      </c>
      <c r="F47" s="12">
        <v>2640000.08</v>
      </c>
      <c r="G47" s="19">
        <v>4.7500000000000001E-2</v>
      </c>
      <c r="H47" s="19">
        <v>4.7500000000000001E-2</v>
      </c>
      <c r="I47" s="19">
        <v>4.7500000000000001E-2</v>
      </c>
      <c r="J47" s="9" t="s">
        <v>102</v>
      </c>
      <c r="K47" s="20">
        <f t="shared" si="0"/>
        <v>125400.00380000001</v>
      </c>
    </row>
    <row r="48" spans="1:11" x14ac:dyDescent="0.3">
      <c r="A48" s="29" t="s">
        <v>59</v>
      </c>
      <c r="B48" s="9" t="s">
        <v>104</v>
      </c>
      <c r="C48" s="10" t="s">
        <v>87</v>
      </c>
      <c r="D48" s="11">
        <v>40556</v>
      </c>
      <c r="E48" s="11">
        <v>44197</v>
      </c>
      <c r="F48" s="12">
        <v>2418</v>
      </c>
      <c r="G48" s="19">
        <v>0</v>
      </c>
      <c r="H48" s="19">
        <v>0</v>
      </c>
      <c r="I48" s="19">
        <v>0</v>
      </c>
      <c r="J48" s="9" t="s">
        <v>104</v>
      </c>
      <c r="K48" s="20">
        <f t="shared" si="0"/>
        <v>0</v>
      </c>
    </row>
    <row r="49" spans="1:11" x14ac:dyDescent="0.3">
      <c r="A49" s="29" t="s">
        <v>94</v>
      </c>
      <c r="B49" s="9" t="s">
        <v>104</v>
      </c>
      <c r="C49" s="10" t="s">
        <v>88</v>
      </c>
      <c r="D49" s="11">
        <v>42628</v>
      </c>
      <c r="E49" s="11">
        <v>46266</v>
      </c>
      <c r="F49" s="12">
        <v>583333.5</v>
      </c>
      <c r="G49" s="19">
        <v>0</v>
      </c>
      <c r="H49" s="19">
        <v>0</v>
      </c>
      <c r="I49" s="19">
        <v>0</v>
      </c>
      <c r="J49" s="9" t="s">
        <v>104</v>
      </c>
      <c r="K49" s="20">
        <f t="shared" si="0"/>
        <v>0</v>
      </c>
    </row>
    <row r="50" spans="1:11" x14ac:dyDescent="0.3">
      <c r="A50" s="29" t="s">
        <v>95</v>
      </c>
      <c r="B50" s="9" t="s">
        <v>104</v>
      </c>
      <c r="C50" s="10" t="s">
        <v>89</v>
      </c>
      <c r="D50" s="11">
        <v>43213</v>
      </c>
      <c r="E50" s="11">
        <v>46813</v>
      </c>
      <c r="F50" s="12">
        <v>916666.64</v>
      </c>
      <c r="G50" s="19">
        <v>0</v>
      </c>
      <c r="H50" s="19">
        <v>0</v>
      </c>
      <c r="I50" s="19">
        <v>0</v>
      </c>
      <c r="J50" s="9" t="s">
        <v>104</v>
      </c>
      <c r="K50" s="20">
        <f t="shared" si="0"/>
        <v>0</v>
      </c>
    </row>
    <row r="51" spans="1:11" x14ac:dyDescent="0.3">
      <c r="A51" s="29" t="s">
        <v>96</v>
      </c>
      <c r="B51" s="9" t="s">
        <v>104</v>
      </c>
      <c r="C51" s="10" t="s">
        <v>90</v>
      </c>
      <c r="D51" s="11">
        <v>43439</v>
      </c>
      <c r="E51" s="11">
        <v>47058</v>
      </c>
      <c r="F51" s="12">
        <v>666666.72</v>
      </c>
      <c r="G51" s="19">
        <v>0</v>
      </c>
      <c r="H51" s="19">
        <v>0</v>
      </c>
      <c r="I51" s="19">
        <v>0</v>
      </c>
      <c r="J51" s="9" t="s">
        <v>104</v>
      </c>
      <c r="K51" s="20">
        <f t="shared" si="0"/>
        <v>0</v>
      </c>
    </row>
    <row r="52" spans="1:11" ht="15" thickBot="1" x14ac:dyDescent="0.35">
      <c r="A52" s="14"/>
      <c r="B52" s="14"/>
      <c r="C52" s="14"/>
      <c r="D52" s="14"/>
      <c r="E52" s="16" t="s">
        <v>91</v>
      </c>
      <c r="F52" s="18">
        <f>SUM(F10:F51)</f>
        <v>174915387.03999999</v>
      </c>
      <c r="G52" s="21"/>
      <c r="H52" s="21"/>
      <c r="I52" s="21"/>
      <c r="J52" s="21"/>
      <c r="K52" s="18">
        <f t="shared" ref="K52" si="1">SUM(K10:K51)</f>
        <v>5244805.7250588993</v>
      </c>
    </row>
    <row r="53" spans="1:11" ht="15" thickTop="1" x14ac:dyDescent="0.3"/>
    <row r="54" spans="1:11" x14ac:dyDescent="0.3">
      <c r="F54" s="32" t="s">
        <v>92</v>
      </c>
      <c r="G54" s="32"/>
      <c r="H54" s="32"/>
      <c r="I54" s="32"/>
      <c r="K54" s="13">
        <f>K52/F52</f>
        <v>2.9984816166341653E-2</v>
      </c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F54:I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03.2020</vt:lpstr>
      <vt:lpstr>04.2020</vt:lpstr>
      <vt:lpstr>05.2020</vt:lpstr>
      <vt:lpstr>06.2020</vt:lpstr>
      <vt:lpstr>07.2020</vt:lpstr>
      <vt:lpstr>08.2020</vt:lpstr>
      <vt:lpstr>09.2020</vt:lpstr>
      <vt:lpstr>10.2020</vt:lpstr>
      <vt:lpstr>11.2020</vt:lpstr>
      <vt:lpstr>12.2020</vt:lpstr>
      <vt:lpstr>01.2021</vt:lpstr>
      <vt:lpstr>02.2021</vt:lpstr>
      <vt:lpstr>03.2021</vt:lpstr>
      <vt:lpstr>04.2021</vt:lpstr>
      <vt:lpstr>05.2021</vt:lpstr>
      <vt:lpstr>06.2021</vt:lpstr>
      <vt:lpstr>07.2021</vt:lpstr>
      <vt:lpstr>08.2021</vt:lpstr>
      <vt:lpstr>09.2021</vt:lpstr>
      <vt:lpstr>10.2021</vt:lpstr>
      <vt:lpstr>11.2021</vt:lpstr>
      <vt:lpstr>12.2021</vt:lpstr>
      <vt:lpstr>'03.2020'!Print_Area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Baldwin</dc:creator>
  <cp:lastModifiedBy>Michelle Herrman</cp:lastModifiedBy>
  <cp:lastPrinted>2021-12-13T21:58:03Z</cp:lastPrinted>
  <dcterms:created xsi:type="dcterms:W3CDTF">2021-12-07T14:25:42Z</dcterms:created>
  <dcterms:modified xsi:type="dcterms:W3CDTF">2022-01-29T02:02:01Z</dcterms:modified>
</cp:coreProperties>
</file>