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3" i="1"/>
  <c r="E9" i="1"/>
  <c r="E10" i="1"/>
  <c r="E11" i="1"/>
  <c r="E12" i="1"/>
  <c r="E8" i="1"/>
  <c r="F12" i="1"/>
  <c r="F11" i="1" l="1"/>
  <c r="F10" i="1"/>
  <c r="F9" i="1"/>
  <c r="F8" i="1"/>
  <c r="C13" i="1"/>
  <c r="B13" i="1"/>
  <c r="F13" i="1" s="1"/>
  <c r="D12" i="1"/>
  <c r="D11" i="1"/>
  <c r="D10" i="1"/>
  <c r="D9" i="1"/>
  <c r="D8" i="1"/>
  <c r="D13" i="1" l="1"/>
</calcChain>
</file>

<file path=xl/sharedStrings.xml><?xml version="1.0" encoding="utf-8"?>
<sst xmlns="http://schemas.openxmlformats.org/spreadsheetml/2006/main" count="16" uniqueCount="16">
  <si>
    <t>Schedule C2</t>
  </si>
  <si>
    <t>South Kentucky Rural Electric Cooperative Corporation Case No. 2021-00407</t>
  </si>
  <si>
    <t>Calculation of Capital Construction Project Slippage Factor</t>
  </si>
  <si>
    <t>Source: Schedule 10a – Construction Projects</t>
  </si>
  <si>
    <t>Year</t>
  </si>
  <si>
    <t>Annual Actual Cost</t>
  </si>
  <si>
    <t>Annual Original Budget</t>
  </si>
  <si>
    <t>Variance as Percent</t>
  </si>
  <si>
    <t>Slippage Factor</t>
  </si>
  <si>
    <t>Totals</t>
  </si>
  <si>
    <t>Five Year Average Slippage Factor (Mathematic Average of the Yearly Slippage Factors / 5 years)</t>
  </si>
  <si>
    <t xml:space="preserve">The Slippage Factor is calculated by dividing the Annual Actual Cost by the Annual Original Budget. Calculate a Slippage Factor </t>
  </si>
  <si>
    <t xml:space="preserve">     for each year and the Totals line.  Carry Slippage Factor percentages to 3 decimal places.</t>
  </si>
  <si>
    <t xml:space="preserve">The Annual Actual Cost, Annual Original Budget, Variance in Dollars, and Variance as Percent are to be taken from Schedule 10a. </t>
  </si>
  <si>
    <t xml:space="preserve">     Total all projects for a given year.</t>
  </si>
  <si>
    <t>Variance in Dollars  Over/(Under)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</si>
</sst>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0" fillId="0" borderId="0" xfId="1" applyFont="1"/>
    <xf numFmtId="44" fontId="1" fillId="0" borderId="2" xfId="1" applyFont="1" applyBorder="1" applyAlignment="1">
      <alignment horizontal="center" vertical="center" wrapText="1"/>
    </xf>
    <xf numFmtId="44" fontId="1" fillId="0" borderId="4" xfId="1" applyFont="1" applyBorder="1" applyAlignment="1">
      <alignment vertical="center" wrapText="1"/>
    </xf>
    <xf numFmtId="9" fontId="0" fillId="0" borderId="0" xfId="2" applyFont="1"/>
    <xf numFmtId="9" fontId="1" fillId="0" borderId="2" xfId="2" applyFont="1" applyBorder="1" applyAlignment="1">
      <alignment horizontal="center" vertical="center" wrapText="1"/>
    </xf>
    <xf numFmtId="9" fontId="1" fillId="0" borderId="4" xfId="2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5" fontId="1" fillId="0" borderId="5" xfId="2" applyNumberFormat="1" applyFont="1" applyBorder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H19" sqref="H19"/>
    </sheetView>
  </sheetViews>
  <sheetFormatPr defaultRowHeight="14.4" x14ac:dyDescent="0.3"/>
  <cols>
    <col min="2" max="2" width="17.6640625" style="6" customWidth="1"/>
    <col min="3" max="3" width="24" style="6" customWidth="1"/>
    <col min="4" max="4" width="19.88671875" style="6" customWidth="1"/>
    <col min="5" max="5" width="20.33203125" style="9" customWidth="1"/>
    <col min="6" max="6" width="18.6640625" style="9" customWidth="1"/>
  </cols>
  <sheetData>
    <row r="1" spans="1:6" x14ac:dyDescent="0.3">
      <c r="A1" s="15" t="s">
        <v>0</v>
      </c>
      <c r="B1" s="15"/>
      <c r="C1" s="15"/>
      <c r="D1" s="15"/>
      <c r="E1" s="15"/>
      <c r="F1" s="15"/>
    </row>
    <row r="2" spans="1:6" x14ac:dyDescent="0.3">
      <c r="A2" s="16" t="s">
        <v>1</v>
      </c>
      <c r="B2" s="16"/>
      <c r="C2" s="16"/>
      <c r="D2" s="16"/>
      <c r="E2" s="16"/>
      <c r="F2" s="16"/>
    </row>
    <row r="3" spans="1:6" x14ac:dyDescent="0.3">
      <c r="A3" s="16" t="s">
        <v>2</v>
      </c>
      <c r="B3" s="16"/>
      <c r="C3" s="16"/>
      <c r="D3" s="16"/>
      <c r="E3" s="16"/>
      <c r="F3" s="16"/>
    </row>
    <row r="4" spans="1:6" x14ac:dyDescent="0.3">
      <c r="A4" s="3"/>
    </row>
    <row r="5" spans="1:6" x14ac:dyDescent="0.3">
      <c r="A5" s="3" t="s">
        <v>3</v>
      </c>
    </row>
    <row r="6" spans="1:6" ht="15" thickBot="1" x14ac:dyDescent="0.35">
      <c r="A6" s="3"/>
    </row>
    <row r="7" spans="1:6" s="2" customFormat="1" ht="28.8" thickTop="1" thickBot="1" x14ac:dyDescent="0.35">
      <c r="A7" s="4" t="s">
        <v>4</v>
      </c>
      <c r="B7" s="7" t="s">
        <v>5</v>
      </c>
      <c r="C7" s="7" t="s">
        <v>6</v>
      </c>
      <c r="D7" s="7" t="s">
        <v>15</v>
      </c>
      <c r="E7" s="10" t="s">
        <v>7</v>
      </c>
      <c r="F7" s="10" t="s">
        <v>8</v>
      </c>
    </row>
    <row r="8" spans="1:6" ht="15.6" thickTop="1" thickBot="1" x14ac:dyDescent="0.35">
      <c r="A8" s="1">
        <v>2016</v>
      </c>
      <c r="B8" s="8">
        <v>256410.1</v>
      </c>
      <c r="C8" s="8">
        <v>214000</v>
      </c>
      <c r="D8" s="8">
        <f>+B8-C8</f>
        <v>42410.100000000006</v>
      </c>
      <c r="E8" s="11">
        <f>(B8-C8)/C8</f>
        <v>0.1981780373831776</v>
      </c>
      <c r="F8" s="18">
        <f>+B8/C8</f>
        <v>1.1981780373831776</v>
      </c>
    </row>
    <row r="9" spans="1:6" ht="15" thickBot="1" x14ac:dyDescent="0.35">
      <c r="A9" s="1">
        <v>2017</v>
      </c>
      <c r="B9" s="8">
        <v>458673.49</v>
      </c>
      <c r="C9" s="8">
        <v>300500</v>
      </c>
      <c r="D9" s="8">
        <f t="shared" ref="D9:D13" si="0">+B9-C9</f>
        <v>158173.49</v>
      </c>
      <c r="E9" s="11">
        <f t="shared" ref="E9:E12" si="1">(B9-C9)/C9</f>
        <v>0.52636768718801996</v>
      </c>
      <c r="F9" s="18">
        <f t="shared" ref="F9:F13" si="2">+B9/C9</f>
        <v>1.5263676871880199</v>
      </c>
    </row>
    <row r="10" spans="1:6" ht="15" thickBot="1" x14ac:dyDescent="0.35">
      <c r="A10" s="1">
        <v>2018</v>
      </c>
      <c r="B10" s="8">
        <v>144790.51</v>
      </c>
      <c r="C10" s="8">
        <v>89750</v>
      </c>
      <c r="D10" s="8">
        <f t="shared" si="0"/>
        <v>55040.510000000009</v>
      </c>
      <c r="E10" s="11">
        <f t="shared" si="1"/>
        <v>0.61326473537604465</v>
      </c>
      <c r="F10" s="18">
        <f t="shared" si="2"/>
        <v>1.6132647353760448</v>
      </c>
    </row>
    <row r="11" spans="1:6" ht="15" thickBot="1" x14ac:dyDescent="0.35">
      <c r="A11" s="1">
        <v>2019</v>
      </c>
      <c r="B11" s="8">
        <v>200101.99</v>
      </c>
      <c r="C11" s="8">
        <v>191750</v>
      </c>
      <c r="D11" s="8">
        <f t="shared" si="0"/>
        <v>8351.9899999999907</v>
      </c>
      <c r="E11" s="11">
        <f t="shared" si="1"/>
        <v>4.355666232073007E-2</v>
      </c>
      <c r="F11" s="18">
        <f t="shared" si="2"/>
        <v>1.04355666232073</v>
      </c>
    </row>
    <row r="12" spans="1:6" ht="15" thickBot="1" x14ac:dyDescent="0.35">
      <c r="A12" s="1">
        <v>2020</v>
      </c>
      <c r="B12" s="8">
        <v>89604.93</v>
      </c>
      <c r="C12" s="8">
        <v>26660</v>
      </c>
      <c r="D12" s="8">
        <f t="shared" si="0"/>
        <v>62944.929999999993</v>
      </c>
      <c r="E12" s="11">
        <f t="shared" si="1"/>
        <v>2.3610251312828203</v>
      </c>
      <c r="F12" s="18">
        <f>+B12/C12</f>
        <v>3.3610251312828203</v>
      </c>
    </row>
    <row r="13" spans="1:6" ht="15" thickBot="1" x14ac:dyDescent="0.35">
      <c r="A13" s="5" t="s">
        <v>9</v>
      </c>
      <c r="B13" s="8">
        <f>SUM(B8:B12)</f>
        <v>1149581.0199999998</v>
      </c>
      <c r="C13" s="8">
        <f>SUM(C8:C12)</f>
        <v>822660</v>
      </c>
      <c r="D13" s="8">
        <f t="shared" si="0"/>
        <v>326921.01999999979</v>
      </c>
      <c r="E13" s="11">
        <f>+D13/C13</f>
        <v>0.39739505992755181</v>
      </c>
      <c r="F13" s="18">
        <f t="shared" si="2"/>
        <v>1.3973950599275518</v>
      </c>
    </row>
    <row r="14" spans="1:6" ht="26.4" customHeight="1" thickBot="1" x14ac:dyDescent="0.35">
      <c r="A14" s="12" t="s">
        <v>10</v>
      </c>
      <c r="B14" s="13"/>
      <c r="C14" s="13"/>
      <c r="D14" s="13"/>
      <c r="E14" s="14"/>
      <c r="F14" s="18">
        <f>F13/5</f>
        <v>0.27947901198551034</v>
      </c>
    </row>
    <row r="15" spans="1:6" ht="15" thickTop="1" x14ac:dyDescent="0.3">
      <c r="A15" s="3"/>
    </row>
    <row r="16" spans="1:6" x14ac:dyDescent="0.3">
      <c r="A16" s="3" t="s">
        <v>13</v>
      </c>
    </row>
    <row r="17" spans="1:1" x14ac:dyDescent="0.3">
      <c r="A17" s="3" t="s">
        <v>14</v>
      </c>
    </row>
    <row r="18" spans="1:1" x14ac:dyDescent="0.3">
      <c r="A18" s="3"/>
    </row>
    <row r="19" spans="1:1" x14ac:dyDescent="0.3">
      <c r="A19" s="3" t="s">
        <v>11</v>
      </c>
    </row>
    <row r="20" spans="1:1" x14ac:dyDescent="0.3">
      <c r="A20" s="17" t="s">
        <v>12</v>
      </c>
    </row>
  </sheetData>
  <mergeCells count="4">
    <mergeCell ref="A14:E14"/>
    <mergeCell ref="A1:F1"/>
    <mergeCell ref="A2:F2"/>
    <mergeCell ref="A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cp:lastPrinted>2021-12-13T21:05:32Z</cp:lastPrinted>
  <dcterms:created xsi:type="dcterms:W3CDTF">2021-12-07T21:19:25Z</dcterms:created>
  <dcterms:modified xsi:type="dcterms:W3CDTF">2021-12-14T18:22:37Z</dcterms:modified>
</cp:coreProperties>
</file>