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3040" windowHeight="8616"/>
  </bookViews>
  <sheets>
    <sheet name="Exh 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20" i="1" s="1"/>
  <c r="C12" i="1" l="1"/>
  <c r="D10" i="1" s="1"/>
  <c r="D11" i="1" l="1"/>
  <c r="D9" i="1"/>
  <c r="D12" i="1" s="1"/>
</calcChain>
</file>

<file path=xl/sharedStrings.xml><?xml version="1.0" encoding="utf-8"?>
<sst xmlns="http://schemas.openxmlformats.org/spreadsheetml/2006/main" count="17" uniqueCount="17">
  <si>
    <t>Amount</t>
  </si>
  <si>
    <t>Ratio</t>
  </si>
  <si>
    <t>Long-Term Debt</t>
  </si>
  <si>
    <t>Equity</t>
  </si>
  <si>
    <t>Total Capitalization</t>
  </si>
  <si>
    <t>Short-Term Debt (LOC's)</t>
  </si>
  <si>
    <t>Item Description</t>
  </si>
  <si>
    <t>South Kentucky RECC</t>
  </si>
  <si>
    <t>Case No. 2021-00407</t>
  </si>
  <si>
    <t>Item 11 - Reconciliation of Capitalization and net investment rate base for test year</t>
  </si>
  <si>
    <t>Line No.</t>
  </si>
  <si>
    <t>Total Utility Plant</t>
  </si>
  <si>
    <t>Less: Accumulated Depreciation</t>
  </si>
  <si>
    <t>Net Plant</t>
  </si>
  <si>
    <t>Plus: Working Capital</t>
  </si>
  <si>
    <t>Less: Consumer Deposits</t>
  </si>
  <si>
    <t>Total Net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</si>
</sst>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3" applyNumberFormat="1" applyFont="1"/>
    <xf numFmtId="165" fontId="0" fillId="0" borderId="0" xfId="1" applyNumberFormat="1" applyFont="1"/>
    <xf numFmtId="166" fontId="0" fillId="0" borderId="0" xfId="2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5" fontId="0" fillId="0" borderId="7" xfId="1" applyNumberFormat="1" applyFont="1" applyBorder="1"/>
    <xf numFmtId="164" fontId="0" fillId="0" borderId="7" xfId="3" applyNumberFormat="1" applyFont="1" applyBorder="1"/>
    <xf numFmtId="164" fontId="0" fillId="0" borderId="0" xfId="0" applyNumberFormat="1"/>
    <xf numFmtId="0" fontId="0" fillId="0" borderId="0" xfId="0" applyBorder="1"/>
    <xf numFmtId="166" fontId="2" fillId="0" borderId="8" xfId="2" applyNumberFormat="1" applyFont="1" applyBorder="1"/>
    <xf numFmtId="166" fontId="0" fillId="0" borderId="7" xfId="2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0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H17" sqref="H17"/>
    </sheetView>
  </sheetViews>
  <sheetFormatPr defaultRowHeight="14.4" x14ac:dyDescent="0.3"/>
  <cols>
    <col min="1" max="1" width="8.33203125" customWidth="1"/>
    <col min="2" max="2" width="49.33203125" customWidth="1"/>
    <col min="3" max="3" width="16.5546875" customWidth="1"/>
    <col min="4" max="4" width="13.44140625" customWidth="1"/>
  </cols>
  <sheetData>
    <row r="1" spans="1:4" x14ac:dyDescent="0.3">
      <c r="A1" s="2" t="s">
        <v>7</v>
      </c>
    </row>
    <row r="2" spans="1:4" x14ac:dyDescent="0.3">
      <c r="A2" s="2" t="s">
        <v>8</v>
      </c>
    </row>
    <row r="3" spans="1:4" x14ac:dyDescent="0.3">
      <c r="A3" s="2" t="s">
        <v>9</v>
      </c>
    </row>
    <row r="4" spans="1:4" x14ac:dyDescent="0.3">
      <c r="A4" s="2"/>
    </row>
    <row r="7" spans="1:4" x14ac:dyDescent="0.3">
      <c r="A7" s="8"/>
      <c r="B7" s="9"/>
      <c r="C7" s="19">
        <v>43891</v>
      </c>
      <c r="D7" s="20"/>
    </row>
    <row r="8" spans="1:4" x14ac:dyDescent="0.3">
      <c r="A8" s="10" t="s">
        <v>10</v>
      </c>
      <c r="B8" s="11" t="s">
        <v>6</v>
      </c>
      <c r="C8" s="6" t="s">
        <v>0</v>
      </c>
      <c r="D8" s="7" t="s">
        <v>1</v>
      </c>
    </row>
    <row r="9" spans="1:4" x14ac:dyDescent="0.3">
      <c r="A9" s="1">
        <v>1</v>
      </c>
      <c r="B9" t="s">
        <v>2</v>
      </c>
      <c r="C9" s="5">
        <v>145531535</v>
      </c>
      <c r="D9" s="3">
        <f>+C9/C12</f>
        <v>0.49395148144950884</v>
      </c>
    </row>
    <row r="10" spans="1:4" x14ac:dyDescent="0.3">
      <c r="A10" s="1">
        <v>2</v>
      </c>
      <c r="B10" t="s">
        <v>3</v>
      </c>
      <c r="C10" s="4">
        <v>149095651</v>
      </c>
      <c r="D10" s="3">
        <f>+C10/C12</f>
        <v>0.50604851855049116</v>
      </c>
    </row>
    <row r="11" spans="1:4" x14ac:dyDescent="0.3">
      <c r="A11" s="1">
        <v>3</v>
      </c>
      <c r="B11" s="15" t="s">
        <v>5</v>
      </c>
      <c r="C11" s="12">
        <v>0</v>
      </c>
      <c r="D11" s="13">
        <f>+C11/C12</f>
        <v>0</v>
      </c>
    </row>
    <row r="12" spans="1:4" ht="15" thickBot="1" x14ac:dyDescent="0.35">
      <c r="A12" s="1">
        <v>4</v>
      </c>
      <c r="B12" s="2" t="s">
        <v>4</v>
      </c>
      <c r="C12" s="16">
        <f>+SUM(C9:C11)</f>
        <v>294627186</v>
      </c>
      <c r="D12" s="14">
        <f>SUM(D9:D11)</f>
        <v>1</v>
      </c>
    </row>
    <row r="13" spans="1:4" ht="15" thickTop="1" x14ac:dyDescent="0.3"/>
    <row r="14" spans="1:4" x14ac:dyDescent="0.3">
      <c r="A14" s="1">
        <v>5</v>
      </c>
      <c r="B14" t="s">
        <v>11</v>
      </c>
      <c r="C14" s="5">
        <v>279080206.79999995</v>
      </c>
      <c r="D14" s="4"/>
    </row>
    <row r="15" spans="1:4" x14ac:dyDescent="0.3">
      <c r="A15" s="1">
        <v>6</v>
      </c>
      <c r="B15" t="s">
        <v>12</v>
      </c>
      <c r="C15" s="17">
        <v>81648135.00999999</v>
      </c>
      <c r="D15" s="21"/>
    </row>
    <row r="16" spans="1:4" x14ac:dyDescent="0.3">
      <c r="A16" s="1">
        <v>7</v>
      </c>
      <c r="B16" t="s">
        <v>13</v>
      </c>
      <c r="C16" s="18">
        <f>C14-C15</f>
        <v>197432071.78999996</v>
      </c>
      <c r="D16" s="4"/>
    </row>
    <row r="17" spans="1:4" x14ac:dyDescent="0.3">
      <c r="A17" s="1"/>
      <c r="D17" s="4"/>
    </row>
    <row r="18" spans="1:4" x14ac:dyDescent="0.3">
      <c r="A18" s="1">
        <v>8</v>
      </c>
      <c r="B18" t="s">
        <v>14</v>
      </c>
      <c r="C18" s="5">
        <v>4460880.0912500005</v>
      </c>
    </row>
    <row r="19" spans="1:4" x14ac:dyDescent="0.3">
      <c r="A19" s="1">
        <v>9</v>
      </c>
      <c r="B19" t="s">
        <v>15</v>
      </c>
      <c r="C19" s="17">
        <v>1686943.08</v>
      </c>
    </row>
    <row r="20" spans="1:4" x14ac:dyDescent="0.3">
      <c r="A20" s="1">
        <v>10</v>
      </c>
      <c r="B20" s="2" t="s">
        <v>16</v>
      </c>
      <c r="C20" s="18">
        <f>C16+C18-C19</f>
        <v>200206008.80124995</v>
      </c>
    </row>
  </sheetData>
  <mergeCells count="1">
    <mergeCell ref="C7:D7"/>
  </mergeCells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4D7418-A8F5-4F62-BE7A-CA470FBC7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B2BF1D-3713-4D2D-9112-2EA93AB0E3BC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508DF4-CF60-436C-87ED-BA32DA07E5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Michelle Herrman</cp:lastModifiedBy>
  <cp:lastPrinted>2021-10-19T14:36:12Z</cp:lastPrinted>
  <dcterms:created xsi:type="dcterms:W3CDTF">2021-10-19T13:15:57Z</dcterms:created>
  <dcterms:modified xsi:type="dcterms:W3CDTF">2021-12-22T19:26:45Z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