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1536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M38" i="1"/>
  <c r="L38" i="1"/>
  <c r="K38" i="1"/>
  <c r="J38" i="1"/>
  <c r="I38" i="1"/>
  <c r="H38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<sst xmlns="http://schemas.openxmlformats.org/spreadsheetml/2006/main" count="48" uniqueCount="46">
  <si>
    <t>SOUTH KENTUCKY RURAL ELECTRIC COOPERATIVE CORPORATION</t>
  </si>
  <si>
    <t>CASE NO. 2021-00407</t>
  </si>
  <si>
    <t>QUESTION #10A-#10F - ACCOUNT BALANCES (101, 102, 105, 106, 107, &amp; 108)</t>
  </si>
  <si>
    <t xml:space="preserve">APRIL 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</si>
  <si>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</si>
  <si>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</si>
  <si>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</si>
  <si>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</si>
  <si>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</si>
  <si>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</si>
  <si>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</si>
  <si>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</si>
  <si>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</si>
  <si>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</si>
  <si>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</si>
  <si>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ACCOUNT</t>
  </si>
  <si>
    <t>DESCRIPTION</t>
  </si>
  <si>
    <t>PLANT IN SERVICE</t>
  </si>
  <si>
    <t>PLANT PURCHASED OR SOLD</t>
  </si>
  <si>
    <t>PROPERTY HELD FOR FUTURE USE</t>
  </si>
  <si>
    <t>COMPLETED CONST NOT CLASSIFIED</t>
  </si>
  <si>
    <t>CONST WORK IN PROGRESS-INDIRECT</t>
  </si>
  <si>
    <t>CONST WIP - (SCADA)</t>
  </si>
  <si>
    <t>CONST WORK IN PROGRESS-F A</t>
  </si>
  <si>
    <t>CONST WORK IN PROGRESS-SP EQUIP</t>
  </si>
  <si>
    <t>CONSTRUCT WIP-MONT CONSTRUCT OFF</t>
  </si>
  <si>
    <t>CONSTRUCT WIP-VOLTAGE REDUCTION</t>
  </si>
  <si>
    <t>CONST WIP-RADIOSYSTEM 2020WPLAN</t>
  </si>
  <si>
    <t>CONST WIP-SCADA 2020WORKPLAN</t>
  </si>
  <si>
    <t>RETIRE WORK IN PROGRESS-INDIRECT</t>
  </si>
  <si>
    <t>ACC PROV FOR DEPR-DIST PLANT</t>
  </si>
  <si>
    <t>ACC PROV FOR DEPR-OFFICE FURN</t>
  </si>
  <si>
    <t>ACC PROV FOR DEPR-TRANS EQUIP</t>
  </si>
  <si>
    <t>ACC PROV FOR DEPR-TOOLS POWER DR</t>
  </si>
  <si>
    <t>ACC PROV FOR DEPR-STR &amp; IMPR</t>
  </si>
  <si>
    <t>ACC PROV FOR DEPR-LAB EQUIP</t>
  </si>
  <si>
    <t>ACC PROV FOR DEPR-COMM EQUIP</t>
  </si>
  <si>
    <t>ACC PROV FOR DEPR-MISC EQUIP</t>
  </si>
  <si>
    <t>ACC PROV FOR DEPR-STORES EQUIP</t>
  </si>
  <si>
    <t>ACC PROV FOR DEPR-TOOL,SH,GAR EQ</t>
  </si>
  <si>
    <t>ACC PROV FOR DEPR-COMP &amp; PROC EQ</t>
  </si>
  <si>
    <t>RETIREMENT WORK IN PROGRESS</t>
  </si>
  <si>
    <t>ACC PROV FOR DEPR-COMPUTER - AVL</t>
  </si>
  <si>
    <t>*108.60</t>
  </si>
  <si>
    <t>DEPRECIATION INCLUDED IN THE TOTALS ABOVE.)</t>
  </si>
  <si>
    <t>(TENNESSEE PORTION OF DISTRIBUTION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</si>
</sst>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#,###.00"/>
    <numFmt numFmtId="165" formatCode="###.00"/>
    <numFmt numFmtId="166" formatCode="&quot;$&quot;#,##0.00"/>
  </numFmts>
  <fonts count="3">
    <font>
      <sz val="11"/>
      <color theme="1"/>
      <name val="Calibri"/>
      <family val="2"/>
      <scheme val="minor"/>
    </font>
    <font>
      <sz val="11"/>
      <name val="Calibri  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5" fontId="1" fillId="0" borderId="1" xfId="0" quotePrefix="1" applyNumberFormat="1" applyFont="1" applyBorder="1" applyAlignment="1">
      <alignment horizontal="center"/>
    </xf>
    <xf numFmtId="0" fontId="1" fillId="0" borderId="1" xfId="0" quotePrefix="1" applyNumberFormat="1" applyFont="1" applyBorder="1" applyAlignment="1">
      <alignment horizontal="center"/>
    </xf>
    <xf numFmtId="165" fontId="1" fillId="0" borderId="0" xfId="0" quotePrefix="1" applyNumberFormat="1" applyFont="1" applyAlignment="1">
      <alignment horizontal="center"/>
    </xf>
    <xf numFmtId="0" fontId="1" fillId="0" borderId="0" xfId="0" quotePrefix="1" applyNumberFormat="1" applyFont="1" applyAlignment="1">
      <alignment horizontal="left"/>
    </xf>
    <xf numFmtId="166" fontId="1" fillId="0" borderId="0" xfId="0" quotePrefix="1" applyNumberFormat="1" applyFont="1" applyAlignment="1">
      <alignment horizontal="right"/>
    </xf>
    <xf numFmtId="166" fontId="1" fillId="0" borderId="0" xfId="0" quotePrefix="1" applyNumberFormat="1" applyFont="1"/>
    <xf numFmtId="166" fontId="2" fillId="0" borderId="0" xfId="0" quotePrefix="1" applyNumberFormat="1" applyFont="1" applyAlignment="1">
      <alignment horizontal="center"/>
    </xf>
    <xf numFmtId="166" fontId="2" fillId="0" borderId="0" xfId="0" quotePrefix="1" applyNumberFormat="1" applyFont="1" applyAlignment="1">
      <alignment horizontal="left"/>
    </xf>
    <xf numFmtId="166" fontId="0" fillId="0" borderId="0" xfId="0" applyNumberFormat="1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pane ySplit="8" topLeftCell="A9" activePane="bottomLeft" state="frozen"/>
      <selection pane="bottomLeft" activeCell="C42" sqref="C42"/>
    </sheetView>
  </sheetViews>
  <sheetFormatPr defaultRowHeight="14.4"/>
  <cols>
    <col min="1" max="1" width="10.6640625" bestFit="1" customWidth="1"/>
    <col min="2" max="2" width="42.33203125" bestFit="1" customWidth="1"/>
    <col min="3" max="14" width="16.109375" bestFit="1" customWidth="1"/>
  </cols>
  <sheetData>
    <row r="1" spans="1:14">
      <c r="A1" s="15" t="s">
        <v>0</v>
      </c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5" t="s">
        <v>1</v>
      </c>
      <c r="B2" s="15"/>
      <c r="C2" s="15"/>
      <c r="D2" s="15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5" t="s">
        <v>2</v>
      </c>
      <c r="B3" s="15"/>
      <c r="C3" s="15"/>
      <c r="D3" s="15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2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/>
      <c r="B5" s="2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2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4"/>
      <c r="B7" s="2"/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</row>
    <row r="8" spans="1:14">
      <c r="A8" s="6" t="s">
        <v>15</v>
      </c>
      <c r="B8" s="7" t="s">
        <v>16</v>
      </c>
      <c r="C8" s="7">
        <v>2019</v>
      </c>
      <c r="D8" s="7">
        <v>2019</v>
      </c>
      <c r="E8" s="7">
        <v>2019</v>
      </c>
      <c r="F8" s="7">
        <v>2019</v>
      </c>
      <c r="G8" s="7">
        <v>2019</v>
      </c>
      <c r="H8" s="7">
        <v>2019</v>
      </c>
      <c r="I8" s="7">
        <v>2019</v>
      </c>
      <c r="J8" s="7">
        <v>2019</v>
      </c>
      <c r="K8" s="7">
        <v>2019</v>
      </c>
      <c r="L8" s="7">
        <v>2020</v>
      </c>
      <c r="M8" s="7">
        <v>2020</v>
      </c>
      <c r="N8" s="7">
        <v>2020</v>
      </c>
    </row>
    <row r="9" spans="1:14">
      <c r="A9" s="8">
        <v>101</v>
      </c>
      <c r="B9" s="9" t="s">
        <v>17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>
      <c r="A10" s="8">
        <v>102</v>
      </c>
      <c r="B10" s="9" t="s">
        <v>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1:14">
      <c r="A11" s="8">
        <v>105</v>
      </c>
      <c r="B11" s="9" t="s">
        <v>19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8">
        <v>106</v>
      </c>
      <c r="B12" s="9" t="s">
        <v>20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1:14">
      <c r="A13" s="8">
        <v>107</v>
      </c>
      <c r="B13" s="9" t="s">
        <v>21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1">
        <v>0</v>
      </c>
      <c r="N13" s="11">
        <v>0</v>
      </c>
    </row>
    <row r="14" spans="1:14">
      <c r="A14" s="8">
        <v>107.11</v>
      </c>
      <c r="B14" s="9" t="s">
        <v>22</v>
      </c>
      <c r="C14" s="11">
        <v>19399.28</v>
      </c>
      <c r="D14" s="11">
        <v>19056.66</v>
      </c>
      <c r="E14" s="11">
        <v>19122.150000000001</v>
      </c>
      <c r="F14" s="11">
        <v>19056.66</v>
      </c>
      <c r="G14" s="11">
        <v>19056.66</v>
      </c>
      <c r="H14" s="11">
        <v>19056.66</v>
      </c>
      <c r="I14" s="11">
        <v>19056.66</v>
      </c>
      <c r="J14" s="11">
        <v>19056.66</v>
      </c>
      <c r="K14" s="11">
        <v>19056.66</v>
      </c>
      <c r="L14" s="11">
        <v>19056.66</v>
      </c>
      <c r="M14" s="11">
        <v>19056.66</v>
      </c>
      <c r="N14" s="11">
        <v>19056.66</v>
      </c>
    </row>
    <row r="15" spans="1:14">
      <c r="A15" s="8">
        <v>107.2</v>
      </c>
      <c r="B15" s="9" t="s">
        <v>23</v>
      </c>
      <c r="C15" s="11">
        <v>738038.03</v>
      </c>
      <c r="D15" s="11">
        <v>682095.35</v>
      </c>
      <c r="E15" s="11">
        <v>870653.2</v>
      </c>
      <c r="F15" s="11">
        <v>789177.37</v>
      </c>
      <c r="G15" s="11">
        <v>613388.29</v>
      </c>
      <c r="H15" s="11">
        <v>782619.01</v>
      </c>
      <c r="I15" s="11">
        <v>724179.23</v>
      </c>
      <c r="J15" s="11">
        <v>926006.4</v>
      </c>
      <c r="K15" s="11">
        <v>791686.06</v>
      </c>
      <c r="L15" s="11">
        <v>572632.13</v>
      </c>
      <c r="M15" s="11">
        <v>794335.05</v>
      </c>
      <c r="N15" s="11">
        <v>859113.98</v>
      </c>
    </row>
    <row r="16" spans="1:14">
      <c r="A16" s="8">
        <v>107.3</v>
      </c>
      <c r="B16" s="9" t="s">
        <v>24</v>
      </c>
      <c r="C16" s="11">
        <v>0</v>
      </c>
      <c r="D16" s="11">
        <v>1101.3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>
      <c r="A17" s="8">
        <v>107.86</v>
      </c>
      <c r="B17" s="9" t="s">
        <v>25</v>
      </c>
      <c r="C17" s="11">
        <v>147.5</v>
      </c>
      <c r="D17" s="11">
        <v>647.5</v>
      </c>
      <c r="E17" s="11">
        <v>647.5</v>
      </c>
      <c r="F17" s="11">
        <v>647.5</v>
      </c>
      <c r="G17" s="11">
        <v>647.5</v>
      </c>
      <c r="H17" s="11">
        <v>647.5</v>
      </c>
      <c r="I17" s="11">
        <v>647.5</v>
      </c>
      <c r="J17" s="11">
        <v>647.5</v>
      </c>
      <c r="K17" s="11">
        <v>647.5</v>
      </c>
      <c r="L17" s="11">
        <v>647.5</v>
      </c>
      <c r="M17" s="11">
        <v>647.5</v>
      </c>
      <c r="N17" s="11">
        <v>647.5</v>
      </c>
    </row>
    <row r="18" spans="1:14">
      <c r="A18" s="8">
        <v>107.91</v>
      </c>
      <c r="B18" s="9" t="s">
        <v>26</v>
      </c>
      <c r="C18" s="11">
        <v>1648.9</v>
      </c>
      <c r="D18" s="11">
        <v>1648.9</v>
      </c>
      <c r="E18" s="11">
        <v>1648.9</v>
      </c>
      <c r="F18" s="11">
        <v>1648.9</v>
      </c>
      <c r="G18" s="11">
        <v>1648.9</v>
      </c>
      <c r="H18" s="11">
        <v>1648.9</v>
      </c>
      <c r="I18" s="11">
        <v>1648.9</v>
      </c>
      <c r="J18" s="11">
        <v>1648.9</v>
      </c>
      <c r="K18" s="11">
        <v>0</v>
      </c>
      <c r="L18" s="11">
        <v>0</v>
      </c>
      <c r="M18" s="11">
        <v>0</v>
      </c>
      <c r="N18" s="11">
        <v>0</v>
      </c>
    </row>
    <row r="19" spans="1:14">
      <c r="A19" s="8">
        <v>107.92</v>
      </c>
      <c r="B19" s="9" t="s">
        <v>27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2600</v>
      </c>
      <c r="M19" s="11">
        <v>24781.08</v>
      </c>
      <c r="N19" s="11">
        <v>32251.06</v>
      </c>
    </row>
    <row r="20" spans="1:14">
      <c r="A20" s="8">
        <v>107.93</v>
      </c>
      <c r="B20" s="9" t="s">
        <v>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411.5</v>
      </c>
      <c r="M20" s="11">
        <v>411.5</v>
      </c>
      <c r="N20" s="11">
        <v>436.19</v>
      </c>
    </row>
    <row r="21" spans="1:14">
      <c r="A21" s="8">
        <v>108</v>
      </c>
      <c r="B21" s="9" t="s">
        <v>29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>
      <c r="A22" s="8" t="s">
        <v>43</v>
      </c>
      <c r="B22" s="9" t="s">
        <v>30</v>
      </c>
      <c r="C22" s="11">
        <v>-64173311.289999999</v>
      </c>
      <c r="D22" s="11">
        <v>-64437636.259999998</v>
      </c>
      <c r="E22" s="11">
        <v>-64947888.979999997</v>
      </c>
      <c r="F22" s="11">
        <v>-65331826.710000001</v>
      </c>
      <c r="G22" s="11">
        <v>-65590009.590000004</v>
      </c>
      <c r="H22" s="11">
        <v>-66080732.859999999</v>
      </c>
      <c r="I22" s="11">
        <v>-66359946.149999999</v>
      </c>
      <c r="J22" s="11">
        <v>-66831919.920000002</v>
      </c>
      <c r="K22" s="11">
        <v>-67189072.909999996</v>
      </c>
      <c r="L22" s="11">
        <v>-67413643.150000006</v>
      </c>
      <c r="M22" s="11">
        <v>-67963990.019999996</v>
      </c>
      <c r="N22" s="11">
        <v>-68387404.799999997</v>
      </c>
    </row>
    <row r="23" spans="1:14">
      <c r="A23" s="8">
        <v>108.7</v>
      </c>
      <c r="B23" s="9" t="s">
        <v>31</v>
      </c>
      <c r="C23" s="11">
        <v>-172948.04</v>
      </c>
      <c r="D23" s="11">
        <v>-175948.01</v>
      </c>
      <c r="E23" s="11">
        <v>-179025.36</v>
      </c>
      <c r="F23" s="11">
        <v>-182102.71</v>
      </c>
      <c r="G23" s="11">
        <v>-185180.06</v>
      </c>
      <c r="H23" s="11">
        <v>-188257.41</v>
      </c>
      <c r="I23" s="11">
        <v>-191334.76</v>
      </c>
      <c r="J23" s="11">
        <v>-194412.11</v>
      </c>
      <c r="K23" s="11">
        <v>-197489.46</v>
      </c>
      <c r="L23" s="11">
        <v>-200566.81</v>
      </c>
      <c r="M23" s="11">
        <v>-203643.18</v>
      </c>
      <c r="N23" s="11">
        <v>-206717.25</v>
      </c>
    </row>
    <row r="24" spans="1:14">
      <c r="A24" s="8">
        <v>108.71</v>
      </c>
      <c r="B24" s="9" t="s">
        <v>32</v>
      </c>
      <c r="C24" s="11">
        <v>-6160498.8700000001</v>
      </c>
      <c r="D24" s="11">
        <v>-6223532.9800000004</v>
      </c>
      <c r="E24" s="11">
        <v>-6257828.6100000003</v>
      </c>
      <c r="F24" s="11">
        <v>-6319647.9000000004</v>
      </c>
      <c r="G24" s="11">
        <v>-6381504.0300000003</v>
      </c>
      <c r="H24" s="11">
        <v>-6229274.4400000004</v>
      </c>
      <c r="I24" s="11">
        <v>-6194657.75</v>
      </c>
      <c r="J24" s="11">
        <v>-6253907.75</v>
      </c>
      <c r="K24" s="11">
        <v>-6312163.6399999997</v>
      </c>
      <c r="L24" s="11">
        <v>-6368778.3300000001</v>
      </c>
      <c r="M24" s="11">
        <v>-6427163.7400000002</v>
      </c>
      <c r="N24" s="11">
        <v>-6487914.5300000003</v>
      </c>
    </row>
    <row r="25" spans="1:14">
      <c r="A25" s="8">
        <v>108.72</v>
      </c>
      <c r="B25" s="9" t="s">
        <v>33</v>
      </c>
      <c r="C25" s="11">
        <v>-49688.9</v>
      </c>
      <c r="D25" s="11">
        <v>-49807.19</v>
      </c>
      <c r="E25" s="11">
        <v>-49925.48</v>
      </c>
      <c r="F25" s="11">
        <v>-50043.77</v>
      </c>
      <c r="G25" s="11">
        <v>-50162.06</v>
      </c>
      <c r="H25" s="11">
        <v>-50280.35</v>
      </c>
      <c r="I25" s="11">
        <v>-50396.52</v>
      </c>
      <c r="J25" s="11">
        <v>-50503.31</v>
      </c>
      <c r="K25" s="11">
        <v>-50607.91</v>
      </c>
      <c r="L25" s="11">
        <v>-50712.17</v>
      </c>
      <c r="M25" s="11">
        <v>-50816.43</v>
      </c>
      <c r="N25" s="11">
        <v>-50920.69</v>
      </c>
    </row>
    <row r="26" spans="1:14">
      <c r="A26" s="8">
        <v>108.73</v>
      </c>
      <c r="B26" s="9" t="s">
        <v>34</v>
      </c>
      <c r="C26" s="11">
        <v>-2262559.4</v>
      </c>
      <c r="D26" s="11">
        <v>-2296976.02</v>
      </c>
      <c r="E26" s="11">
        <v>-2331392.64</v>
      </c>
      <c r="F26" s="11">
        <v>-2365809.2599999998</v>
      </c>
      <c r="G26" s="11">
        <v>-2400225.88</v>
      </c>
      <c r="H26" s="11">
        <v>-2434642.5</v>
      </c>
      <c r="I26" s="11">
        <v>-2469059.12</v>
      </c>
      <c r="J26" s="11">
        <v>-2503475.7400000002</v>
      </c>
      <c r="K26" s="11">
        <v>-2537892.36</v>
      </c>
      <c r="L26" s="11">
        <v>-2572308.98</v>
      </c>
      <c r="M26" s="11">
        <v>-2606725.6</v>
      </c>
      <c r="N26" s="11">
        <v>-2641142.2200000002</v>
      </c>
    </row>
    <row r="27" spans="1:14">
      <c r="A27" s="8">
        <v>108.74</v>
      </c>
      <c r="B27" s="9" t="s">
        <v>35</v>
      </c>
      <c r="C27" s="11">
        <v>-128053.54</v>
      </c>
      <c r="D27" s="11">
        <v>-128589.44</v>
      </c>
      <c r="E27" s="11">
        <v>-129125.34</v>
      </c>
      <c r="F27" s="11">
        <v>-129654.49</v>
      </c>
      <c r="G27" s="11">
        <v>-130182.94</v>
      </c>
      <c r="H27" s="11">
        <v>-130711.39</v>
      </c>
      <c r="I27" s="11">
        <v>-131239.84</v>
      </c>
      <c r="J27" s="11">
        <v>-131725.35999999999</v>
      </c>
      <c r="K27" s="11">
        <v>-132208.10999999999</v>
      </c>
      <c r="L27" s="11">
        <v>-132736.64000000001</v>
      </c>
      <c r="M27" s="11">
        <v>-133265.17000000001</v>
      </c>
      <c r="N27" s="11">
        <v>-133793.70000000001</v>
      </c>
    </row>
    <row r="28" spans="1:14">
      <c r="A28" s="8">
        <v>108.75</v>
      </c>
      <c r="B28" s="9" t="s">
        <v>36</v>
      </c>
      <c r="C28" s="11">
        <v>-1703730.41</v>
      </c>
      <c r="D28" s="11">
        <v>-1719087.29</v>
      </c>
      <c r="E28" s="11">
        <v>-1734444.13</v>
      </c>
      <c r="F28" s="11">
        <v>-1749830.97</v>
      </c>
      <c r="G28" s="11">
        <v>-1765476.73</v>
      </c>
      <c r="H28" s="11">
        <v>-1781122.49</v>
      </c>
      <c r="I28" s="11">
        <v>-1796768.25</v>
      </c>
      <c r="J28" s="11">
        <v>-1812414.01</v>
      </c>
      <c r="K28" s="11">
        <v>-1828083.09</v>
      </c>
      <c r="L28" s="11">
        <v>-1843752.17</v>
      </c>
      <c r="M28" s="11">
        <v>-1859421.25</v>
      </c>
      <c r="N28" s="11">
        <v>-1875090.33</v>
      </c>
    </row>
    <row r="29" spans="1:14">
      <c r="A29" s="8">
        <v>108.76</v>
      </c>
      <c r="B29" s="9" t="s">
        <v>37</v>
      </c>
      <c r="C29" s="11">
        <v>-238524.01</v>
      </c>
      <c r="D29" s="11">
        <v>-242549</v>
      </c>
      <c r="E29" s="11">
        <v>-246573.99</v>
      </c>
      <c r="F29" s="11">
        <v>-250599.01</v>
      </c>
      <c r="G29" s="11">
        <v>-254624.03</v>
      </c>
      <c r="H29" s="11">
        <v>-257712.01</v>
      </c>
      <c r="I29" s="11">
        <v>-261709.47</v>
      </c>
      <c r="J29" s="11">
        <v>-265706.93</v>
      </c>
      <c r="K29" s="11">
        <v>-269704.39</v>
      </c>
      <c r="L29" s="11">
        <v>-273728.43</v>
      </c>
      <c r="M29" s="11">
        <v>-277752.46999999997</v>
      </c>
      <c r="N29" s="11">
        <v>-281775.89</v>
      </c>
    </row>
    <row r="30" spans="1:14">
      <c r="A30" s="8">
        <v>108.77</v>
      </c>
      <c r="B30" s="9" t="s">
        <v>38</v>
      </c>
      <c r="C30" s="11">
        <v>-183918.72</v>
      </c>
      <c r="D30" s="11">
        <v>-184852.95</v>
      </c>
      <c r="E30" s="11">
        <v>-185787.18</v>
      </c>
      <c r="F30" s="11">
        <v>-186721.41</v>
      </c>
      <c r="G30" s="11">
        <v>-187655.64</v>
      </c>
      <c r="H30" s="11">
        <v>-188589.39</v>
      </c>
      <c r="I30" s="11">
        <v>-189643.68</v>
      </c>
      <c r="J30" s="11">
        <v>-190702.74</v>
      </c>
      <c r="K30" s="11">
        <v>-191761.8</v>
      </c>
      <c r="L30" s="11">
        <v>-192820.86</v>
      </c>
      <c r="M30" s="11">
        <v>-193879.92</v>
      </c>
      <c r="N30" s="11">
        <v>-194938.98</v>
      </c>
    </row>
    <row r="31" spans="1:14">
      <c r="A31" s="8">
        <v>108.78</v>
      </c>
      <c r="B31" s="9" t="s">
        <v>39</v>
      </c>
      <c r="C31" s="11">
        <v>-135408.23000000001</v>
      </c>
      <c r="D31" s="11">
        <v>-137228.64000000001</v>
      </c>
      <c r="E31" s="11">
        <v>-139049.04999999999</v>
      </c>
      <c r="F31" s="11">
        <v>-140909.59</v>
      </c>
      <c r="G31" s="11">
        <v>-142795.60999999999</v>
      </c>
      <c r="H31" s="11">
        <v>-144673.72</v>
      </c>
      <c r="I31" s="11">
        <v>-146571.42000000001</v>
      </c>
      <c r="J31" s="11">
        <v>-148498.9</v>
      </c>
      <c r="K31" s="11">
        <v>-150436.71</v>
      </c>
      <c r="L31" s="11">
        <v>-152374.51999999999</v>
      </c>
      <c r="M31" s="11">
        <v>-154322.66</v>
      </c>
      <c r="N31" s="11">
        <v>-156270.79999999999</v>
      </c>
    </row>
    <row r="32" spans="1:14">
      <c r="A32" s="8">
        <v>108.79</v>
      </c>
      <c r="B32" s="9" t="s">
        <v>40</v>
      </c>
      <c r="C32" s="11">
        <v>-809829.72</v>
      </c>
      <c r="D32" s="11">
        <v>-827362.9</v>
      </c>
      <c r="E32" s="11">
        <v>-845080.14</v>
      </c>
      <c r="F32" s="11">
        <v>-862913.31</v>
      </c>
      <c r="G32" s="11">
        <v>-880986.62</v>
      </c>
      <c r="H32" s="11">
        <v>-899798.01</v>
      </c>
      <c r="I32" s="11">
        <v>-918638.03</v>
      </c>
      <c r="J32" s="11">
        <v>-937280.75</v>
      </c>
      <c r="K32" s="11">
        <v>-956862.19</v>
      </c>
      <c r="L32" s="11">
        <v>-924787.23</v>
      </c>
      <c r="M32" s="11">
        <v>-936488.15</v>
      </c>
      <c r="N32" s="11">
        <v>-955946.11</v>
      </c>
    </row>
    <row r="33" spans="1:14">
      <c r="A33" s="8">
        <v>108.8</v>
      </c>
      <c r="B33" s="9" t="s">
        <v>41</v>
      </c>
      <c r="C33" s="11">
        <v>112182.87</v>
      </c>
      <c r="D33" s="11">
        <v>99566.76</v>
      </c>
      <c r="E33" s="11">
        <v>138427.53</v>
      </c>
      <c r="F33" s="11">
        <v>120119.75</v>
      </c>
      <c r="G33" s="11">
        <v>105116.67</v>
      </c>
      <c r="H33" s="11">
        <v>105206.87</v>
      </c>
      <c r="I33" s="11">
        <v>112642.71</v>
      </c>
      <c r="J33" s="11">
        <v>127195.67</v>
      </c>
      <c r="K33" s="11">
        <v>98198.52</v>
      </c>
      <c r="L33" s="11">
        <v>54752.51</v>
      </c>
      <c r="M33" s="11">
        <v>89654.73</v>
      </c>
      <c r="N33" s="11">
        <v>113768.33</v>
      </c>
    </row>
    <row r="34" spans="1:14">
      <c r="A34" s="8">
        <v>108.9</v>
      </c>
      <c r="B34" s="9" t="s">
        <v>42</v>
      </c>
      <c r="C34" s="11">
        <v>-387936.54</v>
      </c>
      <c r="D34" s="11">
        <v>-388123.04</v>
      </c>
      <c r="E34" s="11">
        <v>-388309.54</v>
      </c>
      <c r="F34" s="11">
        <v>-388496.04</v>
      </c>
      <c r="G34" s="11">
        <v>-388682.54</v>
      </c>
      <c r="H34" s="11">
        <v>-388869.04</v>
      </c>
      <c r="I34" s="11">
        <v>-389055.54</v>
      </c>
      <c r="J34" s="11">
        <v>-389242.04</v>
      </c>
      <c r="K34" s="11">
        <v>-389428.54</v>
      </c>
      <c r="L34" s="11">
        <v>-389615.04</v>
      </c>
      <c r="M34" s="11">
        <v>-389801.54</v>
      </c>
      <c r="N34" s="11">
        <v>-389988.04</v>
      </c>
    </row>
    <row r="38" spans="1:14">
      <c r="A38" s="12" t="s">
        <v>43</v>
      </c>
      <c r="B38" s="13" t="s">
        <v>30</v>
      </c>
      <c r="C38" s="14">
        <f>(168511.28+649.52+649.52+649.52+649.52)*-1</f>
        <v>-171109.35999999996</v>
      </c>
      <c r="D38" s="14">
        <f>C38-649.52</f>
        <v>-171758.87999999995</v>
      </c>
      <c r="E38" s="14">
        <f>D38-649.52</f>
        <v>-172408.39999999994</v>
      </c>
      <c r="F38" s="14">
        <f>E38-649.51</f>
        <v>-173057.90999999995</v>
      </c>
      <c r="G38" s="14">
        <f>F38-649.51</f>
        <v>-173707.41999999995</v>
      </c>
      <c r="H38" s="14">
        <f>G38-649.51</f>
        <v>-174356.92999999996</v>
      </c>
      <c r="I38" s="14">
        <f>H38-656.06</f>
        <v>-175012.98999999996</v>
      </c>
      <c r="J38" s="14">
        <f>I38-656.07</f>
        <v>-175669.05999999997</v>
      </c>
      <c r="K38" s="14">
        <f>J38-656.07</f>
        <v>-176325.12999999998</v>
      </c>
      <c r="L38" s="14">
        <f>K38-656.07</f>
        <v>-176981.19999999998</v>
      </c>
      <c r="M38" s="14">
        <f>L38-656.07</f>
        <v>-177637.27</v>
      </c>
      <c r="N38" s="14">
        <f>M38-656.07</f>
        <v>-178293.34</v>
      </c>
    </row>
    <row r="39" spans="1:14">
      <c r="A39" s="14"/>
      <c r="B39" s="14" t="s">
        <v>45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>
      <c r="A40" s="14"/>
      <c r="B40" s="14" t="s">
        <v>44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</sheetData>
  <mergeCells count="3">
    <mergeCell ref="A1:D1"/>
    <mergeCell ref="A2:D2"/>
    <mergeCell ref="A3:D3"/>
  </mergeCells>
  <pageMargins left="0.2" right="0.2" top="0.75" bottom="0.75" header="0.3" footer="0.3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Stevens</dc:creator>
  <cp:lastModifiedBy>Michelle Herrman</cp:lastModifiedBy>
  <cp:lastPrinted>2021-12-22T16:30:58Z</cp:lastPrinted>
  <dcterms:created xsi:type="dcterms:W3CDTF">2021-12-10T20:22:27Z</dcterms:created>
  <dcterms:modified xsi:type="dcterms:W3CDTF">2021-12-22T18:10:21Z</dcterms:modified>
</cp:coreProperties>
</file>