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2021 Rate Increase Application\Data Requests\Staff Post Hearing\"/>
    </mc:Choice>
  </mc:AlternateContent>
  <bookViews>
    <workbookView xWindow="-120" yWindow="-120" windowWidth="29040" windowHeight="15840" tabRatio="365"/>
  </bookViews>
  <sheets>
    <sheet name="1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G20" i="1" l="1"/>
  <c r="BY149" i="1" l="1"/>
  <c r="BY132" i="1"/>
  <c r="BY116" i="1"/>
  <c r="BY104" i="1"/>
  <c r="AR137" i="1" l="1"/>
  <c r="AR90" i="1"/>
  <c r="AR48" i="1"/>
  <c r="AR36" i="1"/>
  <c r="AR26" i="1"/>
  <c r="AA33" i="1" l="1"/>
  <c r="AA55" i="1"/>
  <c r="AA75" i="1"/>
  <c r="AA82" i="1"/>
  <c r="AA147" i="1"/>
  <c r="AA156" i="1"/>
  <c r="AA184" i="1"/>
  <c r="AA173" i="1"/>
  <c r="U6" i="1"/>
  <c r="I43" i="1" l="1"/>
  <c r="BC191" i="1"/>
  <c r="BC190" i="1"/>
  <c r="BC189" i="1"/>
  <c r="BC188" i="1"/>
  <c r="BC187" i="1"/>
  <c r="BI187" i="1" s="1"/>
  <c r="BC185" i="1"/>
  <c r="BC184" i="1"/>
  <c r="BC183" i="1"/>
  <c r="BC181" i="1"/>
  <c r="BI181" i="1" s="1"/>
  <c r="BC179" i="1"/>
  <c r="BC176" i="1"/>
  <c r="BI176" i="1" s="1"/>
  <c r="BC175" i="1"/>
  <c r="BC174" i="1"/>
  <c r="BC170" i="1"/>
  <c r="BC169" i="1"/>
  <c r="BC168" i="1"/>
  <c r="BI168" i="1" s="1"/>
  <c r="BC167" i="1"/>
  <c r="BC165" i="1"/>
  <c r="BC164" i="1"/>
  <c r="BC161" i="1"/>
  <c r="BC160" i="1"/>
  <c r="BC159" i="1"/>
  <c r="BC158" i="1"/>
  <c r="BC156" i="1"/>
  <c r="BC155" i="1"/>
  <c r="BC154" i="1"/>
  <c r="BC153" i="1"/>
  <c r="BC152" i="1"/>
  <c r="BI152" i="1" s="1"/>
  <c r="BC150" i="1"/>
  <c r="BC147" i="1"/>
  <c r="BC146" i="1"/>
  <c r="BC144" i="1"/>
  <c r="BC143" i="1"/>
  <c r="BC142" i="1"/>
  <c r="BI142" i="1" s="1"/>
  <c r="BC141" i="1"/>
  <c r="BC139" i="1"/>
  <c r="BC138" i="1"/>
  <c r="BC136" i="1"/>
  <c r="BI136" i="1" s="1"/>
  <c r="BC135" i="1"/>
  <c r="BC134" i="1"/>
  <c r="BI134" i="1" s="1"/>
  <c r="BC133" i="1"/>
  <c r="BC131" i="1"/>
  <c r="BC130" i="1"/>
  <c r="BC129" i="1"/>
  <c r="BC127" i="1"/>
  <c r="BC126" i="1"/>
  <c r="BC125" i="1"/>
  <c r="BC124" i="1"/>
  <c r="BC122" i="1"/>
  <c r="BI122" i="1" s="1"/>
  <c r="BC121" i="1"/>
  <c r="BC120" i="1"/>
  <c r="BC119" i="1"/>
  <c r="BC117" i="1"/>
  <c r="BI117" i="1" s="1"/>
  <c r="BC115" i="1"/>
  <c r="BC109" i="1"/>
  <c r="BC107" i="1"/>
  <c r="BC106" i="1"/>
  <c r="BC105" i="1"/>
  <c r="BC103" i="1"/>
  <c r="BC100" i="1"/>
  <c r="BC98" i="1"/>
  <c r="BC95" i="1"/>
  <c r="BC94" i="1"/>
  <c r="BC93" i="1"/>
  <c r="BC91" i="1"/>
  <c r="BC90" i="1"/>
  <c r="BI90" i="1" s="1"/>
  <c r="BC89" i="1"/>
  <c r="BC88" i="1"/>
  <c r="BC86" i="1"/>
  <c r="BC85" i="1"/>
  <c r="BC83" i="1"/>
  <c r="BC82" i="1"/>
  <c r="BC81" i="1"/>
  <c r="BC80" i="1"/>
  <c r="BC78" i="1"/>
  <c r="BC77" i="1"/>
  <c r="BC76" i="1"/>
  <c r="BC75" i="1"/>
  <c r="BC68" i="1"/>
  <c r="BC72" i="1"/>
  <c r="BC71" i="1"/>
  <c r="BC69" i="1"/>
  <c r="BC66" i="1"/>
  <c r="BC65" i="1"/>
  <c r="BC63" i="1"/>
  <c r="BC61" i="1"/>
  <c r="BC57" i="1"/>
  <c r="BC56" i="1"/>
  <c r="BC54" i="1"/>
  <c r="BC52" i="1"/>
  <c r="BC51" i="1"/>
  <c r="BC50" i="1"/>
  <c r="BC49" i="1"/>
  <c r="BC48" i="1"/>
  <c r="BC46" i="1"/>
  <c r="BC45" i="1"/>
  <c r="BC44" i="1"/>
  <c r="BC43" i="1"/>
  <c r="BC42" i="1"/>
  <c r="BC41" i="1"/>
  <c r="BC40" i="1"/>
  <c r="BC39" i="1"/>
  <c r="BC37" i="1"/>
  <c r="BC36" i="1"/>
  <c r="BC35" i="1"/>
  <c r="BC34" i="1"/>
  <c r="BC33" i="1"/>
  <c r="BC32" i="1"/>
  <c r="BC31" i="1"/>
  <c r="BC29" i="1"/>
  <c r="BC28" i="1"/>
  <c r="BC27" i="1"/>
  <c r="BC26" i="1"/>
  <c r="BI26" i="1" s="1"/>
  <c r="BC24" i="1"/>
  <c r="BC22" i="1"/>
  <c r="BC20" i="1"/>
  <c r="BC19" i="1"/>
  <c r="BC18" i="1"/>
  <c r="BC16" i="1"/>
  <c r="BC15" i="1"/>
  <c r="BC14" i="1"/>
  <c r="BC13" i="1"/>
  <c r="BC11" i="1"/>
  <c r="BC9" i="1"/>
  <c r="BC6" i="1"/>
  <c r="BS191" i="1"/>
  <c r="BS190" i="1"/>
  <c r="BS189" i="1"/>
  <c r="BY189" i="1" s="1"/>
  <c r="BS187" i="1"/>
  <c r="BS185" i="1"/>
  <c r="BS184" i="1"/>
  <c r="BS183" i="1"/>
  <c r="BS181" i="1"/>
  <c r="BS179" i="1"/>
  <c r="BS176" i="1"/>
  <c r="BS175" i="1"/>
  <c r="BS174" i="1"/>
  <c r="BS170" i="1"/>
  <c r="BS169" i="1"/>
  <c r="BS168" i="1"/>
  <c r="BS167" i="1"/>
  <c r="BS164" i="1"/>
  <c r="BS161" i="1"/>
  <c r="BS159" i="1"/>
  <c r="BS158" i="1"/>
  <c r="BY158" i="1" s="1"/>
  <c r="BS156" i="1"/>
  <c r="BS155" i="1"/>
  <c r="BS154" i="1"/>
  <c r="BS153" i="1"/>
  <c r="BS151" i="1"/>
  <c r="BS150" i="1"/>
  <c r="BS147" i="1"/>
  <c r="BS146" i="1"/>
  <c r="BS144" i="1"/>
  <c r="BS143" i="1"/>
  <c r="BS142" i="1"/>
  <c r="BS139" i="1"/>
  <c r="BS138" i="1"/>
  <c r="BS137" i="1"/>
  <c r="BS136" i="1"/>
  <c r="BS135" i="1"/>
  <c r="BS134" i="1"/>
  <c r="BS130" i="1"/>
  <c r="BS129" i="1"/>
  <c r="BS127" i="1"/>
  <c r="BS125" i="1"/>
  <c r="BS124" i="1"/>
  <c r="BS122" i="1"/>
  <c r="BS121" i="1"/>
  <c r="BY121" i="1" s="1"/>
  <c r="BS120" i="1"/>
  <c r="BS119" i="1"/>
  <c r="BS117" i="1"/>
  <c r="BS110" i="1"/>
  <c r="BS109" i="1"/>
  <c r="BS108" i="1"/>
  <c r="BS107" i="1"/>
  <c r="BS106" i="1"/>
  <c r="BS105" i="1"/>
  <c r="BS103" i="1"/>
  <c r="BS102" i="1"/>
  <c r="BS100" i="1"/>
  <c r="BS98" i="1"/>
  <c r="BS96" i="1"/>
  <c r="BS95" i="1"/>
  <c r="BS94" i="1"/>
  <c r="BS93" i="1"/>
  <c r="BS91" i="1"/>
  <c r="BS89" i="1"/>
  <c r="BS88" i="1"/>
  <c r="BS85" i="1"/>
  <c r="BS83" i="1"/>
  <c r="BS82" i="1"/>
  <c r="BY82" i="1" s="1"/>
  <c r="BS80" i="1"/>
  <c r="BS78" i="1"/>
  <c r="BS77" i="1"/>
  <c r="BS76" i="1"/>
  <c r="BS75" i="1"/>
  <c r="BS71" i="1"/>
  <c r="BS70" i="1"/>
  <c r="BS69" i="1"/>
  <c r="BY69" i="1" s="1"/>
  <c r="BS66" i="1"/>
  <c r="BS65" i="1"/>
  <c r="BS63" i="1"/>
  <c r="BS61" i="1"/>
  <c r="BS57" i="1"/>
  <c r="BS56" i="1"/>
  <c r="BS54" i="1"/>
  <c r="BS52" i="1"/>
  <c r="BS51" i="1"/>
  <c r="BS50" i="1"/>
  <c r="BS49" i="1"/>
  <c r="BY49" i="1" s="1"/>
  <c r="BS48" i="1"/>
  <c r="BS46" i="1"/>
  <c r="BS45" i="1"/>
  <c r="BS44" i="1"/>
  <c r="BY44" i="1" s="1"/>
  <c r="BS43" i="1"/>
  <c r="BS42" i="1"/>
  <c r="BS41" i="1"/>
  <c r="BS40" i="1"/>
  <c r="BS39" i="1"/>
  <c r="BS37" i="1"/>
  <c r="BS36" i="1"/>
  <c r="BY36" i="1" s="1"/>
  <c r="BS34" i="1"/>
  <c r="BS33" i="1"/>
  <c r="BS32" i="1"/>
  <c r="BS31" i="1"/>
  <c r="BS29" i="1"/>
  <c r="BS27" i="1"/>
  <c r="BS26" i="1"/>
  <c r="BS24" i="1"/>
  <c r="BS19" i="1"/>
  <c r="BS18" i="1"/>
  <c r="BS15" i="1"/>
  <c r="BS14" i="1"/>
  <c r="BS13" i="1"/>
  <c r="BS12" i="1"/>
  <c r="BS11" i="1"/>
  <c r="BS9" i="1"/>
  <c r="BS6" i="1"/>
  <c r="AL191" i="1"/>
  <c r="AL190" i="1"/>
  <c r="AL189" i="1"/>
  <c r="AL188" i="1"/>
  <c r="AL187" i="1"/>
  <c r="AL185" i="1"/>
  <c r="AL184" i="1"/>
  <c r="AL183" i="1"/>
  <c r="AL181" i="1"/>
  <c r="AL179" i="1"/>
  <c r="AL176" i="1"/>
  <c r="AL170" i="1"/>
  <c r="AL169" i="1"/>
  <c r="AL168" i="1"/>
  <c r="AL165" i="1"/>
  <c r="AL164" i="1"/>
  <c r="AL162" i="1"/>
  <c r="AL161" i="1"/>
  <c r="AL160" i="1"/>
  <c r="AL159" i="1"/>
  <c r="AL158" i="1"/>
  <c r="AL157" i="1"/>
  <c r="AL155" i="1"/>
  <c r="AL154" i="1"/>
  <c r="AL153" i="1"/>
  <c r="AL150" i="1"/>
  <c r="AL146" i="1"/>
  <c r="AL144" i="1"/>
  <c r="AL143" i="1"/>
  <c r="AL142" i="1"/>
  <c r="AL141" i="1"/>
  <c r="AL139" i="1"/>
  <c r="AL138" i="1"/>
  <c r="AL136" i="1"/>
  <c r="AL135" i="1"/>
  <c r="AL134" i="1"/>
  <c r="AL133" i="1"/>
  <c r="AL131" i="1"/>
  <c r="AL130" i="1"/>
  <c r="AL129" i="1"/>
  <c r="AL127" i="1"/>
  <c r="AL126" i="1"/>
  <c r="AL125" i="1"/>
  <c r="AL124" i="1"/>
  <c r="AL122" i="1"/>
  <c r="AL120" i="1"/>
  <c r="AL119" i="1"/>
  <c r="AL117" i="1"/>
  <c r="AL115" i="1"/>
  <c r="AL113" i="1"/>
  <c r="AL110" i="1"/>
  <c r="AL109" i="1"/>
  <c r="AL106" i="1"/>
  <c r="AL105" i="1"/>
  <c r="AL101" i="1"/>
  <c r="AL100" i="1"/>
  <c r="AL98" i="1"/>
  <c r="AL96" i="1"/>
  <c r="AL95" i="1"/>
  <c r="AL93" i="1"/>
  <c r="AL91" i="1"/>
  <c r="AL89" i="1"/>
  <c r="AL88" i="1"/>
  <c r="AL86" i="1"/>
  <c r="AL85" i="1"/>
  <c r="AL83" i="1"/>
  <c r="AL82" i="1"/>
  <c r="AL81" i="1"/>
  <c r="AL79" i="1"/>
  <c r="AL78" i="1"/>
  <c r="AL77" i="1"/>
  <c r="AL75" i="1"/>
  <c r="AR75" i="1" s="1"/>
  <c r="AL74" i="1"/>
  <c r="AL72" i="1"/>
  <c r="AL71" i="1"/>
  <c r="AL69" i="1"/>
  <c r="AL68" i="1"/>
  <c r="AL67" i="1"/>
  <c r="AL66" i="1"/>
  <c r="AL65" i="1"/>
  <c r="AL64" i="1"/>
  <c r="AL63" i="1"/>
  <c r="AL61" i="1"/>
  <c r="AL60" i="1"/>
  <c r="AR60" i="1" s="1"/>
  <c r="AL59" i="1"/>
  <c r="AL57" i="1"/>
  <c r="AL56" i="1"/>
  <c r="AL54" i="1"/>
  <c r="AL52" i="1"/>
  <c r="AL51" i="1"/>
  <c r="AL50" i="1"/>
  <c r="AL49" i="1"/>
  <c r="AL46" i="1"/>
  <c r="AL45" i="1"/>
  <c r="AL44" i="1"/>
  <c r="AL43" i="1"/>
  <c r="AL42" i="1"/>
  <c r="AL41" i="1"/>
  <c r="AL40" i="1"/>
  <c r="AL39" i="1"/>
  <c r="AL38" i="1"/>
  <c r="AL37" i="1"/>
  <c r="AL35" i="1"/>
  <c r="AL34" i="1"/>
  <c r="AL33" i="1"/>
  <c r="AL32" i="1"/>
  <c r="AL31" i="1"/>
  <c r="AL29" i="1"/>
  <c r="AL28" i="1"/>
  <c r="AL24" i="1"/>
  <c r="AL22" i="1"/>
  <c r="AL20" i="1"/>
  <c r="AL19" i="1"/>
  <c r="AL18" i="1"/>
  <c r="AL16" i="1"/>
  <c r="AL15" i="1"/>
  <c r="AL14" i="1"/>
  <c r="AL13" i="1"/>
  <c r="AL12" i="1"/>
  <c r="AL11" i="1"/>
  <c r="AL9" i="1"/>
  <c r="AL6" i="1"/>
  <c r="U191" i="1"/>
  <c r="AL192" i="1" l="1"/>
  <c r="BC192" i="1"/>
  <c r="BS192" i="1"/>
  <c r="BI180" i="1"/>
  <c r="BI178" i="1"/>
  <c r="BI128" i="1"/>
  <c r="BI118" i="1"/>
  <c r="BI99" i="1"/>
  <c r="AA163" i="1"/>
  <c r="U35" i="1" l="1"/>
  <c r="AA35" i="1" s="1"/>
  <c r="Z28" i="1" l="1"/>
  <c r="I97" i="1" l="1"/>
  <c r="O97" i="1" s="1"/>
  <c r="I145" i="1"/>
  <c r="I140" i="1"/>
  <c r="I128" i="1"/>
  <c r="I9" i="1" l="1"/>
  <c r="H192" i="1" l="1"/>
  <c r="D192" i="1"/>
  <c r="O22" i="1"/>
  <c r="O50" i="1"/>
  <c r="O63" i="1"/>
  <c r="O95" i="1"/>
  <c r="O124" i="1"/>
  <c r="O128" i="1"/>
  <c r="O134" i="1"/>
  <c r="O140" i="1"/>
  <c r="O152" i="1"/>
  <c r="O163" i="1"/>
  <c r="BO188" i="1" l="1"/>
  <c r="BX191" i="1"/>
  <c r="BY191" i="1" s="1"/>
  <c r="AR162" i="1"/>
  <c r="BX190" i="1"/>
  <c r="BY190" i="1" s="1"/>
  <c r="BX188" i="1"/>
  <c r="BY188" i="1" s="1"/>
  <c r="BX187" i="1"/>
  <c r="BY187" i="1" s="1"/>
  <c r="BX185" i="1"/>
  <c r="BY185" i="1" s="1"/>
  <c r="BX184" i="1"/>
  <c r="BY184" i="1" s="1"/>
  <c r="BX183" i="1"/>
  <c r="BY183" i="1" s="1"/>
  <c r="BX181" i="1"/>
  <c r="BY181" i="1" s="1"/>
  <c r="BX179" i="1"/>
  <c r="BY179" i="1" s="1"/>
  <c r="BX177" i="1"/>
  <c r="BY177" i="1" s="1"/>
  <c r="BX176" i="1"/>
  <c r="BY176" i="1" s="1"/>
  <c r="BX175" i="1"/>
  <c r="BY175" i="1" s="1"/>
  <c r="BX174" i="1"/>
  <c r="BY174" i="1" s="1"/>
  <c r="BX172" i="1"/>
  <c r="BY172" i="1" s="1"/>
  <c r="BX170" i="1"/>
  <c r="BY170" i="1" s="1"/>
  <c r="BX169" i="1"/>
  <c r="BY169" i="1" s="1"/>
  <c r="BX168" i="1"/>
  <c r="BY168" i="1" s="1"/>
  <c r="BX167" i="1"/>
  <c r="BY167" i="1" s="1"/>
  <c r="BX166" i="1"/>
  <c r="BY166" i="1" s="1"/>
  <c r="BX164" i="1"/>
  <c r="BY164" i="1" s="1"/>
  <c r="BX161" i="1"/>
  <c r="BY161" i="1" s="1"/>
  <c r="BX160" i="1"/>
  <c r="BY160" i="1" s="1"/>
  <c r="BX159" i="1"/>
  <c r="BY159" i="1" s="1"/>
  <c r="BX156" i="1"/>
  <c r="BY156" i="1" s="1"/>
  <c r="BX155" i="1"/>
  <c r="BY155" i="1" s="1"/>
  <c r="BX154" i="1"/>
  <c r="BY154" i="1" s="1"/>
  <c r="BX153" i="1"/>
  <c r="BY153" i="1" s="1"/>
  <c r="BX152" i="1"/>
  <c r="BY152" i="1" s="1"/>
  <c r="BX151" i="1"/>
  <c r="BY151" i="1" s="1"/>
  <c r="BX150" i="1"/>
  <c r="BY150" i="1" s="1"/>
  <c r="BX147" i="1"/>
  <c r="BY147" i="1" s="1"/>
  <c r="BX146" i="1"/>
  <c r="BY146" i="1" s="1"/>
  <c r="BX144" i="1"/>
  <c r="BY144" i="1" s="1"/>
  <c r="BX143" i="1"/>
  <c r="BY143" i="1" s="1"/>
  <c r="BX142" i="1"/>
  <c r="BY142" i="1" s="1"/>
  <c r="BX139" i="1"/>
  <c r="BY139" i="1" s="1"/>
  <c r="BX138" i="1"/>
  <c r="BY138" i="1" s="1"/>
  <c r="BX137" i="1"/>
  <c r="BY137" i="1" s="1"/>
  <c r="BX136" i="1"/>
  <c r="BY136" i="1" s="1"/>
  <c r="BX135" i="1"/>
  <c r="BY135" i="1" s="1"/>
  <c r="BX134" i="1"/>
  <c r="BY134" i="1" s="1"/>
  <c r="BX133" i="1"/>
  <c r="BY133" i="1" s="1"/>
  <c r="BX130" i="1"/>
  <c r="BY130" i="1" s="1"/>
  <c r="BX129" i="1"/>
  <c r="BY129" i="1" s="1"/>
  <c r="BX87" i="1"/>
  <c r="BY87" i="1" s="1"/>
  <c r="BX127" i="1"/>
  <c r="BY127" i="1" s="1"/>
  <c r="BX126" i="1"/>
  <c r="BY126" i="1" s="1"/>
  <c r="BX125" i="1"/>
  <c r="BY125" i="1" s="1"/>
  <c r="BX124" i="1"/>
  <c r="BY124" i="1" s="1"/>
  <c r="BX122" i="1"/>
  <c r="BY122" i="1" s="1"/>
  <c r="BX120" i="1"/>
  <c r="BY120" i="1" s="1"/>
  <c r="BX119" i="1"/>
  <c r="BY119" i="1" s="1"/>
  <c r="BX117" i="1"/>
  <c r="BY117" i="1" s="1"/>
  <c r="BX112" i="1"/>
  <c r="BY112" i="1" s="1"/>
  <c r="BX111" i="1"/>
  <c r="BY111" i="1" s="1"/>
  <c r="BX110" i="1"/>
  <c r="BY110" i="1" s="1"/>
  <c r="BX109" i="1"/>
  <c r="BY109" i="1" s="1"/>
  <c r="BX108" i="1"/>
  <c r="BY108" i="1" s="1"/>
  <c r="BX107" i="1"/>
  <c r="BY107" i="1" s="1"/>
  <c r="BX106" i="1"/>
  <c r="BY106" i="1" s="1"/>
  <c r="BX105" i="1"/>
  <c r="BY105" i="1" s="1"/>
  <c r="BX103" i="1"/>
  <c r="BY103" i="1" s="1"/>
  <c r="BX102" i="1"/>
  <c r="BY102" i="1" s="1"/>
  <c r="BX100" i="1"/>
  <c r="BY100" i="1" s="1"/>
  <c r="BX98" i="1"/>
  <c r="BY98" i="1" s="1"/>
  <c r="BX96" i="1"/>
  <c r="BY96" i="1" s="1"/>
  <c r="BX95" i="1"/>
  <c r="BY95" i="1" s="1"/>
  <c r="BX94" i="1"/>
  <c r="BY94" i="1" s="1"/>
  <c r="BX93" i="1"/>
  <c r="BY93" i="1" s="1"/>
  <c r="BX91" i="1"/>
  <c r="BY91" i="1" s="1"/>
  <c r="BX90" i="1"/>
  <c r="BY90" i="1" s="1"/>
  <c r="BX89" i="1"/>
  <c r="BY89" i="1" s="1"/>
  <c r="BX88" i="1"/>
  <c r="BY88" i="1" s="1"/>
  <c r="BX85" i="1"/>
  <c r="BY85" i="1" s="1"/>
  <c r="BX83" i="1"/>
  <c r="BY83" i="1" s="1"/>
  <c r="BX80" i="1"/>
  <c r="BY80" i="1" s="1"/>
  <c r="BX78" i="1"/>
  <c r="BY78" i="1" s="1"/>
  <c r="BX77" i="1"/>
  <c r="BY77" i="1" s="1"/>
  <c r="BX76" i="1"/>
  <c r="BY76" i="1" s="1"/>
  <c r="BX75" i="1"/>
  <c r="BY75" i="1" s="1"/>
  <c r="BX72" i="1"/>
  <c r="BY72" i="1" s="1"/>
  <c r="BX71" i="1"/>
  <c r="BY71" i="1" s="1"/>
  <c r="BX70" i="1"/>
  <c r="BY70" i="1" s="1"/>
  <c r="BX66" i="1"/>
  <c r="BY66" i="1" s="1"/>
  <c r="BX65" i="1"/>
  <c r="BY65" i="1" s="1"/>
  <c r="BX63" i="1"/>
  <c r="BY63" i="1" s="1"/>
  <c r="BX61" i="1"/>
  <c r="BY61" i="1" s="1"/>
  <c r="BX57" i="1"/>
  <c r="BY57" i="1" s="1"/>
  <c r="BX56" i="1"/>
  <c r="BY56" i="1" s="1"/>
  <c r="BX55" i="1"/>
  <c r="BY55" i="1" s="1"/>
  <c r="BX54" i="1"/>
  <c r="BY54" i="1" s="1"/>
  <c r="BX52" i="1"/>
  <c r="BY52" i="1" s="1"/>
  <c r="BX51" i="1"/>
  <c r="BY51" i="1" s="1"/>
  <c r="BX50" i="1"/>
  <c r="BY50" i="1" s="1"/>
  <c r="BX48" i="1"/>
  <c r="BY48" i="1" s="1"/>
  <c r="BX46" i="1"/>
  <c r="BY46" i="1" s="1"/>
  <c r="BX45" i="1"/>
  <c r="BY45" i="1" s="1"/>
  <c r="BX43" i="1"/>
  <c r="BY43" i="1" s="1"/>
  <c r="BX42" i="1"/>
  <c r="BY42" i="1" s="1"/>
  <c r="BX41" i="1"/>
  <c r="BY41" i="1" s="1"/>
  <c r="BX40" i="1"/>
  <c r="BY40" i="1" s="1"/>
  <c r="BX39" i="1"/>
  <c r="BY39" i="1" s="1"/>
  <c r="BX37" i="1"/>
  <c r="BY37" i="1" s="1"/>
  <c r="BX34" i="1"/>
  <c r="BX33" i="1"/>
  <c r="BY33" i="1" s="1"/>
  <c r="BX32" i="1"/>
  <c r="BY32" i="1" s="1"/>
  <c r="BX31" i="1"/>
  <c r="BX29" i="1"/>
  <c r="BY29" i="1" s="1"/>
  <c r="BX28" i="1"/>
  <c r="BX27" i="1"/>
  <c r="BX26" i="1"/>
  <c r="BY26" i="1" s="1"/>
  <c r="BX24" i="1"/>
  <c r="BY24" i="1" s="1"/>
  <c r="BX22" i="1"/>
  <c r="BX20" i="1"/>
  <c r="BY20" i="1" s="1"/>
  <c r="BX19" i="1"/>
  <c r="BY19" i="1" s="1"/>
  <c r="BX18" i="1"/>
  <c r="BY18" i="1" s="1"/>
  <c r="BX15" i="1"/>
  <c r="BY15" i="1" s="1"/>
  <c r="BX14" i="1"/>
  <c r="BY14" i="1" s="1"/>
  <c r="BX13" i="1"/>
  <c r="BY13" i="1" s="1"/>
  <c r="BX12" i="1"/>
  <c r="BY12" i="1" s="1"/>
  <c r="BX11" i="1"/>
  <c r="BY11" i="1" s="1"/>
  <c r="BX10" i="1"/>
  <c r="BY10" i="1" s="1"/>
  <c r="BX9" i="1"/>
  <c r="BY9" i="1" s="1"/>
  <c r="BY6" i="1"/>
  <c r="BY34" i="1"/>
  <c r="BY31" i="1"/>
  <c r="BO191" i="1"/>
  <c r="BO190" i="1"/>
  <c r="BO189" i="1"/>
  <c r="BO187" i="1"/>
  <c r="BO185" i="1"/>
  <c r="BO184" i="1"/>
  <c r="BO183" i="1"/>
  <c r="BO181" i="1"/>
  <c r="BO179" i="1"/>
  <c r="BO177" i="1"/>
  <c r="BO176" i="1"/>
  <c r="BO175" i="1"/>
  <c r="BO174" i="1"/>
  <c r="BO170" i="1"/>
  <c r="BO169" i="1"/>
  <c r="BO168" i="1"/>
  <c r="BO167" i="1"/>
  <c r="BO165" i="1"/>
  <c r="BO164" i="1"/>
  <c r="BO161" i="1"/>
  <c r="BO160" i="1"/>
  <c r="BO159" i="1"/>
  <c r="BO158" i="1"/>
  <c r="BO156" i="1"/>
  <c r="BO155" i="1"/>
  <c r="BO154" i="1"/>
  <c r="BO153" i="1"/>
  <c r="BO152" i="1"/>
  <c r="BO151" i="1"/>
  <c r="BO150" i="1"/>
  <c r="BO147" i="1"/>
  <c r="BO146" i="1"/>
  <c r="BO144" i="1"/>
  <c r="BO143" i="1"/>
  <c r="BO142" i="1"/>
  <c r="BO141" i="1"/>
  <c r="BO139" i="1"/>
  <c r="BO138" i="1"/>
  <c r="BO137" i="1"/>
  <c r="BO136" i="1"/>
  <c r="BO135" i="1"/>
  <c r="BO134" i="1"/>
  <c r="BO133" i="1"/>
  <c r="BO131" i="1"/>
  <c r="BO130" i="1"/>
  <c r="BO129" i="1"/>
  <c r="BO127" i="1"/>
  <c r="BO126" i="1"/>
  <c r="BO125" i="1"/>
  <c r="BO124" i="1"/>
  <c r="BO122" i="1"/>
  <c r="BO121" i="1"/>
  <c r="BO120" i="1"/>
  <c r="BO119" i="1"/>
  <c r="BO117" i="1"/>
  <c r="BO115" i="1"/>
  <c r="BO110" i="1"/>
  <c r="BO109" i="1"/>
  <c r="BO108" i="1"/>
  <c r="BO107" i="1"/>
  <c r="BO106" i="1"/>
  <c r="BO105" i="1"/>
  <c r="BO103" i="1"/>
  <c r="BO102" i="1"/>
  <c r="BO100" i="1"/>
  <c r="BO98" i="1"/>
  <c r="BO96" i="1"/>
  <c r="BO95" i="1"/>
  <c r="BO94" i="1"/>
  <c r="BO93" i="1"/>
  <c r="BO91" i="1"/>
  <c r="BO90" i="1"/>
  <c r="BO89" i="1"/>
  <c r="BO88" i="1"/>
  <c r="BO86" i="1"/>
  <c r="BO85" i="1"/>
  <c r="BO83" i="1"/>
  <c r="BO82" i="1"/>
  <c r="BO81" i="1"/>
  <c r="BO80" i="1"/>
  <c r="BO78" i="1"/>
  <c r="BO77" i="1"/>
  <c r="BO76" i="1"/>
  <c r="BO75" i="1"/>
  <c r="BO72" i="1"/>
  <c r="BO71" i="1"/>
  <c r="BO70" i="1"/>
  <c r="BO69" i="1"/>
  <c r="BO68" i="1"/>
  <c r="BO66" i="1"/>
  <c r="BO65" i="1"/>
  <c r="BO63" i="1"/>
  <c r="BO61" i="1"/>
  <c r="BO57" i="1"/>
  <c r="BO56" i="1"/>
  <c r="BO55" i="1"/>
  <c r="BO54" i="1"/>
  <c r="BO52" i="1"/>
  <c r="BO51" i="1"/>
  <c r="BO50" i="1"/>
  <c r="BO49" i="1"/>
  <c r="BO48" i="1"/>
  <c r="BO46" i="1"/>
  <c r="BO45" i="1"/>
  <c r="BO44" i="1"/>
  <c r="BO43" i="1"/>
  <c r="BO42" i="1"/>
  <c r="BO41" i="1"/>
  <c r="BO40" i="1"/>
  <c r="BO39" i="1"/>
  <c r="BO37" i="1"/>
  <c r="BO36" i="1"/>
  <c r="BO35" i="1"/>
  <c r="BO34" i="1"/>
  <c r="BO33" i="1"/>
  <c r="BO32" i="1"/>
  <c r="BO31" i="1"/>
  <c r="BO29" i="1"/>
  <c r="BO28" i="1"/>
  <c r="BO27" i="1"/>
  <c r="BO26" i="1"/>
  <c r="BO24" i="1"/>
  <c r="BO22" i="1"/>
  <c r="BO20" i="1"/>
  <c r="BO19" i="1"/>
  <c r="BO18" i="1"/>
  <c r="BO16" i="1"/>
  <c r="BO15" i="1"/>
  <c r="BO14" i="1"/>
  <c r="BO13" i="1"/>
  <c r="BO12" i="1"/>
  <c r="BO11" i="1"/>
  <c r="BO9" i="1"/>
  <c r="BO6" i="1"/>
  <c r="BH191" i="1"/>
  <c r="BI191" i="1" s="1"/>
  <c r="BH190" i="1"/>
  <c r="BI190" i="1" s="1"/>
  <c r="BH189" i="1"/>
  <c r="BI189" i="1" s="1"/>
  <c r="BH188" i="1"/>
  <c r="BI188" i="1" s="1"/>
  <c r="BH185" i="1"/>
  <c r="BI185" i="1" s="1"/>
  <c r="BH184" i="1"/>
  <c r="BI184" i="1" s="1"/>
  <c r="BH183" i="1"/>
  <c r="BI183" i="1" s="1"/>
  <c r="BH179" i="1"/>
  <c r="BI179" i="1" s="1"/>
  <c r="BH177" i="1"/>
  <c r="BI177" i="1" s="1"/>
  <c r="BH175" i="1"/>
  <c r="BI175" i="1" s="1"/>
  <c r="BH174" i="1"/>
  <c r="BI174" i="1" s="1"/>
  <c r="BH170" i="1"/>
  <c r="BI170" i="1" s="1"/>
  <c r="BH169" i="1"/>
  <c r="BI169" i="1" s="1"/>
  <c r="BH167" i="1"/>
  <c r="BI167" i="1" s="1"/>
  <c r="BH165" i="1"/>
  <c r="BI165" i="1" s="1"/>
  <c r="BH164" i="1"/>
  <c r="BI164" i="1" s="1"/>
  <c r="BH161" i="1"/>
  <c r="BI161" i="1" s="1"/>
  <c r="BH160" i="1"/>
  <c r="BI160" i="1" s="1"/>
  <c r="BH159" i="1"/>
  <c r="BI159" i="1" s="1"/>
  <c r="BH158" i="1"/>
  <c r="BI158" i="1" s="1"/>
  <c r="BH156" i="1"/>
  <c r="BI156" i="1" s="1"/>
  <c r="BH155" i="1"/>
  <c r="BI155" i="1" s="1"/>
  <c r="BH154" i="1"/>
  <c r="BI154" i="1" s="1"/>
  <c r="BH153" i="1"/>
  <c r="BI153" i="1" s="1"/>
  <c r="BH151" i="1"/>
  <c r="BI151" i="1" s="1"/>
  <c r="BH150" i="1"/>
  <c r="BI150" i="1" s="1"/>
  <c r="BH147" i="1"/>
  <c r="BI147" i="1" s="1"/>
  <c r="BH146" i="1"/>
  <c r="BI146" i="1" s="1"/>
  <c r="BH144" i="1"/>
  <c r="BI144" i="1" s="1"/>
  <c r="BH143" i="1"/>
  <c r="BI143" i="1" s="1"/>
  <c r="BH141" i="1"/>
  <c r="BI141" i="1" s="1"/>
  <c r="BH139" i="1"/>
  <c r="BI139" i="1" s="1"/>
  <c r="BH138" i="1"/>
  <c r="BI138" i="1" s="1"/>
  <c r="BH137" i="1"/>
  <c r="BI137" i="1" s="1"/>
  <c r="BH135" i="1"/>
  <c r="BI135" i="1" s="1"/>
  <c r="BH133" i="1"/>
  <c r="BI133" i="1" s="1"/>
  <c r="BH131" i="1"/>
  <c r="BI131" i="1" s="1"/>
  <c r="BH130" i="1"/>
  <c r="BI130" i="1" s="1"/>
  <c r="BH129" i="1"/>
  <c r="BI129" i="1" s="1"/>
  <c r="BH127" i="1"/>
  <c r="BI127" i="1" s="1"/>
  <c r="BH126" i="1"/>
  <c r="BI126" i="1" s="1"/>
  <c r="BH125" i="1"/>
  <c r="BI125" i="1" s="1"/>
  <c r="BH124" i="1"/>
  <c r="BI124" i="1" s="1"/>
  <c r="BH121" i="1"/>
  <c r="BI121" i="1" s="1"/>
  <c r="BH120" i="1"/>
  <c r="BI120" i="1" s="1"/>
  <c r="BH119" i="1"/>
  <c r="BI119" i="1" s="1"/>
  <c r="BH115" i="1"/>
  <c r="BI115" i="1" s="1"/>
  <c r="BH110" i="1"/>
  <c r="BI110" i="1" s="1"/>
  <c r="BH109" i="1"/>
  <c r="BI109" i="1" s="1"/>
  <c r="BH108" i="1"/>
  <c r="BI108" i="1" s="1"/>
  <c r="BH107" i="1"/>
  <c r="BI107" i="1" s="1"/>
  <c r="BH106" i="1"/>
  <c r="BI106" i="1" s="1"/>
  <c r="BH105" i="1"/>
  <c r="BI105" i="1" s="1"/>
  <c r="BH103" i="1"/>
  <c r="BI103" i="1" s="1"/>
  <c r="BH102" i="1"/>
  <c r="BI102" i="1" s="1"/>
  <c r="BH100" i="1"/>
  <c r="BI100" i="1" s="1"/>
  <c r="BH98" i="1"/>
  <c r="BI98" i="1" s="1"/>
  <c r="BH96" i="1"/>
  <c r="BI96" i="1" s="1"/>
  <c r="BH95" i="1"/>
  <c r="BI95" i="1" s="1"/>
  <c r="BH94" i="1"/>
  <c r="BI94" i="1" s="1"/>
  <c r="BH93" i="1"/>
  <c r="BI93" i="1" s="1"/>
  <c r="BH91" i="1"/>
  <c r="BI91" i="1" s="1"/>
  <c r="BH89" i="1"/>
  <c r="BI89" i="1" s="1"/>
  <c r="BH88" i="1"/>
  <c r="BI88" i="1" s="1"/>
  <c r="BH86" i="1"/>
  <c r="BI86" i="1" s="1"/>
  <c r="BH85" i="1"/>
  <c r="BI85" i="1" s="1"/>
  <c r="BH83" i="1"/>
  <c r="BI83" i="1" s="1"/>
  <c r="BH82" i="1"/>
  <c r="BI82" i="1" s="1"/>
  <c r="BH81" i="1"/>
  <c r="BI81" i="1" s="1"/>
  <c r="BH80" i="1"/>
  <c r="BI80" i="1" s="1"/>
  <c r="BH78" i="1"/>
  <c r="BI78" i="1" s="1"/>
  <c r="BH77" i="1"/>
  <c r="BH76" i="1"/>
  <c r="BI76" i="1" s="1"/>
  <c r="BH75" i="1"/>
  <c r="BI75" i="1" s="1"/>
  <c r="BH72" i="1"/>
  <c r="BI72" i="1" s="1"/>
  <c r="BH71" i="1"/>
  <c r="BI71" i="1" s="1"/>
  <c r="BH70" i="1"/>
  <c r="BI70" i="1" s="1"/>
  <c r="BH69" i="1"/>
  <c r="BI69" i="1" s="1"/>
  <c r="BH68" i="1"/>
  <c r="BI68" i="1" s="1"/>
  <c r="BH66" i="1"/>
  <c r="BI66" i="1" s="1"/>
  <c r="BH65" i="1"/>
  <c r="BI65" i="1" s="1"/>
  <c r="BH57" i="1"/>
  <c r="BI57" i="1" s="1"/>
  <c r="BH56" i="1"/>
  <c r="BI56" i="1" s="1"/>
  <c r="BH55" i="1"/>
  <c r="BI55" i="1" s="1"/>
  <c r="BH54" i="1"/>
  <c r="BI54" i="1" s="1"/>
  <c r="BH52" i="1"/>
  <c r="BI52" i="1" s="1"/>
  <c r="BH51" i="1"/>
  <c r="BH49" i="1"/>
  <c r="BH48" i="1"/>
  <c r="BI48" i="1" s="1"/>
  <c r="BH46" i="1"/>
  <c r="BH45" i="1"/>
  <c r="BH44" i="1"/>
  <c r="BH43" i="1"/>
  <c r="BI43" i="1" s="1"/>
  <c r="BH42" i="1"/>
  <c r="BI42" i="1" s="1"/>
  <c r="BH41" i="1"/>
  <c r="BI41" i="1" s="1"/>
  <c r="BH39" i="1"/>
  <c r="BI39" i="1" s="1"/>
  <c r="BH37" i="1"/>
  <c r="BH36" i="1"/>
  <c r="BI36" i="1" s="1"/>
  <c r="BH35" i="1"/>
  <c r="BI35" i="1" s="1"/>
  <c r="BH34" i="1"/>
  <c r="BI34" i="1" s="1"/>
  <c r="BH33" i="1"/>
  <c r="BI33" i="1" s="1"/>
  <c r="BH32" i="1"/>
  <c r="BH31" i="1"/>
  <c r="BH29" i="1"/>
  <c r="BI29" i="1" s="1"/>
  <c r="BH28" i="1"/>
  <c r="BH27" i="1"/>
  <c r="BH24" i="1"/>
  <c r="BI24" i="1" s="1"/>
  <c r="BH20" i="1"/>
  <c r="BH19" i="1"/>
  <c r="BH18" i="1"/>
  <c r="BI18" i="1" s="1"/>
  <c r="BH16" i="1"/>
  <c r="BH14" i="1"/>
  <c r="BI14" i="1" s="1"/>
  <c r="BH13" i="1"/>
  <c r="BI13" i="1" s="1"/>
  <c r="BH12" i="1"/>
  <c r="BH6" i="1"/>
  <c r="BI6" i="1" s="1"/>
  <c r="BI77" i="1"/>
  <c r="BI63" i="1"/>
  <c r="BI61" i="1"/>
  <c r="BI44" i="1"/>
  <c r="AX191" i="1"/>
  <c r="AX190" i="1"/>
  <c r="AX189" i="1"/>
  <c r="AX188" i="1"/>
  <c r="AX187" i="1"/>
  <c r="AX185" i="1"/>
  <c r="AX184" i="1"/>
  <c r="AX183" i="1"/>
  <c r="AX181" i="1"/>
  <c r="AX179" i="1"/>
  <c r="AX176" i="1"/>
  <c r="AX175" i="1"/>
  <c r="AX174" i="1"/>
  <c r="AX170" i="1"/>
  <c r="AX169" i="1"/>
  <c r="AX168" i="1"/>
  <c r="AX167" i="1"/>
  <c r="AX165" i="1"/>
  <c r="AX164" i="1"/>
  <c r="AX161" i="1"/>
  <c r="AX160" i="1"/>
  <c r="AX159" i="1"/>
  <c r="AX158" i="1"/>
  <c r="AX157" i="1"/>
  <c r="AX156" i="1"/>
  <c r="AX155" i="1"/>
  <c r="AX154" i="1"/>
  <c r="AX153" i="1"/>
  <c r="AX152" i="1"/>
  <c r="AX150" i="1"/>
  <c r="AX147" i="1"/>
  <c r="AX146" i="1"/>
  <c r="AX144" i="1"/>
  <c r="AX143" i="1"/>
  <c r="AX142" i="1"/>
  <c r="AX141" i="1"/>
  <c r="AX139" i="1"/>
  <c r="AX138" i="1"/>
  <c r="AX137" i="1"/>
  <c r="AX136" i="1"/>
  <c r="AX135" i="1"/>
  <c r="AX134" i="1"/>
  <c r="AX133" i="1"/>
  <c r="AX131" i="1"/>
  <c r="AX130" i="1"/>
  <c r="AX129" i="1"/>
  <c r="AX127" i="1"/>
  <c r="AX126" i="1"/>
  <c r="AX125" i="1"/>
  <c r="AX124" i="1"/>
  <c r="AX122" i="1"/>
  <c r="AX121" i="1"/>
  <c r="AX120" i="1"/>
  <c r="AX119" i="1"/>
  <c r="AX117" i="1"/>
  <c r="AX115" i="1"/>
  <c r="AX113" i="1"/>
  <c r="AX110" i="1"/>
  <c r="AX109" i="1"/>
  <c r="AX108" i="1"/>
  <c r="AX107" i="1"/>
  <c r="AX106" i="1"/>
  <c r="AX105" i="1"/>
  <c r="AX103" i="1"/>
  <c r="AX100" i="1"/>
  <c r="AX98" i="1"/>
  <c r="AX96" i="1"/>
  <c r="AX95" i="1"/>
  <c r="AX94" i="1"/>
  <c r="AX93" i="1"/>
  <c r="AX91" i="1"/>
  <c r="AX90" i="1"/>
  <c r="AX89" i="1"/>
  <c r="AX88" i="1"/>
  <c r="AX86" i="1"/>
  <c r="AX85" i="1"/>
  <c r="AX83" i="1"/>
  <c r="AX82" i="1"/>
  <c r="AX81" i="1"/>
  <c r="AX80" i="1"/>
  <c r="AX78" i="1"/>
  <c r="AX77" i="1"/>
  <c r="AX76" i="1"/>
  <c r="AX75" i="1"/>
  <c r="AX72" i="1"/>
  <c r="AX71" i="1"/>
  <c r="AX69" i="1"/>
  <c r="AX68" i="1"/>
  <c r="AX66" i="1"/>
  <c r="AX65" i="1"/>
  <c r="AX63" i="1"/>
  <c r="AX61" i="1"/>
  <c r="AX59" i="1"/>
  <c r="AX57" i="1"/>
  <c r="AX56" i="1"/>
  <c r="AX55" i="1"/>
  <c r="AX54" i="1"/>
  <c r="AX52" i="1"/>
  <c r="AX51" i="1"/>
  <c r="AX50" i="1"/>
  <c r="AX49" i="1"/>
  <c r="AX48" i="1"/>
  <c r="AX46" i="1"/>
  <c r="AX45" i="1"/>
  <c r="AX44" i="1"/>
  <c r="AX43" i="1"/>
  <c r="AX42" i="1"/>
  <c r="AX41" i="1"/>
  <c r="AX40" i="1"/>
  <c r="AX39" i="1"/>
  <c r="AX37" i="1"/>
  <c r="AX36" i="1"/>
  <c r="AX35" i="1"/>
  <c r="AX34" i="1"/>
  <c r="AX33" i="1"/>
  <c r="AX32" i="1"/>
  <c r="AX31" i="1"/>
  <c r="AX29" i="1"/>
  <c r="AX28" i="1"/>
  <c r="AX27" i="1"/>
  <c r="AX26" i="1"/>
  <c r="AX24" i="1"/>
  <c r="AX22" i="1"/>
  <c r="AX20" i="1"/>
  <c r="AX19" i="1"/>
  <c r="AX18" i="1"/>
  <c r="AX16" i="1"/>
  <c r="AX15" i="1"/>
  <c r="AX14" i="1"/>
  <c r="AX13" i="1"/>
  <c r="AX12" i="1"/>
  <c r="AX11" i="1"/>
  <c r="AX9" i="1"/>
  <c r="AX6" i="1"/>
  <c r="AQ191" i="1"/>
  <c r="AQ190" i="1"/>
  <c r="AQ189" i="1"/>
  <c r="AQ188" i="1"/>
  <c r="AQ187" i="1"/>
  <c r="AQ184" i="1"/>
  <c r="AR184" i="1" s="1"/>
  <c r="AQ183" i="1"/>
  <c r="AQ181" i="1"/>
  <c r="AQ179" i="1"/>
  <c r="AQ176" i="1"/>
  <c r="AQ175" i="1"/>
  <c r="AQ174" i="1"/>
  <c r="AR174" i="1" s="1"/>
  <c r="AQ170" i="1"/>
  <c r="AQ169" i="1"/>
  <c r="AQ167" i="1"/>
  <c r="AQ165" i="1"/>
  <c r="AQ164" i="1"/>
  <c r="AQ161" i="1"/>
  <c r="AQ160" i="1"/>
  <c r="AQ159" i="1"/>
  <c r="AQ158" i="1"/>
  <c r="AQ157" i="1"/>
  <c r="AQ156" i="1"/>
  <c r="AR156" i="1" s="1"/>
  <c r="AQ155" i="1"/>
  <c r="AQ154" i="1"/>
  <c r="AQ153" i="1"/>
  <c r="AQ152" i="1"/>
  <c r="AQ150" i="1"/>
  <c r="AQ147" i="1"/>
  <c r="AR147" i="1" s="1"/>
  <c r="AQ146" i="1"/>
  <c r="AQ144" i="1"/>
  <c r="AQ143" i="1"/>
  <c r="AQ142" i="1"/>
  <c r="AQ141" i="1"/>
  <c r="AQ139" i="1"/>
  <c r="AQ138" i="1"/>
  <c r="AQ136" i="1"/>
  <c r="AQ135" i="1"/>
  <c r="AQ134" i="1"/>
  <c r="AQ133" i="1"/>
  <c r="AR133" i="1" s="1"/>
  <c r="AQ131" i="1"/>
  <c r="AQ130" i="1"/>
  <c r="AQ129" i="1"/>
  <c r="AQ127" i="1"/>
  <c r="AQ126" i="1"/>
  <c r="AQ125" i="1"/>
  <c r="AQ124" i="1"/>
  <c r="AQ122" i="1"/>
  <c r="AR122" i="1" s="1"/>
  <c r="AQ121" i="1"/>
  <c r="AQ120" i="1"/>
  <c r="AQ119" i="1"/>
  <c r="AQ117" i="1"/>
  <c r="AR117" i="1" s="1"/>
  <c r="AQ115" i="1"/>
  <c r="AQ113" i="1"/>
  <c r="AQ110" i="1"/>
  <c r="AQ109" i="1"/>
  <c r="AR109" i="1" s="1"/>
  <c r="AQ108" i="1"/>
  <c r="AR108" i="1" s="1"/>
  <c r="AQ107" i="1"/>
  <c r="AQ106" i="1"/>
  <c r="AR106" i="1" s="1"/>
  <c r="AQ105" i="1"/>
  <c r="AQ103" i="1"/>
  <c r="AQ100" i="1"/>
  <c r="AQ98" i="1"/>
  <c r="AQ95" i="1"/>
  <c r="AQ94" i="1"/>
  <c r="AR94" i="1" s="1"/>
  <c r="AQ93" i="1"/>
  <c r="AR93" i="1" s="1"/>
  <c r="AQ91" i="1"/>
  <c r="AQ89" i="1"/>
  <c r="AQ88" i="1"/>
  <c r="AQ86" i="1"/>
  <c r="AQ85" i="1"/>
  <c r="AR85" i="1" s="1"/>
  <c r="AQ83" i="1"/>
  <c r="AQ82" i="1"/>
  <c r="AR82" i="1" s="1"/>
  <c r="AQ81" i="1"/>
  <c r="AR81" i="1" s="1"/>
  <c r="AQ79" i="1"/>
  <c r="AQ78" i="1"/>
  <c r="AQ77" i="1"/>
  <c r="AQ76" i="1"/>
  <c r="AR76" i="1" s="1"/>
  <c r="AQ72" i="1"/>
  <c r="AQ71" i="1"/>
  <c r="AQ69" i="1"/>
  <c r="AR69" i="1" s="1"/>
  <c r="AQ68" i="1"/>
  <c r="AQ66" i="1"/>
  <c r="AQ65" i="1"/>
  <c r="AQ63" i="1"/>
  <c r="AR63" i="1" s="1"/>
  <c r="AQ61" i="1"/>
  <c r="AQ59" i="1"/>
  <c r="AQ57" i="1"/>
  <c r="AR57" i="1" s="1"/>
  <c r="AQ56" i="1"/>
  <c r="AR56" i="1" s="1"/>
  <c r="AQ55" i="1"/>
  <c r="AR55" i="1" s="1"/>
  <c r="AQ54" i="1"/>
  <c r="AQ52" i="1"/>
  <c r="AQ51" i="1"/>
  <c r="AR51" i="1" s="1"/>
  <c r="AQ50" i="1"/>
  <c r="AQ49" i="1"/>
  <c r="AQ46" i="1"/>
  <c r="AQ45" i="1"/>
  <c r="AR45" i="1" s="1"/>
  <c r="AQ44" i="1"/>
  <c r="AQ43" i="1"/>
  <c r="AQ42" i="1"/>
  <c r="AQ41" i="1"/>
  <c r="AR41" i="1" s="1"/>
  <c r="AQ40" i="1"/>
  <c r="AQ39" i="1"/>
  <c r="AQ37" i="1"/>
  <c r="AR37" i="1" s="1"/>
  <c r="AQ35" i="1"/>
  <c r="AQ34" i="1"/>
  <c r="AQ33" i="1"/>
  <c r="AR33" i="1" s="1"/>
  <c r="AQ32" i="1"/>
  <c r="AQ31" i="1"/>
  <c r="AR31" i="1" s="1"/>
  <c r="AQ29" i="1"/>
  <c r="AQ28" i="1"/>
  <c r="AQ27" i="1"/>
  <c r="AR27" i="1" s="1"/>
  <c r="AQ24" i="1"/>
  <c r="AQ22" i="1"/>
  <c r="AQ20" i="1"/>
  <c r="AR20" i="1" s="1"/>
  <c r="AQ19" i="1"/>
  <c r="AQ18" i="1"/>
  <c r="AR18" i="1" s="1"/>
  <c r="AQ16" i="1"/>
  <c r="AQ15" i="1"/>
  <c r="AQ14" i="1"/>
  <c r="AR14" i="1" s="1"/>
  <c r="AQ13" i="1"/>
  <c r="AQ12" i="1"/>
  <c r="AQ11" i="1"/>
  <c r="AQ9" i="1"/>
  <c r="AQ6" i="1"/>
  <c r="AR6" i="1" s="1"/>
  <c r="AR101" i="1"/>
  <c r="AR96" i="1"/>
  <c r="AR74" i="1"/>
  <c r="AR67" i="1"/>
  <c r="AR64" i="1"/>
  <c r="AR38" i="1"/>
  <c r="AG191" i="1"/>
  <c r="AG190" i="1"/>
  <c r="AG189" i="1"/>
  <c r="AG188" i="1"/>
  <c r="AG187" i="1"/>
  <c r="AG185" i="1"/>
  <c r="AG184" i="1"/>
  <c r="AG183" i="1"/>
  <c r="AG181" i="1"/>
  <c r="AG179" i="1"/>
  <c r="AG178" i="1"/>
  <c r="AG176" i="1"/>
  <c r="AG175" i="1"/>
  <c r="AG173" i="1"/>
  <c r="AG171" i="1"/>
  <c r="AG170" i="1"/>
  <c r="AG169" i="1"/>
  <c r="AG168" i="1"/>
  <c r="AG167" i="1"/>
  <c r="AG165" i="1"/>
  <c r="AG164" i="1"/>
  <c r="AG162" i="1"/>
  <c r="AG161" i="1"/>
  <c r="AG160" i="1"/>
  <c r="AG159" i="1"/>
  <c r="AG158" i="1"/>
  <c r="AG157" i="1"/>
  <c r="AG156" i="1"/>
  <c r="AG155" i="1"/>
  <c r="AG154" i="1"/>
  <c r="AG153" i="1"/>
  <c r="AG152" i="1"/>
  <c r="AG150" i="1"/>
  <c r="AG147" i="1"/>
  <c r="AG146" i="1"/>
  <c r="AG144" i="1"/>
  <c r="AG143" i="1"/>
  <c r="AG142" i="1"/>
  <c r="AG141" i="1"/>
  <c r="AG139" i="1"/>
  <c r="AG138" i="1"/>
  <c r="AG136" i="1"/>
  <c r="AG135" i="1"/>
  <c r="AG134" i="1"/>
  <c r="AG133" i="1"/>
  <c r="AG131" i="1"/>
  <c r="AG130" i="1"/>
  <c r="AG129" i="1"/>
  <c r="AG127" i="1"/>
  <c r="AG126" i="1"/>
  <c r="AG125" i="1"/>
  <c r="AG124" i="1"/>
  <c r="AG122" i="1"/>
  <c r="AG121" i="1"/>
  <c r="AG120" i="1"/>
  <c r="AG119" i="1"/>
  <c r="AG117" i="1"/>
  <c r="AG115" i="1"/>
  <c r="AG113" i="1"/>
  <c r="AG110" i="1"/>
  <c r="AG109" i="1"/>
  <c r="AG107" i="1"/>
  <c r="AG106" i="1"/>
  <c r="AG105" i="1"/>
  <c r="AG103" i="1"/>
  <c r="AG101" i="1"/>
  <c r="AG100" i="1"/>
  <c r="AG98" i="1"/>
  <c r="AG96" i="1"/>
  <c r="AG95" i="1"/>
  <c r="AG93" i="1"/>
  <c r="AG91" i="1"/>
  <c r="AG89" i="1"/>
  <c r="AG88" i="1"/>
  <c r="AG86" i="1"/>
  <c r="AG85" i="1"/>
  <c r="AG83" i="1"/>
  <c r="AG82" i="1"/>
  <c r="AG81" i="1"/>
  <c r="AG80" i="1"/>
  <c r="AG79" i="1"/>
  <c r="AG78" i="1"/>
  <c r="AG77" i="1"/>
  <c r="AG76" i="1"/>
  <c r="AG75" i="1"/>
  <c r="AG74" i="1"/>
  <c r="AG72" i="1"/>
  <c r="AG71" i="1"/>
  <c r="AG69" i="1"/>
  <c r="AG68" i="1"/>
  <c r="AG67" i="1"/>
  <c r="AG66" i="1"/>
  <c r="AG65" i="1"/>
  <c r="AG64" i="1"/>
  <c r="AG63" i="1"/>
  <c r="AG61" i="1"/>
  <c r="AG60" i="1"/>
  <c r="AG59" i="1"/>
  <c r="AG57" i="1"/>
  <c r="AG56" i="1"/>
  <c r="AG55" i="1"/>
  <c r="AG54" i="1"/>
  <c r="AG53" i="1"/>
  <c r="AG52" i="1"/>
  <c r="AG51" i="1"/>
  <c r="AG50" i="1"/>
  <c r="AG49" i="1"/>
  <c r="AG47" i="1"/>
  <c r="AG46" i="1"/>
  <c r="AG45" i="1"/>
  <c r="AG44" i="1"/>
  <c r="AG43" i="1"/>
  <c r="AG42" i="1"/>
  <c r="AG41" i="1"/>
  <c r="AG40" i="1"/>
  <c r="AG39" i="1"/>
  <c r="AG38" i="1"/>
  <c r="AG37" i="1"/>
  <c r="AG35" i="1"/>
  <c r="AG34" i="1"/>
  <c r="AG33" i="1"/>
  <c r="AG32" i="1"/>
  <c r="AG31" i="1"/>
  <c r="AG29" i="1"/>
  <c r="AG28" i="1"/>
  <c r="AG27" i="1"/>
  <c r="AG24" i="1"/>
  <c r="AG22" i="1"/>
  <c r="AG20" i="1"/>
  <c r="AG19" i="1"/>
  <c r="AG18" i="1"/>
  <c r="AG16" i="1"/>
  <c r="AG15" i="1"/>
  <c r="AG14" i="1"/>
  <c r="AG13" i="1"/>
  <c r="AG12" i="1"/>
  <c r="AG11" i="1"/>
  <c r="AG9" i="1"/>
  <c r="AG6" i="1"/>
  <c r="Z191" i="1"/>
  <c r="Z190" i="1"/>
  <c r="Z189" i="1"/>
  <c r="Z188" i="1"/>
  <c r="Z187" i="1"/>
  <c r="Z185" i="1"/>
  <c r="Z183" i="1"/>
  <c r="Z181" i="1"/>
  <c r="Z179" i="1"/>
  <c r="Z178" i="1"/>
  <c r="Z176" i="1"/>
  <c r="Z175" i="1"/>
  <c r="Z171" i="1"/>
  <c r="Z170" i="1"/>
  <c r="Z169" i="1"/>
  <c r="Z168" i="1"/>
  <c r="Z167" i="1"/>
  <c r="Z165" i="1"/>
  <c r="Z164" i="1"/>
  <c r="Z162" i="1"/>
  <c r="Z161" i="1"/>
  <c r="Z160" i="1"/>
  <c r="Z159" i="1"/>
  <c r="Z158" i="1"/>
  <c r="Z157" i="1"/>
  <c r="Z155" i="1"/>
  <c r="Z154" i="1"/>
  <c r="Z153" i="1"/>
  <c r="Z150" i="1"/>
  <c r="Z146" i="1"/>
  <c r="Z144" i="1"/>
  <c r="Z143" i="1"/>
  <c r="Z142" i="1"/>
  <c r="Z141" i="1"/>
  <c r="Z139" i="1"/>
  <c r="Z138" i="1"/>
  <c r="Z136" i="1"/>
  <c r="Z135" i="1"/>
  <c r="Z134" i="1"/>
  <c r="Z133" i="1"/>
  <c r="Z131" i="1"/>
  <c r="Z130" i="1"/>
  <c r="Z129" i="1"/>
  <c r="Z127" i="1"/>
  <c r="Z126" i="1"/>
  <c r="Z125" i="1"/>
  <c r="Z122" i="1"/>
  <c r="Z121" i="1"/>
  <c r="Z120" i="1"/>
  <c r="Z119" i="1"/>
  <c r="Z117" i="1"/>
  <c r="Z115" i="1"/>
  <c r="Z113" i="1"/>
  <c r="Z110" i="1"/>
  <c r="Z109" i="1"/>
  <c r="Z107" i="1"/>
  <c r="Z106" i="1"/>
  <c r="Z105" i="1"/>
  <c r="Z103" i="1"/>
  <c r="Z101" i="1"/>
  <c r="Z100" i="1"/>
  <c r="Z98" i="1"/>
  <c r="Z96" i="1"/>
  <c r="Z95" i="1"/>
  <c r="Z93" i="1"/>
  <c r="Z91" i="1"/>
  <c r="Z89" i="1"/>
  <c r="Z86" i="1"/>
  <c r="Z85" i="1"/>
  <c r="AA85" i="1" s="1"/>
  <c r="Z83" i="1"/>
  <c r="Z81" i="1"/>
  <c r="Z80" i="1"/>
  <c r="Z79" i="1"/>
  <c r="Z78" i="1"/>
  <c r="Z77" i="1"/>
  <c r="Z76" i="1"/>
  <c r="AA76" i="1" s="1"/>
  <c r="Z74" i="1"/>
  <c r="Z73" i="1"/>
  <c r="Z72" i="1"/>
  <c r="Z71" i="1"/>
  <c r="Z69" i="1"/>
  <c r="Z68" i="1"/>
  <c r="Z67" i="1"/>
  <c r="Z66" i="1"/>
  <c r="Z65" i="1"/>
  <c r="Z64" i="1"/>
  <c r="Z63" i="1"/>
  <c r="Z61" i="1"/>
  <c r="Z60" i="1"/>
  <c r="Z59" i="1"/>
  <c r="Z57" i="1"/>
  <c r="Z56" i="1"/>
  <c r="Z54" i="1"/>
  <c r="Z53" i="1"/>
  <c r="Z52" i="1"/>
  <c r="Z51" i="1"/>
  <c r="Z49" i="1"/>
  <c r="Z47" i="1"/>
  <c r="Z46" i="1"/>
  <c r="Z45" i="1"/>
  <c r="Z44" i="1"/>
  <c r="Z43" i="1"/>
  <c r="Z42" i="1"/>
  <c r="Z41" i="1"/>
  <c r="AA41" i="1" s="1"/>
  <c r="Z40" i="1"/>
  <c r="Z39" i="1"/>
  <c r="Z38" i="1"/>
  <c r="Z37" i="1"/>
  <c r="Z34" i="1"/>
  <c r="Z32" i="1"/>
  <c r="Z31" i="1"/>
  <c r="Z29" i="1"/>
  <c r="Z27" i="1"/>
  <c r="Z24" i="1"/>
  <c r="Z22" i="1"/>
  <c r="Z20" i="1"/>
  <c r="AA20" i="1" s="1"/>
  <c r="Z19" i="1"/>
  <c r="Z18" i="1"/>
  <c r="Z16" i="1"/>
  <c r="Z15" i="1"/>
  <c r="Z14" i="1"/>
  <c r="Z13" i="1"/>
  <c r="Z12" i="1"/>
  <c r="Z11" i="1"/>
  <c r="Z9" i="1"/>
  <c r="Z6" i="1"/>
  <c r="U190" i="1"/>
  <c r="U189" i="1"/>
  <c r="U188" i="1"/>
  <c r="U187" i="1"/>
  <c r="U185" i="1"/>
  <c r="U183" i="1"/>
  <c r="U181" i="1"/>
  <c r="U180" i="1"/>
  <c r="AA180" i="1" s="1"/>
  <c r="U179" i="1"/>
  <c r="U178" i="1"/>
  <c r="U176" i="1"/>
  <c r="U175" i="1"/>
  <c r="U171" i="1"/>
  <c r="U169" i="1"/>
  <c r="U168" i="1"/>
  <c r="U167" i="1"/>
  <c r="U165" i="1"/>
  <c r="U164" i="1"/>
  <c r="U162" i="1"/>
  <c r="U161" i="1"/>
  <c r="U160" i="1"/>
  <c r="U159" i="1"/>
  <c r="U158" i="1"/>
  <c r="U157" i="1"/>
  <c r="U155" i="1"/>
  <c r="U154" i="1"/>
  <c r="U153" i="1"/>
  <c r="U152" i="1"/>
  <c r="AA152" i="1" s="1"/>
  <c r="U150" i="1"/>
  <c r="U146" i="1"/>
  <c r="U145" i="1"/>
  <c r="U144" i="1"/>
  <c r="U143" i="1"/>
  <c r="U142" i="1"/>
  <c r="U141" i="1"/>
  <c r="U139" i="1"/>
  <c r="U138" i="1"/>
  <c r="U136" i="1"/>
  <c r="U135" i="1"/>
  <c r="U134" i="1"/>
  <c r="U133" i="1"/>
  <c r="U131" i="1"/>
  <c r="U130" i="1"/>
  <c r="U129" i="1"/>
  <c r="U127" i="1"/>
  <c r="U126" i="1"/>
  <c r="U124" i="1"/>
  <c r="AA124" i="1" s="1"/>
  <c r="U122" i="1"/>
  <c r="U121" i="1"/>
  <c r="U120" i="1"/>
  <c r="U119" i="1"/>
  <c r="U118" i="1"/>
  <c r="AA118" i="1" s="1"/>
  <c r="U117" i="1"/>
  <c r="U115" i="1"/>
  <c r="U113" i="1"/>
  <c r="AA113" i="1" s="1"/>
  <c r="U110" i="1"/>
  <c r="AA110" i="1" s="1"/>
  <c r="U109" i="1"/>
  <c r="U107" i="1"/>
  <c r="U106" i="1"/>
  <c r="U105" i="1"/>
  <c r="AA105" i="1" s="1"/>
  <c r="U103" i="1"/>
  <c r="U101" i="1"/>
  <c r="U100" i="1"/>
  <c r="AA100" i="1" s="1"/>
  <c r="U99" i="1"/>
  <c r="AA99" i="1" s="1"/>
  <c r="U98" i="1"/>
  <c r="U96" i="1"/>
  <c r="U95" i="1"/>
  <c r="U93" i="1"/>
  <c r="U91" i="1"/>
  <c r="U89" i="1"/>
  <c r="U88" i="1"/>
  <c r="AA88" i="1" s="1"/>
  <c r="U86" i="1"/>
  <c r="U83" i="1"/>
  <c r="U81" i="1"/>
  <c r="U80" i="1"/>
  <c r="U79" i="1"/>
  <c r="U78" i="1"/>
  <c r="U77" i="1"/>
  <c r="U74" i="1"/>
  <c r="AA74" i="1" s="1"/>
  <c r="U73" i="1"/>
  <c r="AA73" i="1" s="1"/>
  <c r="U72" i="1"/>
  <c r="U71" i="1"/>
  <c r="U69" i="1"/>
  <c r="U68" i="1"/>
  <c r="AA68" i="1" s="1"/>
  <c r="U67" i="1"/>
  <c r="U66" i="1"/>
  <c r="U65" i="1"/>
  <c r="AA65" i="1" s="1"/>
  <c r="U64" i="1"/>
  <c r="AA64" i="1" s="1"/>
  <c r="U63" i="1"/>
  <c r="U61" i="1"/>
  <c r="U60" i="1"/>
  <c r="U59" i="1"/>
  <c r="AA59" i="1" s="1"/>
  <c r="U57" i="1"/>
  <c r="U56" i="1"/>
  <c r="U54" i="1"/>
  <c r="AA54" i="1" s="1"/>
  <c r="U53" i="1"/>
  <c r="AA53" i="1" s="1"/>
  <c r="U52" i="1"/>
  <c r="U51" i="1"/>
  <c r="U50" i="1"/>
  <c r="U49" i="1"/>
  <c r="U47" i="1"/>
  <c r="U46" i="1"/>
  <c r="U44" i="1"/>
  <c r="AA44" i="1" s="1"/>
  <c r="U43" i="1"/>
  <c r="U42" i="1"/>
  <c r="U40" i="1"/>
  <c r="U39" i="1"/>
  <c r="U38" i="1"/>
  <c r="U34" i="1"/>
  <c r="U32" i="1"/>
  <c r="U31" i="1"/>
  <c r="U29" i="1"/>
  <c r="U28" i="1"/>
  <c r="AA28" i="1" s="1"/>
  <c r="U27" i="1"/>
  <c r="U25" i="1"/>
  <c r="AA25" i="1" s="1"/>
  <c r="U24" i="1"/>
  <c r="AA24" i="1" s="1"/>
  <c r="U22" i="1"/>
  <c r="U21" i="1"/>
  <c r="AA21" i="1" s="1"/>
  <c r="U19" i="1"/>
  <c r="AA19" i="1" s="1"/>
  <c r="U18" i="1"/>
  <c r="AA18" i="1" s="1"/>
  <c r="U16" i="1"/>
  <c r="AA16" i="1" s="1"/>
  <c r="U15" i="1"/>
  <c r="U14" i="1"/>
  <c r="U13" i="1"/>
  <c r="AA13" i="1" s="1"/>
  <c r="U12" i="1"/>
  <c r="U11" i="1"/>
  <c r="AA11" i="1" s="1"/>
  <c r="U9" i="1"/>
  <c r="AA9" i="1" s="1"/>
  <c r="U7" i="1"/>
  <c r="N178" i="1"/>
  <c r="O178" i="1" s="1"/>
  <c r="N191" i="1"/>
  <c r="N190" i="1"/>
  <c r="N189" i="1"/>
  <c r="N188" i="1"/>
  <c r="N187" i="1"/>
  <c r="N186" i="1"/>
  <c r="N185" i="1"/>
  <c r="N183" i="1"/>
  <c r="N181" i="1"/>
  <c r="O181" i="1" s="1"/>
  <c r="N180" i="1"/>
  <c r="N179" i="1"/>
  <c r="N176" i="1"/>
  <c r="N175" i="1"/>
  <c r="N171" i="1"/>
  <c r="N170" i="1"/>
  <c r="N169" i="1"/>
  <c r="N168" i="1"/>
  <c r="O168" i="1" s="1"/>
  <c r="N167" i="1"/>
  <c r="N165" i="1"/>
  <c r="N164" i="1"/>
  <c r="N162" i="1"/>
  <c r="N161" i="1"/>
  <c r="N160" i="1"/>
  <c r="N159" i="1"/>
  <c r="N158" i="1"/>
  <c r="N157" i="1"/>
  <c r="N155" i="1"/>
  <c r="N154" i="1"/>
  <c r="N153" i="1"/>
  <c r="N150" i="1"/>
  <c r="N146" i="1"/>
  <c r="N145" i="1"/>
  <c r="O145" i="1" s="1"/>
  <c r="N144" i="1"/>
  <c r="N143" i="1"/>
  <c r="N142" i="1"/>
  <c r="N141" i="1"/>
  <c r="N139" i="1"/>
  <c r="N136" i="1"/>
  <c r="N135" i="1"/>
  <c r="N133" i="1"/>
  <c r="N131" i="1"/>
  <c r="N130" i="1"/>
  <c r="N129" i="1"/>
  <c r="N127" i="1"/>
  <c r="N126" i="1"/>
  <c r="N125" i="1"/>
  <c r="N122" i="1"/>
  <c r="N121" i="1"/>
  <c r="N120" i="1"/>
  <c r="N119" i="1"/>
  <c r="N118" i="1"/>
  <c r="N115" i="1"/>
  <c r="N113" i="1"/>
  <c r="N110" i="1"/>
  <c r="N109" i="1"/>
  <c r="N107" i="1"/>
  <c r="N106" i="1"/>
  <c r="N105" i="1"/>
  <c r="N103" i="1"/>
  <c r="N101" i="1"/>
  <c r="N100" i="1"/>
  <c r="N99" i="1"/>
  <c r="N98" i="1"/>
  <c r="N96" i="1"/>
  <c r="N93" i="1"/>
  <c r="N91" i="1"/>
  <c r="N89" i="1"/>
  <c r="N88" i="1"/>
  <c r="N86" i="1"/>
  <c r="N85" i="1"/>
  <c r="N83" i="1"/>
  <c r="N81" i="1"/>
  <c r="N80" i="1"/>
  <c r="N79" i="1"/>
  <c r="N78" i="1"/>
  <c r="N77" i="1"/>
  <c r="N74" i="1"/>
  <c r="N73" i="1"/>
  <c r="N72" i="1"/>
  <c r="N71" i="1"/>
  <c r="N69" i="1"/>
  <c r="N68" i="1"/>
  <c r="N67" i="1"/>
  <c r="N66" i="1"/>
  <c r="N65" i="1"/>
  <c r="N64" i="1"/>
  <c r="N62" i="1"/>
  <c r="N61" i="1"/>
  <c r="N60" i="1"/>
  <c r="N59" i="1"/>
  <c r="N58" i="1"/>
  <c r="N57" i="1"/>
  <c r="N56" i="1"/>
  <c r="N54" i="1"/>
  <c r="N52" i="1"/>
  <c r="N51" i="1"/>
  <c r="N49" i="1"/>
  <c r="N47" i="1"/>
  <c r="N46" i="1"/>
  <c r="N45" i="1"/>
  <c r="N44" i="1"/>
  <c r="N43" i="1"/>
  <c r="N42" i="1"/>
  <c r="N40" i="1"/>
  <c r="N39" i="1"/>
  <c r="N38" i="1"/>
  <c r="N37" i="1"/>
  <c r="N35" i="1"/>
  <c r="N34" i="1"/>
  <c r="N32" i="1"/>
  <c r="N31" i="1"/>
  <c r="N29" i="1"/>
  <c r="N28" i="1"/>
  <c r="N27" i="1"/>
  <c r="N25" i="1"/>
  <c r="O25" i="1" s="1"/>
  <c r="N24" i="1"/>
  <c r="N21" i="1"/>
  <c r="N19" i="1"/>
  <c r="N18" i="1"/>
  <c r="N16" i="1"/>
  <c r="N14" i="1"/>
  <c r="N13" i="1"/>
  <c r="N12" i="1"/>
  <c r="O12" i="1" s="1"/>
  <c r="N11" i="1"/>
  <c r="N9" i="1"/>
  <c r="O9" i="1" s="1"/>
  <c r="N8" i="1"/>
  <c r="N7" i="1"/>
  <c r="N6" i="1"/>
  <c r="I191" i="1"/>
  <c r="I190" i="1"/>
  <c r="I189" i="1"/>
  <c r="I188" i="1"/>
  <c r="I187" i="1"/>
  <c r="I186" i="1"/>
  <c r="O186" i="1" s="1"/>
  <c r="I185" i="1"/>
  <c r="I183" i="1"/>
  <c r="I180" i="1"/>
  <c r="I179" i="1"/>
  <c r="I176" i="1"/>
  <c r="I175" i="1"/>
  <c r="I171" i="1"/>
  <c r="I170" i="1"/>
  <c r="I169" i="1"/>
  <c r="I167" i="1"/>
  <c r="I165" i="1"/>
  <c r="I164" i="1"/>
  <c r="I162" i="1"/>
  <c r="I161" i="1"/>
  <c r="I160" i="1"/>
  <c r="I159" i="1"/>
  <c r="I158" i="1"/>
  <c r="I157" i="1"/>
  <c r="I155" i="1"/>
  <c r="I154" i="1"/>
  <c r="I153" i="1"/>
  <c r="I150" i="1"/>
  <c r="I146" i="1"/>
  <c r="I144" i="1"/>
  <c r="I143" i="1"/>
  <c r="I142" i="1"/>
  <c r="I141" i="1"/>
  <c r="I139" i="1"/>
  <c r="I138" i="1"/>
  <c r="O138" i="1" s="1"/>
  <c r="I136" i="1"/>
  <c r="I135" i="1"/>
  <c r="I133" i="1"/>
  <c r="I131" i="1"/>
  <c r="I130" i="1"/>
  <c r="I129" i="1"/>
  <c r="I127" i="1"/>
  <c r="I126" i="1"/>
  <c r="I125" i="1"/>
  <c r="I122" i="1"/>
  <c r="I121" i="1"/>
  <c r="I120" i="1"/>
  <c r="I119" i="1"/>
  <c r="I118" i="1"/>
  <c r="I117" i="1"/>
  <c r="I115" i="1"/>
  <c r="I113" i="1"/>
  <c r="I110" i="1"/>
  <c r="I109" i="1"/>
  <c r="I107" i="1"/>
  <c r="I106" i="1"/>
  <c r="I105" i="1"/>
  <c r="I103" i="1"/>
  <c r="I101" i="1"/>
  <c r="I100" i="1"/>
  <c r="I99" i="1"/>
  <c r="I98" i="1"/>
  <c r="I96" i="1"/>
  <c r="I93" i="1"/>
  <c r="I91" i="1"/>
  <c r="I89" i="1"/>
  <c r="I88" i="1"/>
  <c r="I86" i="1"/>
  <c r="I85" i="1"/>
  <c r="I83" i="1"/>
  <c r="I81" i="1"/>
  <c r="I80" i="1"/>
  <c r="I79" i="1"/>
  <c r="I78" i="1"/>
  <c r="I77" i="1"/>
  <c r="I74" i="1"/>
  <c r="I73" i="1"/>
  <c r="I72" i="1"/>
  <c r="I71" i="1"/>
  <c r="I69" i="1"/>
  <c r="I68" i="1"/>
  <c r="I67" i="1"/>
  <c r="I66" i="1"/>
  <c r="I65" i="1"/>
  <c r="I64" i="1"/>
  <c r="I62" i="1"/>
  <c r="I61" i="1"/>
  <c r="I60" i="1"/>
  <c r="I59" i="1"/>
  <c r="I58" i="1"/>
  <c r="I57" i="1"/>
  <c r="I56" i="1"/>
  <c r="I54" i="1"/>
  <c r="I53" i="1"/>
  <c r="O53" i="1" s="1"/>
  <c r="I52" i="1"/>
  <c r="O52" i="1" s="1"/>
  <c r="I51" i="1"/>
  <c r="I49" i="1"/>
  <c r="O49" i="1" s="1"/>
  <c r="I47" i="1"/>
  <c r="I46" i="1"/>
  <c r="I45" i="1"/>
  <c r="O45" i="1" s="1"/>
  <c r="I44" i="1"/>
  <c r="O43" i="1"/>
  <c r="I42" i="1"/>
  <c r="O42" i="1" s="1"/>
  <c r="I40" i="1"/>
  <c r="I39" i="1"/>
  <c r="O39" i="1" s="1"/>
  <c r="I38" i="1"/>
  <c r="I37" i="1"/>
  <c r="I35" i="1"/>
  <c r="O35" i="1" s="1"/>
  <c r="I34" i="1"/>
  <c r="I32" i="1"/>
  <c r="O32" i="1" s="1"/>
  <c r="I31" i="1"/>
  <c r="O31" i="1" s="1"/>
  <c r="I29" i="1"/>
  <c r="I28" i="1"/>
  <c r="O28" i="1" s="1"/>
  <c r="I27" i="1"/>
  <c r="I24" i="1"/>
  <c r="I21" i="1"/>
  <c r="I19" i="1"/>
  <c r="I18" i="1"/>
  <c r="I16" i="1"/>
  <c r="I15" i="1"/>
  <c r="O15" i="1" s="1"/>
  <c r="I14" i="1"/>
  <c r="O14" i="1" s="1"/>
  <c r="I13" i="1"/>
  <c r="O13" i="1" s="1"/>
  <c r="I11" i="1"/>
  <c r="I8" i="1"/>
  <c r="I7" i="1"/>
  <c r="I6" i="1"/>
  <c r="AA86" i="1" l="1"/>
  <c r="AA133" i="1"/>
  <c r="AA143" i="1"/>
  <c r="O144" i="1"/>
  <c r="O16" i="1"/>
  <c r="O66" i="1"/>
  <c r="O77" i="1"/>
  <c r="O88" i="1"/>
  <c r="O101" i="1"/>
  <c r="O115" i="1"/>
  <c r="O121" i="1"/>
  <c r="O133" i="1"/>
  <c r="O24" i="1"/>
  <c r="O57" i="1"/>
  <c r="O61" i="1"/>
  <c r="O71" i="1"/>
  <c r="O81" i="1"/>
  <c r="O96" i="1"/>
  <c r="O107" i="1"/>
  <c r="AA122" i="1"/>
  <c r="O141" i="1"/>
  <c r="O18" i="1"/>
  <c r="O62" i="1"/>
  <c r="O72" i="1"/>
  <c r="O83" i="1"/>
  <c r="O98" i="1"/>
  <c r="O109" i="1"/>
  <c r="O179" i="1"/>
  <c r="AA39" i="1"/>
  <c r="AA119" i="1"/>
  <c r="AA130" i="1"/>
  <c r="AA141" i="1"/>
  <c r="O118" i="1"/>
  <c r="O122" i="1"/>
  <c r="O129" i="1"/>
  <c r="O135" i="1"/>
  <c r="AA32" i="1"/>
  <c r="AA146" i="1"/>
  <c r="AA178" i="1"/>
  <c r="O142" i="1"/>
  <c r="AA47" i="1"/>
  <c r="AA78" i="1"/>
  <c r="AA91" i="1"/>
  <c r="AA155" i="1"/>
  <c r="AA165" i="1"/>
  <c r="AA190" i="1"/>
  <c r="O68" i="1"/>
  <c r="O91" i="1"/>
  <c r="O171" i="1"/>
  <c r="AA126" i="1"/>
  <c r="AA136" i="1"/>
  <c r="O19" i="1"/>
  <c r="O54" i="1"/>
  <c r="O64" i="1"/>
  <c r="O79" i="1"/>
  <c r="O99" i="1"/>
  <c r="O110" i="1"/>
  <c r="O8" i="1"/>
  <c r="O21" i="1"/>
  <c r="O56" i="1"/>
  <c r="O60" i="1"/>
  <c r="O65" i="1"/>
  <c r="O69" i="1"/>
  <c r="O74" i="1"/>
  <c r="O80" i="1"/>
  <c r="O86" i="1"/>
  <c r="O93" i="1"/>
  <c r="O100" i="1"/>
  <c r="O106" i="1"/>
  <c r="O113" i="1"/>
  <c r="O119" i="1"/>
  <c r="O130" i="1"/>
  <c r="O136" i="1"/>
  <c r="O150" i="1"/>
  <c r="O161" i="1"/>
  <c r="N192" i="1"/>
  <c r="AA34" i="1"/>
  <c r="AA150" i="1"/>
  <c r="AA171" i="1"/>
  <c r="AQ192" i="1"/>
  <c r="O59" i="1"/>
  <c r="O73" i="1"/>
  <c r="O105" i="1"/>
  <c r="O120" i="1"/>
  <c r="O126" i="1"/>
  <c r="O131" i="1"/>
  <c r="O143" i="1"/>
  <c r="O158" i="1"/>
  <c r="AA161" i="1"/>
  <c r="AA187" i="1"/>
  <c r="Z192" i="1"/>
  <c r="BX192" i="1"/>
  <c r="BI20" i="1"/>
  <c r="BH192" i="1"/>
  <c r="AA185" i="1"/>
  <c r="AA50" i="1"/>
  <c r="U192" i="1"/>
  <c r="O125" i="1"/>
  <c r="BI40" i="1"/>
  <c r="AA95" i="1"/>
  <c r="AA29" i="1"/>
  <c r="AA42" i="1"/>
  <c r="AA51" i="1"/>
  <c r="AA61" i="1"/>
  <c r="AA71" i="1"/>
  <c r="AA81" i="1"/>
  <c r="AA96" i="1"/>
  <c r="AA107" i="1"/>
  <c r="AA153" i="1"/>
  <c r="AA162" i="1"/>
  <c r="AA175" i="1"/>
  <c r="AR12" i="1"/>
  <c r="AR22" i="1"/>
  <c r="AR34" i="1"/>
  <c r="AR43" i="1"/>
  <c r="AR100" i="1"/>
  <c r="AR113" i="1"/>
  <c r="AR125" i="1"/>
  <c r="AR135" i="1"/>
  <c r="BI15" i="1"/>
  <c r="BI27" i="1"/>
  <c r="BI45" i="1"/>
  <c r="BI31" i="1"/>
  <c r="AA80" i="1"/>
  <c r="O189" i="1"/>
  <c r="AA31" i="1"/>
  <c r="AA52" i="1"/>
  <c r="AA63" i="1"/>
  <c r="AA72" i="1"/>
  <c r="AA109" i="1"/>
  <c r="AA121" i="1"/>
  <c r="AR78" i="1"/>
  <c r="AR88" i="1"/>
  <c r="BY22" i="1"/>
  <c r="AA158" i="1"/>
  <c r="AA168" i="1"/>
  <c r="AR54" i="1"/>
  <c r="BI11" i="1"/>
  <c r="BI32" i="1"/>
  <c r="BI50" i="1"/>
  <c r="BI49" i="1"/>
  <c r="O169" i="1"/>
  <c r="AA159" i="1"/>
  <c r="AA169" i="1"/>
  <c r="AA181" i="1"/>
  <c r="AR107" i="1"/>
  <c r="BI12" i="1"/>
  <c r="BI22" i="1"/>
  <c r="BI51" i="1"/>
  <c r="BY27" i="1"/>
  <c r="BI9" i="1"/>
  <c r="O159" i="1"/>
  <c r="AA15" i="1"/>
  <c r="AA183" i="1"/>
  <c r="BY28" i="1"/>
  <c r="BI19" i="1"/>
  <c r="AR11" i="1"/>
  <c r="AR66" i="1"/>
  <c r="AR44" i="1"/>
  <c r="AR68" i="1"/>
  <c r="AR115" i="1"/>
  <c r="AR126" i="1"/>
  <c r="AR79" i="1"/>
  <c r="AR89" i="1"/>
  <c r="AR103" i="1"/>
  <c r="AR127" i="1"/>
  <c r="AR139" i="1"/>
  <c r="O155" i="1"/>
  <c r="O165" i="1"/>
  <c r="O191" i="1"/>
  <c r="AA134" i="1"/>
  <c r="AA144" i="1"/>
  <c r="AR46" i="1"/>
  <c r="AR71" i="1"/>
  <c r="AR119" i="1"/>
  <c r="AR129" i="1"/>
  <c r="AR136" i="1"/>
  <c r="BI16" i="1"/>
  <c r="BI28" i="1"/>
  <c r="BI37" i="1"/>
  <c r="BI46" i="1"/>
  <c r="O190" i="1"/>
  <c r="AR141" i="1"/>
  <c r="AR153" i="1"/>
  <c r="AR161" i="1"/>
  <c r="AR175" i="1"/>
  <c r="AR188" i="1"/>
  <c r="O7" i="1"/>
  <c r="AA120" i="1"/>
  <c r="AR77" i="1"/>
  <c r="AR86" i="1"/>
  <c r="AR150" i="1"/>
  <c r="AR159" i="1"/>
  <c r="AR169" i="1"/>
  <c r="AR185" i="1"/>
  <c r="O11" i="1"/>
  <c r="O37" i="1"/>
  <c r="O46" i="1"/>
  <c r="AA43" i="1"/>
  <c r="AA83" i="1"/>
  <c r="AA98" i="1"/>
  <c r="AA131" i="1"/>
  <c r="AA142" i="1"/>
  <c r="AA154" i="1"/>
  <c r="AA164" i="1"/>
  <c r="AA176" i="1"/>
  <c r="AA188" i="1"/>
  <c r="AR13" i="1"/>
  <c r="AR24" i="1"/>
  <c r="AR35" i="1"/>
  <c r="AR59" i="1"/>
  <c r="AR138" i="1"/>
  <c r="AR152" i="1"/>
  <c r="AR160" i="1"/>
  <c r="AR170" i="1"/>
  <c r="AR187" i="1"/>
  <c r="O180" i="1"/>
  <c r="AA12" i="1"/>
  <c r="AA22" i="1"/>
  <c r="AA45" i="1"/>
  <c r="AA157" i="1"/>
  <c r="AA167" i="1"/>
  <c r="AA179" i="1"/>
  <c r="AR15" i="1"/>
  <c r="AR28" i="1"/>
  <c r="AR61" i="1"/>
  <c r="AR80" i="1"/>
  <c r="AR91" i="1"/>
  <c r="AR105" i="1"/>
  <c r="AR142" i="1"/>
  <c r="AR154" i="1"/>
  <c r="AR176" i="1"/>
  <c r="AR189" i="1"/>
  <c r="AA7" i="1"/>
  <c r="O29" i="1"/>
  <c r="O40" i="1"/>
  <c r="O51" i="1"/>
  <c r="O157" i="1"/>
  <c r="O167" i="1"/>
  <c r="O183" i="1"/>
  <c r="AA37" i="1"/>
  <c r="AA46" i="1"/>
  <c r="AA56" i="1"/>
  <c r="AA66" i="1"/>
  <c r="AA77" i="1"/>
  <c r="AA89" i="1"/>
  <c r="AA101" i="1"/>
  <c r="AA115" i="1"/>
  <c r="AA125" i="1"/>
  <c r="AA135" i="1"/>
  <c r="AA191" i="1"/>
  <c r="AR16" i="1"/>
  <c r="AR29" i="1"/>
  <c r="AR39" i="1"/>
  <c r="AR49" i="1"/>
  <c r="AR72" i="1"/>
  <c r="AR120" i="1"/>
  <c r="AR130" i="1"/>
  <c r="AR143" i="1"/>
  <c r="AR155" i="1"/>
  <c r="AR164" i="1"/>
  <c r="AR179" i="1"/>
  <c r="AR190" i="1"/>
  <c r="AA189" i="1"/>
  <c r="O185" i="1"/>
  <c r="AA14" i="1"/>
  <c r="AA38" i="1"/>
  <c r="AA57" i="1"/>
  <c r="AA67" i="1"/>
  <c r="AA103" i="1"/>
  <c r="AA117" i="1"/>
  <c r="AA6" i="1"/>
  <c r="AR40" i="1"/>
  <c r="AR50" i="1"/>
  <c r="AR95" i="1"/>
  <c r="AR121" i="1"/>
  <c r="AR131" i="1"/>
  <c r="AR52" i="1"/>
  <c r="AR144" i="1"/>
  <c r="AR165" i="1"/>
  <c r="AR181" i="1"/>
  <c r="AR191" i="1"/>
  <c r="O170" i="1"/>
  <c r="AA27" i="1"/>
  <c r="AA49" i="1"/>
  <c r="AA79" i="1"/>
  <c r="AA93" i="1"/>
  <c r="AA127" i="1"/>
  <c r="AA138" i="1"/>
  <c r="AA160" i="1"/>
  <c r="AA170" i="1"/>
  <c r="AR9" i="1"/>
  <c r="AR19" i="1"/>
  <c r="AR32" i="1"/>
  <c r="AR65" i="1"/>
  <c r="AR83" i="1"/>
  <c r="AR146" i="1"/>
  <c r="AR157" i="1"/>
  <c r="AR167" i="1"/>
  <c r="AR183" i="1"/>
  <c r="O34" i="1"/>
  <c r="O44" i="1"/>
  <c r="O146" i="1"/>
  <c r="O160" i="1"/>
  <c r="AA40" i="1"/>
  <c r="AA60" i="1"/>
  <c r="AA69" i="1"/>
  <c r="AA106" i="1"/>
  <c r="AA129" i="1"/>
  <c r="AA139" i="1"/>
  <c r="AR42" i="1"/>
  <c r="AR98" i="1"/>
  <c r="AR110" i="1"/>
  <c r="AR124" i="1"/>
  <c r="AR134" i="1"/>
  <c r="AR158" i="1"/>
  <c r="AR168" i="1"/>
  <c r="O85" i="1"/>
  <c r="I192" i="1"/>
  <c r="O6" i="1"/>
  <c r="O187" i="1"/>
  <c r="O175" i="1"/>
  <c r="O188" i="1"/>
  <c r="O153" i="1"/>
  <c r="O162" i="1"/>
  <c r="O176" i="1"/>
  <c r="O27" i="1"/>
  <c r="O38" i="1"/>
  <c r="O47" i="1"/>
  <c r="O58" i="1"/>
  <c r="O67" i="1"/>
  <c r="O78" i="1"/>
  <c r="O89" i="1"/>
  <c r="O103" i="1"/>
  <c r="O117" i="1"/>
  <c r="O127" i="1"/>
  <c r="O139" i="1"/>
  <c r="O154" i="1"/>
  <c r="O164" i="1"/>
  <c r="O192" i="1" l="1"/>
  <c r="BI192" i="1"/>
  <c r="BY192" i="1"/>
  <c r="AR192" i="1"/>
  <c r="AA192" i="1"/>
</calcChain>
</file>

<file path=xl/sharedStrings.xml><?xml version="1.0" encoding="utf-8"?>
<sst xmlns="http://schemas.openxmlformats.org/spreadsheetml/2006/main" count="539" uniqueCount="200">
  <si>
    <t>ACTON, AMY A.</t>
  </si>
  <si>
    <t>ARANDA, LETICIA</t>
  </si>
  <si>
    <t>BAKER, KENDRA S.</t>
  </si>
  <si>
    <t>BALL JR., K. CHARLIE</t>
  </si>
  <si>
    <t>BALL, CHUCK L.</t>
  </si>
  <si>
    <t>BETHEL, DON</t>
  </si>
  <si>
    <t>BLACK, J. KAREN</t>
  </si>
  <si>
    <t>BLEVINS, MORGHAN</t>
  </si>
  <si>
    <t>BRAY, ROY</t>
  </si>
  <si>
    <t>BULLOCK, N. JOY</t>
  </si>
  <si>
    <t>BURDINE, DONALD W.</t>
  </si>
  <si>
    <t>BURTON, BEN</t>
  </si>
  <si>
    <t>BURTON, JAMIE L.</t>
  </si>
  <si>
    <t>BUTTE, MELISA R.</t>
  </si>
  <si>
    <t>CAIN, CHRISTOPHER L.</t>
  </si>
  <si>
    <t xml:space="preserve">CARTER, G. DOUG </t>
  </si>
  <si>
    <t>CASH, TAMILA J.</t>
  </si>
  <si>
    <t>CHITWOOD, LEDFORD M.</t>
  </si>
  <si>
    <t>CHITWOOD, TONA L.</t>
  </si>
  <si>
    <t>CHRISWELL, TYLER</t>
  </si>
  <si>
    <t>CHUMBLEY, ERIC</t>
  </si>
  <si>
    <t>COFFEY, T. ALAN</t>
  </si>
  <si>
    <t>COGGINS, BOBBIE J.</t>
  </si>
  <si>
    <t>CONLEY, DOUGLAS E.</t>
  </si>
  <si>
    <t>COOK, AUBURN R.</t>
  </si>
  <si>
    <t>COOMER, DANIEL C.</t>
  </si>
  <si>
    <t>COOMER, RELINDA</t>
  </si>
  <si>
    <t>CRAIG, JEFFREY B.</t>
  </si>
  <si>
    <t>CUNDIFF, CHRISTINA G.</t>
  </si>
  <si>
    <t>CUNDIFF, DAVID E.</t>
  </si>
  <si>
    <t>DANIELS, MICHAEL W.</t>
  </si>
  <si>
    <t>DEBORD, STEPHEN</t>
  </si>
  <si>
    <t>DUNAGAN, JERRY L.</t>
  </si>
  <si>
    <t>DUNCAN, NANCY R.</t>
  </si>
  <si>
    <t>EDMON, ANDREW J.</t>
  </si>
  <si>
    <t>EDWARDS, ROBERT D.</t>
  </si>
  <si>
    <t>ERISMAN, GREGORY S.</t>
  </si>
  <si>
    <t>FLEMING, RAYMOND B.</t>
  </si>
  <si>
    <t>FLETCHER, RICKY W.</t>
  </si>
  <si>
    <t>GIBSON, W. BLAKE</t>
  </si>
  <si>
    <t>GIRDLER, JEFFREY A.</t>
  </si>
  <si>
    <t>GLOVER, DONALD W.</t>
  </si>
  <si>
    <t>GREER, JEFFERY C.</t>
  </si>
  <si>
    <t>HALL, ASHLEY M.</t>
  </si>
  <si>
    <t>HAMMOND, JAMES G.</t>
  </si>
  <si>
    <t>HARRIS, STEPHEN W.</t>
  </si>
  <si>
    <t>HENDERLIGHT, MARY LOU</t>
  </si>
  <si>
    <t>HERRMAN, MICHELLE</t>
  </si>
  <si>
    <t>HOLT, DENNIS L.</t>
  </si>
  <si>
    <t>HONEYCUTT, SHANA L.</t>
  </si>
  <si>
    <t>HOPKINS, DALLAS E.</t>
  </si>
  <si>
    <t>HUFF, JOHN A.</t>
  </si>
  <si>
    <t>IDLEWINE, HEATHER</t>
  </si>
  <si>
    <t>INABNITT, RUBEN D.</t>
  </si>
  <si>
    <t>JOHNSON, MELISSA D.</t>
  </si>
  <si>
    <t>JONES, JOHN E.</t>
  </si>
  <si>
    <t>JONES, RACHEL</t>
  </si>
  <si>
    <t>KEITH, SHARON</t>
  </si>
  <si>
    <t>KERR, ASHLEY E.</t>
  </si>
  <si>
    <t xml:space="preserve">KOONTZ, BYRON </t>
  </si>
  <si>
    <t>LANGDON, JOE G.</t>
  </si>
  <si>
    <t>LEGER, NICHOLAS</t>
  </si>
  <si>
    <t>LESTER, BRANDON</t>
  </si>
  <si>
    <t>MARR, PATRICIA</t>
  </si>
  <si>
    <t>MAURATH, DEREK W.</t>
  </si>
  <si>
    <t>McGINNIS, DENZIL C.</t>
  </si>
  <si>
    <t>MERRICK, PAUL K.</t>
  </si>
  <si>
    <t>MILLER, ROBERT L.</t>
  </si>
  <si>
    <t>MOUNCE, RANDY D.</t>
  </si>
  <si>
    <t>MURPHY, JIMMY W.</t>
  </si>
  <si>
    <t>MURPHY, MORRIS</t>
  </si>
  <si>
    <t>MUSE, KIMBERLY</t>
  </si>
  <si>
    <t>NEAL, B. ADAM</t>
  </si>
  <si>
    <t>NEWTON, J. KEVIN</t>
  </si>
  <si>
    <t>PARKEY, S. BRUCE</t>
  </si>
  <si>
    <t>PARSONS, HARVEY</t>
  </si>
  <si>
    <t>PENDERGRASS, ROBIN L.</t>
  </si>
  <si>
    <t>PHILLIPS, GAY LEE</t>
  </si>
  <si>
    <t>PIERCY, DAVID</t>
  </si>
  <si>
    <t>PURCELL, JEREMIAH</t>
  </si>
  <si>
    <t>RAMSEY, MICHAEL L.</t>
  </si>
  <si>
    <t>RANEY, MELODY</t>
  </si>
  <si>
    <t>REYNOLDS, DENNIS R.</t>
  </si>
  <si>
    <t>RIDNER, DONALD M.</t>
  </si>
  <si>
    <t>ROBERTSON, C. MITCH</t>
  </si>
  <si>
    <t>SALYERS, M. SHANE</t>
  </si>
  <si>
    <t>SANDLIN JR., TROY E.</t>
  </si>
  <si>
    <t>SAYERS, DEBRA</t>
  </si>
  <si>
    <t>SHADOAN, TONI L.</t>
  </si>
  <si>
    <t>SIDWELL, LANA K.</t>
  </si>
  <si>
    <t>SIMS, J. DAVID</t>
  </si>
  <si>
    <t>SLAGLE, TONYA</t>
  </si>
  <si>
    <t>SLAVEY, JONATHAN L.</t>
  </si>
  <si>
    <t>SPARKS, DAVID E.</t>
  </si>
  <si>
    <t>STATON, TEDDY M.</t>
  </si>
  <si>
    <t>STEVENS, CHRISTY L.</t>
  </si>
  <si>
    <t>STEVENSON, J. LUCAS</t>
  </si>
  <si>
    <t>STOGSDILL, C. MICHAEL</t>
  </si>
  <si>
    <t>STOUT, HARLAN</t>
  </si>
  <si>
    <t>STRUNK, MICHAEL V.</t>
  </si>
  <si>
    <t>SUTTON, JENNIFER L.</t>
  </si>
  <si>
    <t>TAYLOR, S. BRIAN</t>
  </si>
  <si>
    <t>THOMPSON, JOSHUA</t>
  </si>
  <si>
    <t>TRIMBLE, J. DAVID</t>
  </si>
  <si>
    <t>TUCKER, PAUL D.</t>
  </si>
  <si>
    <t>TUPMAN, TONY R.</t>
  </si>
  <si>
    <t>TYREE, TOMMY D.</t>
  </si>
  <si>
    <t>UPCHURCH JR., DAVID H.</t>
  </si>
  <si>
    <t>WALL, NORA K.</t>
  </si>
  <si>
    <t>WARE, L. DAN</t>
  </si>
  <si>
    <t>WHITAKER, JERRY D.</t>
  </si>
  <si>
    <t>WILLIS, JACK E.</t>
  </si>
  <si>
    <t>WILSON, MARK P.</t>
  </si>
  <si>
    <t>WINTERLAND, JONI L.</t>
  </si>
  <si>
    <t>WITHERS JR., DAVID L.</t>
  </si>
  <si>
    <t>WOOD, REGINA L.</t>
  </si>
  <si>
    <t>YOUNG, BRIAN L.</t>
  </si>
  <si>
    <t>6/2017</t>
  </si>
  <si>
    <t>BALDWIN, AARON</t>
  </si>
  <si>
    <t>WATTERS, JUSTIN</t>
  </si>
  <si>
    <t>BROWN, TYLER</t>
  </si>
  <si>
    <t>CRAWFORD, MICHAEL</t>
  </si>
  <si>
    <t>FLANAGAN, BOBBY</t>
  </si>
  <si>
    <t>HUNTER, WHITNEY B.</t>
  </si>
  <si>
    <t>JONES, NICK</t>
  </si>
  <si>
    <t>NEAL, JOSH</t>
  </si>
  <si>
    <t>RAINS, AUSTIN</t>
  </si>
  <si>
    <t>SIMPSON, KEVIN</t>
  </si>
  <si>
    <t>BROWN, DAKOTA</t>
  </si>
  <si>
    <t>CLABORN, RACHEL</t>
  </si>
  <si>
    <t>HELTON, KEVIN</t>
  </si>
  <si>
    <t>7/2018</t>
  </si>
  <si>
    <t>CARTER, DAKOTA</t>
  </si>
  <si>
    <t>DICK, GABE</t>
  </si>
  <si>
    <t>HATCHER, DYLAN</t>
  </si>
  <si>
    <t>HOPPER, TRACY</t>
  </si>
  <si>
    <t>JONES, TERRI J.</t>
  </si>
  <si>
    <t>SHELTON, RICKY</t>
  </si>
  <si>
    <t>SMITH, DUSTIN</t>
  </si>
  <si>
    <t>TURNER, RAYMOND</t>
  </si>
  <si>
    <t>WILDER, MINDY</t>
  </si>
  <si>
    <t>12/2018</t>
  </si>
  <si>
    <t>BURCHETT, JACOB</t>
  </si>
  <si>
    <t xml:space="preserve">CHANEY, ROGER D. </t>
  </si>
  <si>
    <t>CORNETT, KEVIN</t>
  </si>
  <si>
    <t>JOHNSON, JOSHUA</t>
  </si>
  <si>
    <t>MARCUM, DANIEL</t>
  </si>
  <si>
    <t>RAYBORN, JEREMY</t>
  </si>
  <si>
    <t>SLAVEY, JONATHON L.</t>
  </si>
  <si>
    <t>TUTTLE, TRE` R.</t>
  </si>
  <si>
    <t>1/2019</t>
  </si>
  <si>
    <t>12/2019</t>
  </si>
  <si>
    <t>7/2019</t>
  </si>
  <si>
    <t>GUFFEY, T.J.</t>
  </si>
  <si>
    <t>HUMBLE, KIMBERLY</t>
  </si>
  <si>
    <t>JONES, MERRITT</t>
  </si>
  <si>
    <t>KIDD, NIKKI</t>
  </si>
  <si>
    <t>SIMMONS, KEN</t>
  </si>
  <si>
    <t>VAUGHN, DYLAN</t>
  </si>
  <si>
    <t xml:space="preserve"> 1/2020</t>
  </si>
  <si>
    <t>BALL JR., KENNETH CHARLIE</t>
  </si>
  <si>
    <t>7/2020</t>
  </si>
  <si>
    <t>12/2020</t>
  </si>
  <si>
    <t>ASBERRY, R. KYLE</t>
  </si>
  <si>
    <t>1/2021</t>
  </si>
  <si>
    <t>12/2021</t>
  </si>
  <si>
    <t>% 
Inc</t>
  </si>
  <si>
    <t>Market Move Increase</t>
  </si>
  <si>
    <t>Midpoint Increase</t>
  </si>
  <si>
    <t>Beginning Year</t>
  </si>
  <si>
    <t>Beginning 1/2017</t>
  </si>
  <si>
    <t>Beginning 2019</t>
  </si>
  <si>
    <t>% Combined Increase</t>
  </si>
  <si>
    <t>Annual Wage</t>
  </si>
  <si>
    <t>Hourly Rate</t>
  </si>
  <si>
    <t>Organization Total:</t>
  </si>
  <si>
    <t>Job change 07/17 went from lineman to lead lineman</t>
  </si>
  <si>
    <t>Market Move
 Increase</t>
  </si>
  <si>
    <t>Emp #</t>
  </si>
  <si>
    <t>Pay change august - manually adjusted %</t>
  </si>
  <si>
    <t>Pay change - manually adjusted %</t>
  </si>
  <si>
    <t>Job change - manually adjusted %</t>
  </si>
  <si>
    <t>Job change</t>
  </si>
  <si>
    <t>Promoted</t>
  </si>
  <si>
    <t>Promoted manually changed</t>
  </si>
  <si>
    <t>Demoted</t>
  </si>
  <si>
    <t>Job change 07/17 - changed manually</t>
  </si>
  <si>
    <t>Job change  - manual change</t>
  </si>
  <si>
    <t>Apprentice Move</t>
  </si>
  <si>
    <t>6 Month increase - changed manually</t>
  </si>
  <si>
    <t>Job transfer</t>
  </si>
  <si>
    <t>5% increase</t>
  </si>
  <si>
    <t>Apprentice program movement</t>
  </si>
  <si>
    <t>6 month increase</t>
  </si>
  <si>
    <t>Promotion</t>
  </si>
  <si>
    <t>Promotion in 2019</t>
  </si>
  <si>
    <t>Standardize midpoint</t>
  </si>
  <si>
    <t>South Kentucky RECC</t>
  </si>
  <si>
    <t>Staff's Post Hearing Request 12 Detail of Salary Increases</t>
  </si>
  <si>
    <t>Case No-.2021-00407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</si>
</sst>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_)"/>
  </numFmts>
  <fonts count="9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3" fontId="1" fillId="0" borderId="0" xfId="0" applyNumberFormat="1" applyFont="1" applyFill="1"/>
    <xf numFmtId="0" fontId="3" fillId="0" borderId="0" xfId="0" applyFont="1" applyFill="1" applyProtection="1">
      <protection locked="0"/>
    </xf>
    <xf numFmtId="164" fontId="1" fillId="0" borderId="0" xfId="0" applyNumberFormat="1" applyFont="1" applyFill="1"/>
    <xf numFmtId="0" fontId="1" fillId="0" borderId="1" xfId="0" applyFont="1" applyFill="1" applyBorder="1"/>
    <xf numFmtId="0" fontId="2" fillId="0" borderId="1" xfId="0" applyFont="1" applyFill="1" applyBorder="1" applyAlignment="1">
      <alignment horizontal="right" wrapText="1"/>
    </xf>
    <xf numFmtId="0" fontId="5" fillId="0" borderId="0" xfId="0" applyFont="1" applyFill="1"/>
    <xf numFmtId="4" fontId="1" fillId="0" borderId="1" xfId="0" applyNumberFormat="1" applyFont="1" applyFill="1" applyBorder="1"/>
    <xf numFmtId="4" fontId="1" fillId="0" borderId="0" xfId="0" applyNumberFormat="1" applyFont="1" applyFill="1"/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right" wrapText="1"/>
    </xf>
    <xf numFmtId="2" fontId="2" fillId="0" borderId="0" xfId="0" applyNumberFormat="1" applyFont="1" applyFill="1" applyBorder="1"/>
    <xf numFmtId="2" fontId="2" fillId="0" borderId="4" xfId="0" applyNumberFormat="1" applyFont="1" applyFill="1" applyBorder="1"/>
    <xf numFmtId="0" fontId="2" fillId="0" borderId="4" xfId="0" applyFont="1" applyFill="1" applyBorder="1"/>
    <xf numFmtId="0" fontId="2" fillId="0" borderId="2" xfId="0" applyFont="1" applyFill="1" applyBorder="1"/>
    <xf numFmtId="164" fontId="1" fillId="0" borderId="2" xfId="0" applyNumberFormat="1" applyFont="1" applyFill="1" applyBorder="1" applyAlignment="1">
      <alignment horizontal="left"/>
    </xf>
    <xf numFmtId="2" fontId="2" fillId="0" borderId="2" xfId="0" applyNumberFormat="1" applyFont="1" applyFill="1" applyBorder="1"/>
    <xf numFmtId="2" fontId="2" fillId="0" borderId="5" xfId="0" applyNumberFormat="1" applyFont="1" applyFill="1" applyBorder="1"/>
    <xf numFmtId="14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4" fillId="0" borderId="0" xfId="0" quotePrefix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43" fontId="1" fillId="0" borderId="0" xfId="1" applyFont="1" applyFill="1" applyBorder="1"/>
    <xf numFmtId="43" fontId="2" fillId="0" borderId="0" xfId="1" applyFont="1" applyFill="1" applyBorder="1"/>
    <xf numFmtId="2" fontId="1" fillId="0" borderId="0" xfId="0" applyNumberFormat="1" applyFont="1" applyFill="1" applyBorder="1"/>
    <xf numFmtId="2" fontId="1" fillId="0" borderId="0" xfId="0" applyNumberFormat="1" applyFont="1" applyFill="1"/>
    <xf numFmtId="2" fontId="2" fillId="0" borderId="0" xfId="0" applyNumberFormat="1" applyFont="1" applyFill="1"/>
    <xf numFmtId="0" fontId="2" fillId="4" borderId="0" xfId="0" applyFont="1" applyFill="1" applyBorder="1"/>
    <xf numFmtId="2" fontId="2" fillId="4" borderId="0" xfId="0" applyNumberFormat="1" applyFont="1" applyFill="1" applyBorder="1"/>
    <xf numFmtId="0" fontId="2" fillId="0" borderId="0" xfId="0" applyFont="1" applyAlignment="1">
      <alignment horizontal="left"/>
    </xf>
    <xf numFmtId="2" fontId="2" fillId="0" borderId="0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8" fillId="0" borderId="1" xfId="0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/>
    <xf numFmtId="0" fontId="2" fillId="4" borderId="0" xfId="0" applyFont="1" applyFill="1"/>
    <xf numFmtId="0" fontId="5" fillId="0" borderId="6" xfId="0" applyFont="1" applyBorder="1" applyAlignment="1">
      <alignment horizontal="left"/>
    </xf>
    <xf numFmtId="0" fontId="5" fillId="0" borderId="7" xfId="0" applyFont="1" applyFill="1" applyBorder="1"/>
    <xf numFmtId="14" fontId="4" fillId="0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left"/>
    </xf>
    <xf numFmtId="2" fontId="2" fillId="3" borderId="13" xfId="0" applyNumberFormat="1" applyFont="1" applyFill="1" applyBorder="1"/>
    <xf numFmtId="0" fontId="2" fillId="0" borderId="14" xfId="0" applyFont="1" applyBorder="1" applyAlignment="1">
      <alignment horizontal="left"/>
    </xf>
    <xf numFmtId="0" fontId="1" fillId="0" borderId="15" xfId="0" applyFont="1" applyFill="1" applyBorder="1" applyAlignment="1">
      <alignment horizontal="fill"/>
    </xf>
    <xf numFmtId="0" fontId="2" fillId="0" borderId="15" xfId="0" applyFont="1" applyFill="1" applyBorder="1"/>
    <xf numFmtId="4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/>
    <xf numFmtId="2" fontId="2" fillId="0" borderId="16" xfId="0" applyNumberFormat="1" applyFont="1" applyFill="1" applyBorder="1"/>
    <xf numFmtId="2" fontId="2" fillId="0" borderId="17" xfId="0" applyNumberFormat="1" applyFont="1" applyFill="1" applyBorder="1"/>
    <xf numFmtId="0" fontId="2" fillId="0" borderId="10" xfId="0" applyFont="1" applyBorder="1" applyAlignment="1">
      <alignment horizontal="left"/>
    </xf>
    <xf numFmtId="0" fontId="1" fillId="0" borderId="18" xfId="0" applyFont="1" applyFill="1" applyBorder="1" applyAlignment="1">
      <alignment horizontal="fill"/>
    </xf>
    <xf numFmtId="2" fontId="1" fillId="0" borderId="15" xfId="0" applyNumberFormat="1" applyFont="1" applyFill="1" applyBorder="1"/>
    <xf numFmtId="43" fontId="1" fillId="0" borderId="15" xfId="1" applyFont="1" applyFill="1" applyBorder="1"/>
    <xf numFmtId="43" fontId="1" fillId="0" borderId="15" xfId="0" applyNumberFormat="1" applyFont="1" applyFill="1" applyBorder="1"/>
    <xf numFmtId="2" fontId="2" fillId="0" borderId="15" xfId="0" applyNumberFormat="1" applyFont="1" applyFill="1" applyBorder="1"/>
    <xf numFmtId="0" fontId="4" fillId="0" borderId="7" xfId="0" quotePrefix="1" applyFont="1" applyFill="1" applyBorder="1" applyAlignment="1">
      <alignment horizontal="center"/>
    </xf>
    <xf numFmtId="0" fontId="4" fillId="0" borderId="8" xfId="0" quotePrefix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7" fontId="4" fillId="0" borderId="7" xfId="0" quotePrefix="1" applyNumberFormat="1" applyFont="1" applyFill="1" applyBorder="1" applyAlignment="1">
      <alignment horizontal="center"/>
    </xf>
    <xf numFmtId="14" fontId="4" fillId="0" borderId="7" xfId="0" quotePrefix="1" applyNumberFormat="1" applyFont="1" applyFill="1" applyBorder="1" applyAlignment="1">
      <alignment horizontal="center"/>
    </xf>
    <xf numFmtId="14" fontId="4" fillId="0" borderId="7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82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B91" sqref="B91"/>
    </sheetView>
  </sheetViews>
  <sheetFormatPr defaultColWidth="9.109375" defaultRowHeight="12" x14ac:dyDescent="0.25"/>
  <cols>
    <col min="1" max="1" width="5.6640625" style="41" customWidth="1"/>
    <col min="2" max="2" width="11.33203125" style="2" customWidth="1"/>
    <col min="3" max="3" width="6.5546875" style="37" bestFit="1" customWidth="1"/>
    <col min="4" max="4" width="11.44140625" style="2" bestFit="1" customWidth="1"/>
    <col min="5" max="5" width="4.6640625" style="1" customWidth="1"/>
    <col min="6" max="6" width="4.44140625" style="2" customWidth="1"/>
    <col min="7" max="7" width="5.6640625" style="37" customWidth="1"/>
    <col min="8" max="8" width="11.6640625" style="2" customWidth="1"/>
    <col min="9" max="9" width="4.88671875" style="1" bestFit="1" customWidth="1"/>
    <col min="10" max="10" width="4.6640625" style="1" customWidth="1"/>
    <col min="11" max="11" width="4.77734375" style="2" customWidth="1"/>
    <col min="12" max="12" width="5.6640625" style="38" customWidth="1"/>
    <col min="13" max="13" width="11.6640625" style="1" customWidth="1"/>
    <col min="14" max="14" width="5.6640625" style="1" bestFit="1" customWidth="1"/>
    <col min="15" max="15" width="8.6640625" style="1" customWidth="1"/>
    <col min="16" max="16" width="4.88671875" style="1" customWidth="1"/>
    <col min="17" max="17" width="5.6640625" style="41" customWidth="1"/>
    <col min="18" max="18" width="5.77734375" style="2" customWidth="1"/>
    <col min="19" max="19" width="5.6640625" style="1" bestFit="1" customWidth="1"/>
    <col min="20" max="20" width="9.109375" style="1" bestFit="1" customWidth="1"/>
    <col min="21" max="21" width="5.44140625" style="1" bestFit="1" customWidth="1"/>
    <col min="22" max="22" width="4.6640625" style="1" customWidth="1"/>
    <col min="23" max="23" width="5" style="2" customWidth="1"/>
    <col min="24" max="24" width="5.44140625" style="1" bestFit="1" customWidth="1"/>
    <col min="25" max="25" width="8.33203125" style="1" bestFit="1" customWidth="1"/>
    <col min="26" max="26" width="4.88671875" style="1" bestFit="1" customWidth="1"/>
    <col min="27" max="27" width="8.6640625" style="1" customWidth="1"/>
    <col min="28" max="28" width="4.88671875" style="1" customWidth="1"/>
    <col min="29" max="29" width="5.6640625" style="41" customWidth="1"/>
    <col min="30" max="30" width="20.44140625" style="2" hidden="1" customWidth="1"/>
    <col min="31" max="31" width="5.33203125" style="1" hidden="1" customWidth="1"/>
    <col min="32" max="32" width="7.88671875" style="1" hidden="1" customWidth="1"/>
    <col min="33" max="33" width="4.88671875" style="1" hidden="1" customWidth="1"/>
    <col min="34" max="34" width="4.6640625" style="1" hidden="1" customWidth="1"/>
    <col min="35" max="35" width="5.109375" style="2" customWidth="1"/>
    <col min="36" max="36" width="4.88671875" style="17" bestFit="1" customWidth="1"/>
    <col min="37" max="37" width="8.6640625" style="15" bestFit="1" customWidth="1"/>
    <col min="38" max="38" width="6.6640625" style="1" bestFit="1" customWidth="1"/>
    <col min="39" max="39" width="4.6640625" style="1" customWidth="1"/>
    <col min="40" max="40" width="4.21875" style="2" customWidth="1"/>
    <col min="41" max="41" width="5.44140625" style="1" bestFit="1" customWidth="1"/>
    <col min="42" max="42" width="8.33203125" style="1" bestFit="1" customWidth="1"/>
    <col min="43" max="43" width="4.88671875" style="1" bestFit="1" customWidth="1"/>
    <col min="44" max="44" width="8.6640625" style="1" customWidth="1"/>
    <col min="45" max="45" width="4.88671875" style="1" customWidth="1"/>
    <col min="46" max="46" width="5.6640625" style="41" customWidth="1"/>
    <col min="47" max="47" width="20.44140625" style="2" hidden="1" customWidth="1"/>
    <col min="48" max="48" width="5.33203125" style="1" hidden="1" customWidth="1"/>
    <col min="49" max="49" width="7.88671875" style="1" hidden="1" customWidth="1"/>
    <col min="50" max="50" width="4" style="1" hidden="1" customWidth="1"/>
    <col min="51" max="51" width="4.6640625" style="1" hidden="1" customWidth="1"/>
    <col min="52" max="52" width="4.77734375" style="2" customWidth="1"/>
    <col min="53" max="53" width="5.6640625" style="1" bestFit="1" customWidth="1"/>
    <col min="54" max="54" width="8.33203125" style="1" bestFit="1" customWidth="1"/>
    <col min="55" max="55" width="4.88671875" style="1" bestFit="1" customWidth="1"/>
    <col min="56" max="56" width="4.6640625" style="1" customWidth="1"/>
    <col min="57" max="57" width="2.6640625" style="2" customWidth="1"/>
    <col min="58" max="58" width="6.5546875" style="1" bestFit="1" customWidth="1"/>
    <col min="59" max="59" width="9.109375" style="1" bestFit="1" customWidth="1"/>
    <col min="60" max="60" width="4.88671875" style="1" bestFit="1" customWidth="1"/>
    <col min="61" max="61" width="8.6640625" style="1" customWidth="1"/>
    <col min="62" max="62" width="5.109375" style="1" customWidth="1"/>
    <col min="63" max="63" width="5.6640625" style="41" customWidth="1"/>
    <col min="64" max="64" width="21.5546875" style="2" hidden="1" customWidth="1"/>
    <col min="65" max="65" width="5.33203125" style="1" hidden="1" customWidth="1"/>
    <col min="66" max="66" width="7.88671875" style="1" hidden="1" customWidth="1"/>
    <col min="67" max="67" width="4" style="1" hidden="1" customWidth="1"/>
    <col min="68" max="68" width="4.6640625" style="1" hidden="1" customWidth="1"/>
    <col min="69" max="69" width="8.44140625" style="1" customWidth="1"/>
    <col min="70" max="70" width="8.33203125" style="1" bestFit="1" customWidth="1"/>
    <col min="71" max="71" width="5.44140625" style="1" bestFit="1" customWidth="1"/>
    <col min="72" max="72" width="7.5546875" style="1" customWidth="1"/>
    <col min="73" max="73" width="0.88671875" style="2" customWidth="1"/>
    <col min="74" max="74" width="6.5546875" style="1" bestFit="1" customWidth="1"/>
    <col min="75" max="75" width="8.33203125" style="1" bestFit="1" customWidth="1"/>
    <col min="76" max="76" width="4.88671875" style="1" bestFit="1" customWidth="1"/>
    <col min="77" max="77" width="8.6640625" style="1" customWidth="1"/>
    <col min="78" max="16384" width="9.109375" style="1"/>
  </cols>
  <sheetData>
    <row r="1" spans="1:77" x14ac:dyDescent="0.25">
      <c r="B1" s="2" t="s">
        <v>197</v>
      </c>
    </row>
    <row r="2" spans="1:77" x14ac:dyDescent="0.25">
      <c r="B2" s="2" t="s">
        <v>199</v>
      </c>
    </row>
    <row r="3" spans="1:77" ht="12.6" thickBot="1" x14ac:dyDescent="0.3">
      <c r="B3" s="2" t="s">
        <v>198</v>
      </c>
    </row>
    <row r="4" spans="1:77" s="13" customFormat="1" ht="13.8" x14ac:dyDescent="0.3">
      <c r="A4" s="48"/>
      <c r="B4" s="72" t="s">
        <v>170</v>
      </c>
      <c r="C4" s="72"/>
      <c r="D4" s="72"/>
      <c r="E4" s="49"/>
      <c r="F4" s="71" t="s">
        <v>117</v>
      </c>
      <c r="G4" s="71"/>
      <c r="H4" s="71"/>
      <c r="I4" s="71"/>
      <c r="J4" s="49"/>
      <c r="K4" s="73">
        <v>43100</v>
      </c>
      <c r="L4" s="73"/>
      <c r="M4" s="73"/>
      <c r="N4" s="73"/>
      <c r="O4" s="50"/>
      <c r="P4" s="29"/>
      <c r="Q4" s="48"/>
      <c r="R4" s="71" t="s">
        <v>131</v>
      </c>
      <c r="S4" s="71"/>
      <c r="T4" s="71"/>
      <c r="U4" s="71"/>
      <c r="V4" s="49"/>
      <c r="W4" s="68" t="s">
        <v>141</v>
      </c>
      <c r="X4" s="68"/>
      <c r="Y4" s="68"/>
      <c r="Z4" s="69"/>
      <c r="AA4" s="50"/>
      <c r="AB4" s="31"/>
      <c r="AC4" s="48"/>
      <c r="AD4" s="68" t="s">
        <v>150</v>
      </c>
      <c r="AE4" s="68"/>
      <c r="AF4" s="68"/>
      <c r="AG4" s="68"/>
      <c r="AH4" s="49"/>
      <c r="AI4" s="68" t="s">
        <v>152</v>
      </c>
      <c r="AJ4" s="68"/>
      <c r="AK4" s="68"/>
      <c r="AL4" s="68"/>
      <c r="AM4" s="49"/>
      <c r="AN4" s="68" t="s">
        <v>151</v>
      </c>
      <c r="AO4" s="68"/>
      <c r="AP4" s="68"/>
      <c r="AQ4" s="69"/>
      <c r="AR4" s="50"/>
      <c r="AS4" s="31"/>
      <c r="AT4" s="48"/>
      <c r="AU4" s="70" t="s">
        <v>159</v>
      </c>
      <c r="AV4" s="70"/>
      <c r="AW4" s="70"/>
      <c r="AX4" s="70"/>
      <c r="AY4" s="49"/>
      <c r="AZ4" s="71" t="s">
        <v>161</v>
      </c>
      <c r="BA4" s="71"/>
      <c r="BB4" s="71"/>
      <c r="BC4" s="71"/>
      <c r="BD4" s="49"/>
      <c r="BE4" s="68" t="s">
        <v>162</v>
      </c>
      <c r="BF4" s="68"/>
      <c r="BG4" s="68"/>
      <c r="BH4" s="69"/>
      <c r="BI4" s="50"/>
      <c r="BJ4" s="31"/>
      <c r="BK4" s="48"/>
      <c r="BL4" s="68" t="s">
        <v>164</v>
      </c>
      <c r="BM4" s="68"/>
      <c r="BN4" s="68"/>
      <c r="BO4" s="68"/>
      <c r="BP4" s="49"/>
      <c r="BQ4" s="68"/>
      <c r="BR4" s="68"/>
      <c r="BS4" s="68"/>
      <c r="BT4" s="49"/>
      <c r="BU4" s="68" t="s">
        <v>165</v>
      </c>
      <c r="BV4" s="68"/>
      <c r="BW4" s="68"/>
      <c r="BX4" s="69"/>
      <c r="BY4" s="50"/>
    </row>
    <row r="5" spans="1:77" ht="37.950000000000003" customHeight="1" thickBot="1" x14ac:dyDescent="0.3">
      <c r="A5" s="51" t="s">
        <v>178</v>
      </c>
      <c r="B5" s="44" t="s">
        <v>169</v>
      </c>
      <c r="C5" s="45" t="s">
        <v>174</v>
      </c>
      <c r="D5" s="11" t="s">
        <v>173</v>
      </c>
      <c r="E5" s="43"/>
      <c r="F5" s="3"/>
      <c r="G5" s="46"/>
      <c r="H5" s="19" t="s">
        <v>177</v>
      </c>
      <c r="I5" s="12" t="s">
        <v>166</v>
      </c>
      <c r="J5" s="43"/>
      <c r="K5" s="3"/>
      <c r="L5" s="46"/>
      <c r="M5" s="19" t="s">
        <v>168</v>
      </c>
      <c r="N5" s="12" t="s">
        <v>166</v>
      </c>
      <c r="O5" s="52" t="s">
        <v>172</v>
      </c>
      <c r="P5" s="30"/>
      <c r="Q5" s="51" t="s">
        <v>178</v>
      </c>
      <c r="R5" s="3"/>
      <c r="S5" s="20" t="s">
        <v>167</v>
      </c>
      <c r="T5" s="11"/>
      <c r="U5" s="12" t="s">
        <v>166</v>
      </c>
      <c r="V5" s="43"/>
      <c r="W5" s="3"/>
      <c r="X5" s="11"/>
      <c r="Y5" s="19" t="s">
        <v>168</v>
      </c>
      <c r="Z5" s="21" t="s">
        <v>166</v>
      </c>
      <c r="AA5" s="52" t="s">
        <v>172</v>
      </c>
      <c r="AB5" s="30"/>
      <c r="AC5" s="51" t="s">
        <v>178</v>
      </c>
      <c r="AD5" s="3"/>
      <c r="AE5" s="11"/>
      <c r="AF5" s="19" t="s">
        <v>171</v>
      </c>
      <c r="AG5" s="12" t="s">
        <v>166</v>
      </c>
      <c r="AH5" s="43"/>
      <c r="AI5" s="3"/>
      <c r="AJ5" s="14"/>
      <c r="AK5" s="32" t="s">
        <v>167</v>
      </c>
      <c r="AL5" s="12" t="s">
        <v>166</v>
      </c>
      <c r="AM5" s="43"/>
      <c r="AN5" s="3"/>
      <c r="AO5" s="11"/>
      <c r="AP5" s="19" t="s">
        <v>168</v>
      </c>
      <c r="AQ5" s="21" t="s">
        <v>166</v>
      </c>
      <c r="AR5" s="52" t="s">
        <v>172</v>
      </c>
      <c r="AS5" s="30"/>
      <c r="AT5" s="51" t="s">
        <v>178</v>
      </c>
      <c r="AU5" s="3"/>
      <c r="AV5" s="11"/>
      <c r="AW5" s="19" t="s">
        <v>169</v>
      </c>
      <c r="AX5" s="12" t="s">
        <v>166</v>
      </c>
      <c r="AY5" s="43"/>
      <c r="AZ5" s="3"/>
      <c r="BA5" s="11"/>
      <c r="BB5" s="19" t="s">
        <v>167</v>
      </c>
      <c r="BC5" s="12" t="s">
        <v>166</v>
      </c>
      <c r="BD5" s="43"/>
      <c r="BE5" s="3"/>
      <c r="BF5" s="11"/>
      <c r="BG5" s="19" t="s">
        <v>168</v>
      </c>
      <c r="BH5" s="21" t="s">
        <v>166</v>
      </c>
      <c r="BI5" s="52" t="s">
        <v>172</v>
      </c>
      <c r="BJ5" s="30"/>
      <c r="BK5" s="51" t="s">
        <v>178</v>
      </c>
      <c r="BL5" s="3"/>
      <c r="BM5" s="11"/>
      <c r="BN5" s="19" t="s">
        <v>169</v>
      </c>
      <c r="BO5" s="12" t="s">
        <v>166</v>
      </c>
      <c r="BP5" s="43"/>
      <c r="BQ5" s="11"/>
      <c r="BR5" s="19" t="s">
        <v>167</v>
      </c>
      <c r="BS5" s="12" t="s">
        <v>166</v>
      </c>
      <c r="BT5" s="43"/>
      <c r="BU5" s="3"/>
      <c r="BV5" s="11"/>
      <c r="BW5" s="19" t="s">
        <v>168</v>
      </c>
      <c r="BX5" s="21" t="s">
        <v>166</v>
      </c>
      <c r="BY5" s="52" t="s">
        <v>172</v>
      </c>
    </row>
    <row r="6" spans="1:77" x14ac:dyDescent="0.25">
      <c r="A6" s="53">
        <v>1</v>
      </c>
      <c r="B6" s="5"/>
      <c r="C6" s="36">
        <v>34.15</v>
      </c>
      <c r="D6" s="34">
        <v>71032</v>
      </c>
      <c r="E6" s="7"/>
      <c r="F6" s="5"/>
      <c r="G6" s="36">
        <v>35.729999999999997</v>
      </c>
      <c r="H6" s="34">
        <v>74318.399999999994</v>
      </c>
      <c r="I6" s="22">
        <f>((H6-D6)/D6*100)</f>
        <v>4.6266471449487474</v>
      </c>
      <c r="J6" s="7"/>
      <c r="K6" s="5"/>
      <c r="L6" s="22">
        <v>35.729999999999997</v>
      </c>
      <c r="M6" s="35">
        <v>74318.399999999994</v>
      </c>
      <c r="N6" s="22">
        <f>((M6-H6)/H6*100)</f>
        <v>0</v>
      </c>
      <c r="O6" s="54">
        <f>I6+N6</f>
        <v>4.6266471449487474</v>
      </c>
      <c r="P6" s="22"/>
      <c r="Q6" s="53">
        <v>1</v>
      </c>
      <c r="R6" s="5"/>
      <c r="S6" s="22">
        <v>36.26</v>
      </c>
      <c r="T6" s="22">
        <v>75420.800000000003</v>
      </c>
      <c r="U6" s="22">
        <f>((T6-M6)/M6*100)</f>
        <v>1.4833473271760544</v>
      </c>
      <c r="V6" s="7"/>
      <c r="W6" s="5"/>
      <c r="X6" s="22">
        <v>36.26</v>
      </c>
      <c r="Y6" s="22">
        <v>75420.800000000003</v>
      </c>
      <c r="Z6" s="23">
        <f>((Y6-T6)/T6*100)</f>
        <v>0</v>
      </c>
      <c r="AA6" s="54">
        <f>U6+Z6</f>
        <v>1.4833473271760544</v>
      </c>
      <c r="AB6" s="22"/>
      <c r="AC6" s="53">
        <v>1</v>
      </c>
      <c r="AD6" s="5" t="s">
        <v>0</v>
      </c>
      <c r="AE6" s="7">
        <v>36.26</v>
      </c>
      <c r="AF6" s="7">
        <v>75420.800000000003</v>
      </c>
      <c r="AG6" s="22">
        <f>((AF6-Y6)/Y6*100)</f>
        <v>0</v>
      </c>
      <c r="AH6" s="7"/>
      <c r="AI6" s="5"/>
      <c r="AJ6" s="16">
        <v>36.769999999999996</v>
      </c>
      <c r="AK6" s="18">
        <v>76481.600000000006</v>
      </c>
      <c r="AL6" s="22">
        <f>((AK6-Y6)/Y6*100)</f>
        <v>1.4065085493656961</v>
      </c>
      <c r="AM6" s="7"/>
      <c r="AN6" s="5"/>
      <c r="AO6" s="22">
        <v>36.769999999999996</v>
      </c>
      <c r="AP6" s="22">
        <v>76481.600000000006</v>
      </c>
      <c r="AQ6" s="23">
        <f>((AP6-AK6)/AK6*100)</f>
        <v>0</v>
      </c>
      <c r="AR6" s="54">
        <f>AL6+AQ6</f>
        <v>1.4065085493656961</v>
      </c>
      <c r="AS6" s="22"/>
      <c r="AT6" s="53">
        <v>1</v>
      </c>
      <c r="AU6" s="5" t="s">
        <v>0</v>
      </c>
      <c r="AV6" s="7">
        <v>36.769999999999996</v>
      </c>
      <c r="AW6" s="7">
        <v>76481.600000000006</v>
      </c>
      <c r="AX6" s="22">
        <f>((AW6-AP6)/AP6*100)</f>
        <v>0</v>
      </c>
      <c r="AY6" s="7"/>
      <c r="AZ6" s="5"/>
      <c r="BA6" s="22">
        <v>36.769999999999996</v>
      </c>
      <c r="BB6" s="22">
        <v>76481.600000000006</v>
      </c>
      <c r="BC6" s="22">
        <f>((BB6-AP6)/AP6*100)</f>
        <v>0</v>
      </c>
      <c r="BD6" s="7"/>
      <c r="BE6" s="5"/>
      <c r="BF6" s="22">
        <v>36.769999999999996</v>
      </c>
      <c r="BG6" s="22">
        <v>76481.600000000006</v>
      </c>
      <c r="BH6" s="23">
        <f>((BG6-BB6)/BB6*100)</f>
        <v>0</v>
      </c>
      <c r="BI6" s="54">
        <f>BC6+BH6</f>
        <v>0</v>
      </c>
      <c r="BJ6" s="22"/>
      <c r="BK6" s="53">
        <v>1</v>
      </c>
      <c r="BL6" s="5" t="s">
        <v>0</v>
      </c>
      <c r="BM6" s="7">
        <v>36.769999999999996</v>
      </c>
      <c r="BN6" s="7">
        <v>76481.600000000006</v>
      </c>
      <c r="BO6" s="22">
        <f>((BN6-BG6)/BG6*100)</f>
        <v>0</v>
      </c>
      <c r="BP6" s="7"/>
      <c r="BQ6" s="22">
        <v>36.770000000000003</v>
      </c>
      <c r="BR6" s="22">
        <v>76481.600000000006</v>
      </c>
      <c r="BS6" s="22">
        <f>((BR6-BG6)/BG6*100)</f>
        <v>0</v>
      </c>
      <c r="BT6" s="7"/>
      <c r="BU6" s="4"/>
      <c r="BV6" s="7"/>
      <c r="BW6" s="7"/>
      <c r="BX6" s="24"/>
      <c r="BY6" s="54">
        <f>BS6+BX6</f>
        <v>0</v>
      </c>
    </row>
    <row r="7" spans="1:77" x14ac:dyDescent="0.25">
      <c r="A7" s="53">
        <v>2</v>
      </c>
      <c r="B7" s="5"/>
      <c r="C7" s="36">
        <v>35.86</v>
      </c>
      <c r="D7" s="34">
        <v>74588.800000000003</v>
      </c>
      <c r="E7" s="7"/>
      <c r="F7" s="5"/>
      <c r="G7" s="36">
        <v>37.520000000000003</v>
      </c>
      <c r="H7" s="34">
        <v>78041.600000000006</v>
      </c>
      <c r="I7" s="22">
        <f>((H7-D7)/D7*100)</f>
        <v>4.6291132180702768</v>
      </c>
      <c r="J7" s="7"/>
      <c r="K7" s="5"/>
      <c r="L7" s="22">
        <v>37.520000000000003</v>
      </c>
      <c r="M7" s="35">
        <v>78041.600000000006</v>
      </c>
      <c r="N7" s="22">
        <f>((M7-H7)/H7*100)</f>
        <v>0</v>
      </c>
      <c r="O7" s="54">
        <f>I7+N7</f>
        <v>4.6291132180702768</v>
      </c>
      <c r="P7" s="22"/>
      <c r="Q7" s="53">
        <v>2</v>
      </c>
      <c r="R7" s="5"/>
      <c r="S7" s="22">
        <v>37.520000000000003</v>
      </c>
      <c r="T7" s="22">
        <v>78041.600000000006</v>
      </c>
      <c r="U7" s="22">
        <f>((T7-M7)/M7*100)</f>
        <v>0</v>
      </c>
      <c r="V7" s="7"/>
      <c r="W7" s="5"/>
      <c r="X7" s="22"/>
      <c r="Y7" s="22"/>
      <c r="Z7" s="24"/>
      <c r="AA7" s="54">
        <f>U7+Z7</f>
        <v>0</v>
      </c>
      <c r="AB7" s="7"/>
      <c r="AC7" s="53">
        <v>2</v>
      </c>
      <c r="AD7" s="5"/>
      <c r="AE7" s="7"/>
      <c r="AF7" s="7"/>
      <c r="AG7" s="7"/>
      <c r="AH7" s="7"/>
      <c r="AI7" s="5"/>
      <c r="AJ7" s="16"/>
      <c r="AK7" s="18"/>
      <c r="AL7" s="7"/>
      <c r="AM7" s="7"/>
      <c r="AN7" s="5"/>
      <c r="AO7" s="22"/>
      <c r="AP7" s="22"/>
      <c r="AQ7" s="24"/>
      <c r="AR7" s="54"/>
      <c r="AS7" s="7"/>
      <c r="AT7" s="53">
        <v>2</v>
      </c>
      <c r="AU7" s="5"/>
      <c r="AV7" s="7"/>
      <c r="AW7" s="7"/>
      <c r="AX7" s="7"/>
      <c r="AY7" s="7"/>
      <c r="AZ7" s="5"/>
      <c r="BA7" s="22"/>
      <c r="BB7" s="22"/>
      <c r="BC7" s="7"/>
      <c r="BD7" s="7"/>
      <c r="BE7" s="5"/>
      <c r="BF7" s="22"/>
      <c r="BG7" s="22"/>
      <c r="BH7" s="24"/>
      <c r="BI7" s="54"/>
      <c r="BJ7" s="7"/>
      <c r="BK7" s="53">
        <v>2</v>
      </c>
      <c r="BL7" s="5"/>
      <c r="BM7" s="7"/>
      <c r="BN7" s="7"/>
      <c r="BO7" s="7"/>
      <c r="BP7" s="7"/>
      <c r="BQ7" s="22"/>
      <c r="BR7" s="22"/>
      <c r="BS7" s="7"/>
      <c r="BT7" s="7"/>
      <c r="BU7" s="4"/>
      <c r="BV7" s="7"/>
      <c r="BW7" s="7"/>
      <c r="BX7" s="24"/>
      <c r="BY7" s="54"/>
    </row>
    <row r="8" spans="1:77" x14ac:dyDescent="0.25">
      <c r="A8" s="53">
        <v>3</v>
      </c>
      <c r="B8" s="5"/>
      <c r="C8" s="36">
        <v>102.03</v>
      </c>
      <c r="D8" s="34">
        <v>212222.4</v>
      </c>
      <c r="E8" s="7"/>
      <c r="F8" s="5"/>
      <c r="G8" s="36">
        <v>102.03</v>
      </c>
      <c r="H8" s="34">
        <v>212222.4</v>
      </c>
      <c r="I8" s="22">
        <f>((H8-D8)/D8*100)</f>
        <v>0</v>
      </c>
      <c r="J8" s="7"/>
      <c r="K8" s="5"/>
      <c r="L8" s="22">
        <v>102.03</v>
      </c>
      <c r="M8" s="35">
        <v>212222.4</v>
      </c>
      <c r="N8" s="22">
        <f>((M8-H8)/H8*100)</f>
        <v>0</v>
      </c>
      <c r="O8" s="54">
        <f>I8+N8</f>
        <v>0</v>
      </c>
      <c r="P8" s="22"/>
      <c r="Q8" s="53">
        <v>3</v>
      </c>
      <c r="R8" s="5"/>
      <c r="S8" s="22"/>
      <c r="T8" s="22"/>
      <c r="U8" s="7"/>
      <c r="V8" s="7"/>
      <c r="W8" s="5"/>
      <c r="X8" s="22"/>
      <c r="Y8" s="22"/>
      <c r="Z8" s="24"/>
      <c r="AA8" s="54"/>
      <c r="AB8" s="7"/>
      <c r="AC8" s="53">
        <v>3</v>
      </c>
      <c r="AD8" s="5"/>
      <c r="AE8" s="7"/>
      <c r="AF8" s="7"/>
      <c r="AG8" s="7"/>
      <c r="AH8" s="7"/>
      <c r="AI8" s="5"/>
      <c r="AJ8" s="16"/>
      <c r="AK8" s="18"/>
      <c r="AL8" s="7"/>
      <c r="AM8" s="7"/>
      <c r="AN8" s="5"/>
      <c r="AO8" s="22"/>
      <c r="AP8" s="22"/>
      <c r="AQ8" s="24"/>
      <c r="AR8" s="54"/>
      <c r="AS8" s="7"/>
      <c r="AT8" s="53">
        <v>3</v>
      </c>
      <c r="AU8" s="5"/>
      <c r="AV8" s="7"/>
      <c r="AW8" s="7"/>
      <c r="AX8" s="7"/>
      <c r="AY8" s="7"/>
      <c r="AZ8" s="5"/>
      <c r="BA8" s="22"/>
      <c r="BB8" s="22"/>
      <c r="BC8" s="7"/>
      <c r="BD8" s="7"/>
      <c r="BE8" s="5"/>
      <c r="BF8" s="22"/>
      <c r="BG8" s="22"/>
      <c r="BH8" s="24"/>
      <c r="BI8" s="54"/>
      <c r="BJ8" s="7"/>
      <c r="BK8" s="53">
        <v>3</v>
      </c>
      <c r="BL8" s="5"/>
      <c r="BM8" s="7"/>
      <c r="BN8" s="7"/>
      <c r="BO8" s="7"/>
      <c r="BP8" s="7"/>
      <c r="BQ8" s="22"/>
      <c r="BR8" s="22"/>
      <c r="BS8" s="7"/>
      <c r="BT8" s="7"/>
      <c r="BU8" s="4"/>
      <c r="BV8" s="7"/>
      <c r="BW8" s="7"/>
      <c r="BX8" s="24"/>
      <c r="BY8" s="54"/>
    </row>
    <row r="9" spans="1:77" x14ac:dyDescent="0.25">
      <c r="A9" s="53">
        <v>4</v>
      </c>
      <c r="B9" s="5"/>
      <c r="C9" s="36">
        <v>17.79</v>
      </c>
      <c r="D9" s="34">
        <v>37003.199999999997</v>
      </c>
      <c r="E9" s="7"/>
      <c r="F9" s="5"/>
      <c r="G9" s="36">
        <v>18.61</v>
      </c>
      <c r="H9" s="34">
        <v>38708.800000000003</v>
      </c>
      <c r="I9" s="22">
        <f>((H9-D9)/D9*100)</f>
        <v>4.6093310848791615</v>
      </c>
      <c r="J9" s="7"/>
      <c r="K9" s="5"/>
      <c r="L9" s="22">
        <v>18.61</v>
      </c>
      <c r="M9" s="35">
        <v>38708.800000000003</v>
      </c>
      <c r="N9" s="22">
        <f>((M9-H9)/H9*100)</f>
        <v>0</v>
      </c>
      <c r="O9" s="54">
        <f>I9+N9</f>
        <v>4.6093310848791615</v>
      </c>
      <c r="P9" s="22"/>
      <c r="Q9" s="53">
        <v>4</v>
      </c>
      <c r="R9" s="5"/>
      <c r="S9" s="22">
        <v>18.989999999999998</v>
      </c>
      <c r="T9" s="22">
        <v>39499.199999999997</v>
      </c>
      <c r="U9" s="22">
        <f>((T9-M9)/M9*100)</f>
        <v>2.0419129500268522</v>
      </c>
      <c r="V9" s="7"/>
      <c r="W9" s="5"/>
      <c r="X9" s="22">
        <v>21.06</v>
      </c>
      <c r="Y9" s="22">
        <v>43804.800000000003</v>
      </c>
      <c r="Z9" s="23">
        <f>((Y9-T9)/T9*100)</f>
        <v>10.900473933649305</v>
      </c>
      <c r="AA9" s="54">
        <f>U9+Z9</f>
        <v>12.942386883676157</v>
      </c>
      <c r="AB9" s="22"/>
      <c r="AC9" s="53">
        <v>4</v>
      </c>
      <c r="AD9" s="5" t="s">
        <v>1</v>
      </c>
      <c r="AE9" s="7">
        <v>21.06</v>
      </c>
      <c r="AF9" s="7">
        <v>43804.800000000003</v>
      </c>
      <c r="AG9" s="22">
        <f>((AF9-Y9)/Y9*100)</f>
        <v>0</v>
      </c>
      <c r="AH9" s="7"/>
      <c r="AI9" s="5"/>
      <c r="AJ9" s="16">
        <v>21.310000000000002</v>
      </c>
      <c r="AK9" s="18">
        <v>44324.800000000003</v>
      </c>
      <c r="AL9" s="22">
        <f>((AK9-Y9)/Y9*100)</f>
        <v>1.1870845204178537</v>
      </c>
      <c r="AM9" s="7"/>
      <c r="AN9" s="5"/>
      <c r="AO9" s="22">
        <v>23.39</v>
      </c>
      <c r="AP9" s="22">
        <v>48651.199999999997</v>
      </c>
      <c r="AQ9" s="23">
        <f>((AP9-AK9)/AK9*100)</f>
        <v>9.7606757390896153</v>
      </c>
      <c r="AR9" s="54">
        <f>AL9+AQ9</f>
        <v>10.947760259507469</v>
      </c>
      <c r="AS9" s="22"/>
      <c r="AT9" s="53">
        <v>4</v>
      </c>
      <c r="AU9" s="5" t="s">
        <v>1</v>
      </c>
      <c r="AV9" s="7">
        <v>23.39</v>
      </c>
      <c r="AW9" s="7">
        <v>48651.199999999997</v>
      </c>
      <c r="AX9" s="22">
        <f>((AW9-AP9)/AP9*100)</f>
        <v>0</v>
      </c>
      <c r="AY9" s="7"/>
      <c r="AZ9" s="5"/>
      <c r="BA9" s="22">
        <v>23.39</v>
      </c>
      <c r="BB9" s="22">
        <v>48651.199999999997</v>
      </c>
      <c r="BC9" s="22">
        <f>((BB9-AP9)/AP9*100)</f>
        <v>0</v>
      </c>
      <c r="BD9" s="7"/>
      <c r="BE9" s="5"/>
      <c r="BF9" s="22">
        <v>23.4</v>
      </c>
      <c r="BG9" s="22">
        <v>48672</v>
      </c>
      <c r="BH9" s="23">
        <v>0</v>
      </c>
      <c r="BI9" s="54">
        <f>BC9+BH9</f>
        <v>0</v>
      </c>
      <c r="BJ9" s="40" t="s">
        <v>196</v>
      </c>
      <c r="BK9" s="53">
        <v>4</v>
      </c>
      <c r="BL9" s="5" t="s">
        <v>1</v>
      </c>
      <c r="BM9" s="7">
        <v>23.4</v>
      </c>
      <c r="BN9" s="7">
        <v>48672</v>
      </c>
      <c r="BO9" s="22">
        <f>((BN9-BG9)/BG9*100)</f>
        <v>0</v>
      </c>
      <c r="BP9" s="7"/>
      <c r="BQ9" s="22">
        <v>24.01</v>
      </c>
      <c r="BR9" s="22">
        <v>49940.800000000003</v>
      </c>
      <c r="BS9" s="22">
        <f>((BR9-BG9)/BG9*100)</f>
        <v>2.6068376068376127</v>
      </c>
      <c r="BT9" s="7"/>
      <c r="BU9" s="5"/>
      <c r="BV9" s="22">
        <v>24.01</v>
      </c>
      <c r="BW9" s="22">
        <v>49940.800000000003</v>
      </c>
      <c r="BX9" s="23">
        <f t="shared" ref="BX9:BX15" si="0">((BW9-BR9)/BR9*100)</f>
        <v>0</v>
      </c>
      <c r="BY9" s="54">
        <f t="shared" ref="BY9:BY15" si="1">BS9+BX9</f>
        <v>2.6068376068376127</v>
      </c>
    </row>
    <row r="10" spans="1:77" x14ac:dyDescent="0.25">
      <c r="A10" s="53">
        <v>5</v>
      </c>
      <c r="B10" s="5"/>
      <c r="C10" s="36"/>
      <c r="D10" s="34"/>
      <c r="E10" s="7"/>
      <c r="F10" s="5"/>
      <c r="G10" s="36"/>
      <c r="H10" s="34"/>
      <c r="I10" s="22"/>
      <c r="J10" s="7"/>
      <c r="K10" s="5"/>
      <c r="L10" s="22"/>
      <c r="M10" s="35"/>
      <c r="N10" s="7"/>
      <c r="O10" s="54"/>
      <c r="P10" s="7"/>
      <c r="Q10" s="53">
        <v>5</v>
      </c>
      <c r="R10" s="5"/>
      <c r="S10" s="22"/>
      <c r="T10" s="22"/>
      <c r="U10" s="7"/>
      <c r="V10" s="7"/>
      <c r="W10" s="5"/>
      <c r="X10" s="22"/>
      <c r="Y10" s="22"/>
      <c r="Z10" s="24"/>
      <c r="AA10" s="54"/>
      <c r="AB10" s="7"/>
      <c r="AC10" s="53">
        <v>5</v>
      </c>
      <c r="AD10" s="5"/>
      <c r="AE10" s="7"/>
      <c r="AF10" s="7"/>
      <c r="AG10" s="7"/>
      <c r="AH10" s="7"/>
      <c r="AI10" s="5"/>
      <c r="AJ10" s="16"/>
      <c r="AK10" s="18"/>
      <c r="AL10" s="7"/>
      <c r="AM10" s="7"/>
      <c r="AN10" s="5"/>
      <c r="AO10" s="22"/>
      <c r="AP10" s="22"/>
      <c r="AQ10" s="24"/>
      <c r="AR10" s="54"/>
      <c r="AS10" s="7"/>
      <c r="AT10" s="53">
        <v>5</v>
      </c>
      <c r="AU10" s="5"/>
      <c r="AV10" s="7"/>
      <c r="AW10" s="7"/>
      <c r="AX10" s="7"/>
      <c r="AY10" s="7"/>
      <c r="AZ10" s="5"/>
      <c r="BA10" s="22"/>
      <c r="BB10" s="22"/>
      <c r="BC10" s="7"/>
      <c r="BD10" s="7"/>
      <c r="BE10" s="5"/>
      <c r="BF10" s="22"/>
      <c r="BG10" s="22"/>
      <c r="BH10" s="24"/>
      <c r="BI10" s="54"/>
      <c r="BJ10" s="7"/>
      <c r="BK10" s="53">
        <v>5</v>
      </c>
      <c r="BL10" s="5" t="s">
        <v>163</v>
      </c>
      <c r="BM10" s="7">
        <v>26.83</v>
      </c>
      <c r="BN10" s="7">
        <v>55806.400000000001</v>
      </c>
      <c r="BO10" s="22"/>
      <c r="BP10" s="7"/>
      <c r="BQ10" s="22">
        <v>27.790000000000003</v>
      </c>
      <c r="BR10" s="22">
        <v>57803.199999999997</v>
      </c>
      <c r="BS10" s="22"/>
      <c r="BT10" s="7"/>
      <c r="BU10" s="5"/>
      <c r="BV10" s="22">
        <v>29.36</v>
      </c>
      <c r="BW10" s="22">
        <v>61068.800000000003</v>
      </c>
      <c r="BX10" s="23">
        <f t="shared" si="0"/>
        <v>5.6495142137459622</v>
      </c>
      <c r="BY10" s="54">
        <f t="shared" si="1"/>
        <v>5.6495142137459622</v>
      </c>
    </row>
    <row r="11" spans="1:77" x14ac:dyDescent="0.25">
      <c r="A11" s="53">
        <v>6</v>
      </c>
      <c r="B11" s="4"/>
      <c r="C11" s="36">
        <v>30.930000000000003</v>
      </c>
      <c r="D11" s="34">
        <v>64334.400000000001</v>
      </c>
      <c r="E11" s="7"/>
      <c r="F11" s="4"/>
      <c r="G11" s="36">
        <v>32.39</v>
      </c>
      <c r="H11" s="34">
        <v>67371.199999999997</v>
      </c>
      <c r="I11" s="22">
        <f>((H11-D11)/D11*100)</f>
        <v>4.7203362431296405</v>
      </c>
      <c r="J11" s="7"/>
      <c r="K11" s="4"/>
      <c r="L11" s="22">
        <v>32.39</v>
      </c>
      <c r="M11" s="35">
        <v>67371.199999999997</v>
      </c>
      <c r="N11" s="22">
        <f>((M11-H11)/H11*100)</f>
        <v>0</v>
      </c>
      <c r="O11" s="54">
        <f t="shared" ref="O11:O16" si="2">I11+N11</f>
        <v>4.7203362431296405</v>
      </c>
      <c r="P11" s="22"/>
      <c r="Q11" s="53">
        <v>6</v>
      </c>
      <c r="R11" s="4"/>
      <c r="S11" s="22">
        <v>32.89</v>
      </c>
      <c r="T11" s="22">
        <v>68411.199999999997</v>
      </c>
      <c r="U11" s="22">
        <f t="shared" ref="U11:U16" si="3">((T11-M11)/M11*100)</f>
        <v>1.5436863229391788</v>
      </c>
      <c r="V11" s="7"/>
      <c r="W11" s="4"/>
      <c r="X11" s="22">
        <v>34.54</v>
      </c>
      <c r="Y11" s="22">
        <v>71843.199999999997</v>
      </c>
      <c r="Z11" s="23">
        <f t="shared" ref="Z11:Z16" si="4">((Y11-T11)/T11*100)</f>
        <v>5.0167224080267561</v>
      </c>
      <c r="AA11" s="54">
        <f t="shared" ref="AA11:AA16" si="5">U11+Z11</f>
        <v>6.5604087309659347</v>
      </c>
      <c r="AB11" s="22"/>
      <c r="AC11" s="53">
        <v>6</v>
      </c>
      <c r="AD11" s="4" t="s">
        <v>2</v>
      </c>
      <c r="AE11" s="7">
        <v>34.54</v>
      </c>
      <c r="AF11" s="7">
        <v>71843.199999999997</v>
      </c>
      <c r="AG11" s="22">
        <f t="shared" ref="AG11:AG16" si="6">((AF11-Y11)/Y11*100)</f>
        <v>0</v>
      </c>
      <c r="AH11" s="7"/>
      <c r="AI11" s="4"/>
      <c r="AJ11" s="16">
        <v>35.019999999999996</v>
      </c>
      <c r="AK11" s="18">
        <v>72841.600000000006</v>
      </c>
      <c r="AL11" s="22">
        <f t="shared" ref="AL11:AL16" si="7">((AK11-Y11)/Y11*100)</f>
        <v>1.3896931094383445</v>
      </c>
      <c r="AM11" s="7"/>
      <c r="AN11" s="4"/>
      <c r="AO11" s="22">
        <v>36.76</v>
      </c>
      <c r="AP11" s="22">
        <v>76460.800000000003</v>
      </c>
      <c r="AQ11" s="23">
        <f t="shared" ref="AQ11:AQ16" si="8">((AP11-AK11)/AK11*100)</f>
        <v>4.9685893774985681</v>
      </c>
      <c r="AR11" s="54">
        <f t="shared" ref="AR11:AR16" si="9">AL11+AQ11</f>
        <v>6.358282486936913</v>
      </c>
      <c r="AS11" s="22"/>
      <c r="AT11" s="53">
        <v>6</v>
      </c>
      <c r="AU11" s="4" t="s">
        <v>2</v>
      </c>
      <c r="AV11" s="7">
        <v>36.76</v>
      </c>
      <c r="AW11" s="7">
        <v>76460.800000000003</v>
      </c>
      <c r="AX11" s="22">
        <f t="shared" ref="AX11:AX16" si="10">((AW11-AP11)/AP11*100)</f>
        <v>0</v>
      </c>
      <c r="AY11" s="7"/>
      <c r="AZ11" s="4"/>
      <c r="BA11" s="22">
        <v>36.76</v>
      </c>
      <c r="BB11" s="22">
        <v>76460.800000000003</v>
      </c>
      <c r="BC11" s="22">
        <f>((BB11-AP11)/AP11*100)</f>
        <v>0</v>
      </c>
      <c r="BD11" s="7"/>
      <c r="BE11" s="4"/>
      <c r="BF11" s="22">
        <v>36.770000000000003</v>
      </c>
      <c r="BG11" s="22">
        <v>76481.600000000006</v>
      </c>
      <c r="BH11" s="23">
        <v>0</v>
      </c>
      <c r="BI11" s="54">
        <f t="shared" ref="BI11:BI16" si="11">BC11+BH11</f>
        <v>0</v>
      </c>
      <c r="BJ11" s="40" t="s">
        <v>196</v>
      </c>
      <c r="BK11" s="53">
        <v>6</v>
      </c>
      <c r="BL11" s="4" t="s">
        <v>2</v>
      </c>
      <c r="BM11" s="7">
        <v>36.770000000000003</v>
      </c>
      <c r="BN11" s="7">
        <v>76481.600000000006</v>
      </c>
      <c r="BO11" s="22">
        <f t="shared" ref="BO11:BO16" si="12">((BN11-BG11)/BG11*100)</f>
        <v>0</v>
      </c>
      <c r="BP11" s="7"/>
      <c r="BQ11" s="22">
        <v>38.699999999999996</v>
      </c>
      <c r="BR11" s="22">
        <v>80496</v>
      </c>
      <c r="BS11" s="22">
        <f>((BR11-BG11)/BG11*100)</f>
        <v>5.2488441664400245</v>
      </c>
      <c r="BT11" s="7"/>
      <c r="BU11" s="4"/>
      <c r="BV11" s="22">
        <v>38.700000000000003</v>
      </c>
      <c r="BW11" s="22">
        <v>80496</v>
      </c>
      <c r="BX11" s="23">
        <f t="shared" si="0"/>
        <v>0</v>
      </c>
      <c r="BY11" s="54">
        <f t="shared" si="1"/>
        <v>5.2488441664400245</v>
      </c>
    </row>
    <row r="12" spans="1:77" x14ac:dyDescent="0.25">
      <c r="A12" s="53">
        <v>7</v>
      </c>
      <c r="B12" s="4"/>
      <c r="C12" s="36"/>
      <c r="D12" s="34"/>
      <c r="E12" s="7"/>
      <c r="F12" s="4"/>
      <c r="G12" s="36">
        <v>16.07</v>
      </c>
      <c r="H12" s="34">
        <v>33425.599999999999</v>
      </c>
      <c r="I12" s="22"/>
      <c r="J12" s="7"/>
      <c r="K12" s="4"/>
      <c r="L12" s="22">
        <v>16.07</v>
      </c>
      <c r="M12" s="35">
        <v>33425.599999999999</v>
      </c>
      <c r="N12" s="22">
        <f>((M12-H12)/H12*100)</f>
        <v>0</v>
      </c>
      <c r="O12" s="54">
        <f t="shared" si="2"/>
        <v>0</v>
      </c>
      <c r="P12" s="22"/>
      <c r="Q12" s="53">
        <v>7</v>
      </c>
      <c r="R12" s="4"/>
      <c r="S12" s="22">
        <v>16.47</v>
      </c>
      <c r="T12" s="22">
        <v>34257.599999999999</v>
      </c>
      <c r="U12" s="22">
        <f t="shared" si="3"/>
        <v>2.4891101431238334</v>
      </c>
      <c r="V12" s="7"/>
      <c r="W12" s="4"/>
      <c r="X12" s="22">
        <v>18.23</v>
      </c>
      <c r="Y12" s="22">
        <v>37918.400000000001</v>
      </c>
      <c r="Z12" s="23">
        <f t="shared" si="4"/>
        <v>10.686095931997579</v>
      </c>
      <c r="AA12" s="54">
        <f t="shared" si="5"/>
        <v>13.175206075121412</v>
      </c>
      <c r="AB12" s="22"/>
      <c r="AC12" s="53">
        <v>7</v>
      </c>
      <c r="AD12" s="4" t="s">
        <v>118</v>
      </c>
      <c r="AE12" s="7">
        <v>18.23</v>
      </c>
      <c r="AF12" s="7">
        <v>37918.400000000001</v>
      </c>
      <c r="AG12" s="22">
        <f t="shared" si="6"/>
        <v>0</v>
      </c>
      <c r="AH12" s="7"/>
      <c r="AI12" s="4"/>
      <c r="AJ12" s="16">
        <v>18.53</v>
      </c>
      <c r="AK12" s="18">
        <v>38542.400000000001</v>
      </c>
      <c r="AL12" s="22">
        <f t="shared" si="7"/>
        <v>1.6456390565002743</v>
      </c>
      <c r="AM12" s="7"/>
      <c r="AN12" s="4"/>
      <c r="AO12" s="22">
        <v>20.309999999999999</v>
      </c>
      <c r="AP12" s="22">
        <v>42244.800000000003</v>
      </c>
      <c r="AQ12" s="23">
        <f t="shared" si="8"/>
        <v>9.6060442525634144</v>
      </c>
      <c r="AR12" s="54">
        <f t="shared" si="9"/>
        <v>11.251683309063688</v>
      </c>
      <c r="AS12" s="22"/>
      <c r="AT12" s="53">
        <v>7</v>
      </c>
      <c r="AU12" s="4" t="s">
        <v>118</v>
      </c>
      <c r="AV12" s="7">
        <v>20.309999999999999</v>
      </c>
      <c r="AW12" s="7">
        <v>42244.800000000003</v>
      </c>
      <c r="AX12" s="22">
        <f t="shared" si="10"/>
        <v>0</v>
      </c>
      <c r="AY12" s="7"/>
      <c r="AZ12" s="4"/>
      <c r="BA12" s="22">
        <v>24.39</v>
      </c>
      <c r="BB12" s="22">
        <v>50731.199999999997</v>
      </c>
      <c r="BC12" s="22">
        <v>0</v>
      </c>
      <c r="BD12" s="39" t="s">
        <v>183</v>
      </c>
      <c r="BE12" s="4"/>
      <c r="BF12" s="22">
        <v>25.76</v>
      </c>
      <c r="BG12" s="22">
        <v>53580.800000000003</v>
      </c>
      <c r="BH12" s="23">
        <f>((BG12-BB12)/BB12*100)</f>
        <v>5.6170561705617175</v>
      </c>
      <c r="BI12" s="54">
        <f t="shared" si="11"/>
        <v>5.6170561705617175</v>
      </c>
      <c r="BJ12" s="22"/>
      <c r="BK12" s="53">
        <v>7</v>
      </c>
      <c r="BL12" s="4" t="s">
        <v>118</v>
      </c>
      <c r="BM12" s="7">
        <v>25.76</v>
      </c>
      <c r="BN12" s="7">
        <v>53580.800000000003</v>
      </c>
      <c r="BO12" s="22">
        <f t="shared" si="12"/>
        <v>0</v>
      </c>
      <c r="BP12" s="7"/>
      <c r="BQ12" s="22">
        <v>26.680000000000003</v>
      </c>
      <c r="BR12" s="22">
        <v>55494.400000000001</v>
      </c>
      <c r="BS12" s="22">
        <f>((BR12-BG12)/BG12*100)</f>
        <v>3.5714285714285685</v>
      </c>
      <c r="BT12" s="7"/>
      <c r="BU12" s="4"/>
      <c r="BV12" s="22">
        <v>28.81</v>
      </c>
      <c r="BW12" s="22">
        <v>59924.800000000003</v>
      </c>
      <c r="BX12" s="23">
        <f t="shared" si="0"/>
        <v>7.9835082458770632</v>
      </c>
      <c r="BY12" s="54">
        <f t="shared" si="1"/>
        <v>11.554936817305631</v>
      </c>
    </row>
    <row r="13" spans="1:77" x14ac:dyDescent="0.25">
      <c r="A13" s="53">
        <v>8</v>
      </c>
      <c r="B13" s="4"/>
      <c r="C13" s="36">
        <v>27.810000000000002</v>
      </c>
      <c r="D13" s="34">
        <v>57844.800000000003</v>
      </c>
      <c r="E13" s="7"/>
      <c r="F13" s="4"/>
      <c r="G13" s="36">
        <v>29.13</v>
      </c>
      <c r="H13" s="34">
        <v>60590.400000000001</v>
      </c>
      <c r="I13" s="22">
        <f>((H13-D13)/D13*100)</f>
        <v>4.7464940668824136</v>
      </c>
      <c r="J13" s="7"/>
      <c r="K13" s="4"/>
      <c r="L13" s="22">
        <v>30.39</v>
      </c>
      <c r="M13" s="35">
        <v>63211.199999999997</v>
      </c>
      <c r="N13" s="22">
        <f>((M13-H13)/H13*100)</f>
        <v>4.3254376930998903</v>
      </c>
      <c r="O13" s="54">
        <f t="shared" si="2"/>
        <v>9.0719317599823039</v>
      </c>
      <c r="P13" s="22"/>
      <c r="Q13" s="53">
        <v>8</v>
      </c>
      <c r="R13" s="4"/>
      <c r="S13" s="22">
        <v>31.14</v>
      </c>
      <c r="T13" s="22">
        <v>64771.199999999997</v>
      </c>
      <c r="U13" s="22">
        <f t="shared" si="3"/>
        <v>2.4679170779861797</v>
      </c>
      <c r="V13" s="7"/>
      <c r="W13" s="4"/>
      <c r="X13" s="22">
        <v>32.89</v>
      </c>
      <c r="Y13" s="22">
        <v>68411.199999999997</v>
      </c>
      <c r="Z13" s="23">
        <f t="shared" si="4"/>
        <v>5.6197816313423248</v>
      </c>
      <c r="AA13" s="54">
        <f t="shared" si="5"/>
        <v>8.0876987093285049</v>
      </c>
      <c r="AB13" s="22"/>
      <c r="AC13" s="53">
        <v>8</v>
      </c>
      <c r="AD13" s="4" t="s">
        <v>3</v>
      </c>
      <c r="AE13" s="7">
        <v>32.89</v>
      </c>
      <c r="AF13" s="7">
        <v>68411.199999999997</v>
      </c>
      <c r="AG13" s="22">
        <f t="shared" si="6"/>
        <v>0</v>
      </c>
      <c r="AH13" s="7"/>
      <c r="AI13" s="4"/>
      <c r="AJ13" s="16">
        <v>33.269999999999996</v>
      </c>
      <c r="AK13" s="18">
        <v>69201.600000000006</v>
      </c>
      <c r="AL13" s="22">
        <f t="shared" si="7"/>
        <v>1.1553663727576899</v>
      </c>
      <c r="AM13" s="7"/>
      <c r="AN13" s="4"/>
      <c r="AO13" s="22">
        <v>33.269999999999996</v>
      </c>
      <c r="AP13" s="22">
        <v>69201.600000000006</v>
      </c>
      <c r="AQ13" s="23">
        <f t="shared" si="8"/>
        <v>0</v>
      </c>
      <c r="AR13" s="54">
        <f t="shared" si="9"/>
        <v>1.1553663727576899</v>
      </c>
      <c r="AS13" s="22"/>
      <c r="AT13" s="53">
        <v>8</v>
      </c>
      <c r="AU13" s="4" t="s">
        <v>3</v>
      </c>
      <c r="AV13" s="7">
        <v>33.269999999999996</v>
      </c>
      <c r="AW13" s="7">
        <v>69201.600000000006</v>
      </c>
      <c r="AX13" s="22">
        <f t="shared" si="10"/>
        <v>0</v>
      </c>
      <c r="AY13" s="7"/>
      <c r="AZ13" s="4"/>
      <c r="BA13" s="22">
        <v>33.269999999999996</v>
      </c>
      <c r="BB13" s="22">
        <v>69201.600000000006</v>
      </c>
      <c r="BC13" s="22">
        <f>((BB13-AP13)/AP13*100)</f>
        <v>0</v>
      </c>
      <c r="BD13" s="7"/>
      <c r="BE13" s="4"/>
      <c r="BF13" s="22">
        <v>33.269999999999996</v>
      </c>
      <c r="BG13" s="22">
        <v>69201.600000000006</v>
      </c>
      <c r="BH13" s="23">
        <f>((BG13-BB13)/BB13*100)</f>
        <v>0</v>
      </c>
      <c r="BI13" s="54">
        <f t="shared" si="11"/>
        <v>0</v>
      </c>
      <c r="BJ13" s="22"/>
      <c r="BK13" s="53">
        <v>8</v>
      </c>
      <c r="BL13" s="4" t="s">
        <v>160</v>
      </c>
      <c r="BM13" s="7">
        <v>33.269999999999996</v>
      </c>
      <c r="BN13" s="7">
        <v>69201.600000000006</v>
      </c>
      <c r="BO13" s="22">
        <f t="shared" si="12"/>
        <v>0</v>
      </c>
      <c r="BP13" s="7"/>
      <c r="BQ13" s="22">
        <v>34.72</v>
      </c>
      <c r="BR13" s="22">
        <v>72217.600000000006</v>
      </c>
      <c r="BS13" s="22">
        <f>((BR13-BG13)/BG13*100)</f>
        <v>4.358280733393447</v>
      </c>
      <c r="BT13" s="7"/>
      <c r="BU13" s="4"/>
      <c r="BV13" s="22">
        <v>34.72</v>
      </c>
      <c r="BW13" s="22">
        <v>72217.600000000006</v>
      </c>
      <c r="BX13" s="23">
        <f t="shared" si="0"/>
        <v>0</v>
      </c>
      <c r="BY13" s="54">
        <f t="shared" si="1"/>
        <v>4.358280733393447</v>
      </c>
    </row>
    <row r="14" spans="1:77" x14ac:dyDescent="0.25">
      <c r="A14" s="53">
        <v>9</v>
      </c>
      <c r="B14" s="4"/>
      <c r="C14" s="36">
        <v>30.930000000000003</v>
      </c>
      <c r="D14" s="34">
        <v>64334.400000000001</v>
      </c>
      <c r="E14" s="7"/>
      <c r="F14" s="4"/>
      <c r="G14" s="36">
        <v>32.39</v>
      </c>
      <c r="H14" s="34">
        <v>67371.199999999997</v>
      </c>
      <c r="I14" s="22">
        <f>((H14-D14)/D14*100)</f>
        <v>4.7203362431296405</v>
      </c>
      <c r="J14" s="7"/>
      <c r="K14" s="4"/>
      <c r="L14" s="22">
        <v>32.39</v>
      </c>
      <c r="M14" s="35">
        <v>67371.199999999997</v>
      </c>
      <c r="N14" s="22">
        <f>((M14-H14)/H14*100)</f>
        <v>0</v>
      </c>
      <c r="O14" s="54">
        <f t="shared" si="2"/>
        <v>4.7203362431296405</v>
      </c>
      <c r="P14" s="22"/>
      <c r="Q14" s="53">
        <v>9</v>
      </c>
      <c r="R14" s="4"/>
      <c r="S14" s="22">
        <v>32.89</v>
      </c>
      <c r="T14" s="22">
        <v>68411.199999999997</v>
      </c>
      <c r="U14" s="22">
        <f t="shared" si="3"/>
        <v>1.5436863229391788</v>
      </c>
      <c r="V14" s="7"/>
      <c r="W14" s="4"/>
      <c r="X14" s="22">
        <v>32.89</v>
      </c>
      <c r="Y14" s="22">
        <v>68411.199999999997</v>
      </c>
      <c r="Z14" s="23">
        <f t="shared" si="4"/>
        <v>0</v>
      </c>
      <c r="AA14" s="54">
        <f t="shared" si="5"/>
        <v>1.5436863229391788</v>
      </c>
      <c r="AB14" s="22"/>
      <c r="AC14" s="53">
        <v>9</v>
      </c>
      <c r="AD14" s="4" t="s">
        <v>4</v>
      </c>
      <c r="AE14" s="7">
        <v>32.89</v>
      </c>
      <c r="AF14" s="7">
        <v>68411.199999999997</v>
      </c>
      <c r="AG14" s="22">
        <f t="shared" si="6"/>
        <v>0</v>
      </c>
      <c r="AH14" s="7"/>
      <c r="AI14" s="4"/>
      <c r="AJ14" s="16">
        <v>33.269999999999996</v>
      </c>
      <c r="AK14" s="18">
        <v>69201.600000000006</v>
      </c>
      <c r="AL14" s="22">
        <f t="shared" si="7"/>
        <v>1.1553663727576899</v>
      </c>
      <c r="AM14" s="7"/>
      <c r="AN14" s="4"/>
      <c r="AO14" s="22">
        <v>33.269999999999996</v>
      </c>
      <c r="AP14" s="22">
        <v>69201.600000000006</v>
      </c>
      <c r="AQ14" s="23">
        <f t="shared" si="8"/>
        <v>0</v>
      </c>
      <c r="AR14" s="54">
        <f t="shared" si="9"/>
        <v>1.1553663727576899</v>
      </c>
      <c r="AS14" s="22"/>
      <c r="AT14" s="53">
        <v>9</v>
      </c>
      <c r="AU14" s="4" t="s">
        <v>4</v>
      </c>
      <c r="AV14" s="7">
        <v>33.269999999999996</v>
      </c>
      <c r="AW14" s="7">
        <v>69201.600000000006</v>
      </c>
      <c r="AX14" s="22">
        <f t="shared" si="10"/>
        <v>0</v>
      </c>
      <c r="AY14" s="7"/>
      <c r="AZ14" s="4"/>
      <c r="BA14" s="22">
        <v>33.269999999999996</v>
      </c>
      <c r="BB14" s="22">
        <v>69201.600000000006</v>
      </c>
      <c r="BC14" s="22">
        <f>((BB14-AP14)/AP14*100)</f>
        <v>0</v>
      </c>
      <c r="BD14" s="7"/>
      <c r="BE14" s="4"/>
      <c r="BF14" s="22">
        <v>33.269999999999996</v>
      </c>
      <c r="BG14" s="22">
        <v>69201.600000000006</v>
      </c>
      <c r="BH14" s="23">
        <f>((BG14-BB14)/BB14*100)</f>
        <v>0</v>
      </c>
      <c r="BI14" s="54">
        <f t="shared" si="11"/>
        <v>0</v>
      </c>
      <c r="BJ14" s="22"/>
      <c r="BK14" s="53">
        <v>9</v>
      </c>
      <c r="BL14" s="4" t="s">
        <v>4</v>
      </c>
      <c r="BM14" s="7">
        <v>33.269999999999996</v>
      </c>
      <c r="BN14" s="7">
        <v>69201.600000000006</v>
      </c>
      <c r="BO14" s="22">
        <f t="shared" si="12"/>
        <v>0</v>
      </c>
      <c r="BP14" s="7"/>
      <c r="BQ14" s="22">
        <v>34.72</v>
      </c>
      <c r="BR14" s="22">
        <v>72217.600000000006</v>
      </c>
      <c r="BS14" s="22">
        <f>((BR14-BG14)/BG14*100)</f>
        <v>4.358280733393447</v>
      </c>
      <c r="BT14" s="7"/>
      <c r="BU14" s="4"/>
      <c r="BV14" s="22">
        <v>34.72</v>
      </c>
      <c r="BW14" s="22">
        <v>72217.600000000006</v>
      </c>
      <c r="BX14" s="23">
        <f t="shared" si="0"/>
        <v>0</v>
      </c>
      <c r="BY14" s="54">
        <f t="shared" si="1"/>
        <v>4.358280733393447</v>
      </c>
    </row>
    <row r="15" spans="1:77" x14ac:dyDescent="0.25">
      <c r="A15" s="53">
        <v>10</v>
      </c>
      <c r="B15" s="6"/>
      <c r="C15" s="36">
        <v>24.69</v>
      </c>
      <c r="D15" s="34">
        <v>51355.199999999997</v>
      </c>
      <c r="E15" s="7"/>
      <c r="F15" s="6"/>
      <c r="G15" s="36">
        <v>25.86</v>
      </c>
      <c r="H15" s="34">
        <v>53788.800000000003</v>
      </c>
      <c r="I15" s="22">
        <f>((H15-D15)/D15*100)</f>
        <v>4.7387606318347624</v>
      </c>
      <c r="J15" s="7"/>
      <c r="K15" s="6"/>
      <c r="L15" s="22">
        <v>30.39</v>
      </c>
      <c r="M15" s="35">
        <v>63211.199999999997</v>
      </c>
      <c r="N15" s="22">
        <v>0</v>
      </c>
      <c r="O15" s="54">
        <f t="shared" si="2"/>
        <v>4.7387606318347624</v>
      </c>
      <c r="P15" s="40" t="s">
        <v>183</v>
      </c>
      <c r="Q15" s="53">
        <v>10</v>
      </c>
      <c r="R15" s="6"/>
      <c r="S15" s="22">
        <v>31.14</v>
      </c>
      <c r="T15" s="22">
        <v>64771.199999999997</v>
      </c>
      <c r="U15" s="22">
        <f t="shared" si="3"/>
        <v>2.4679170779861797</v>
      </c>
      <c r="V15" s="7"/>
      <c r="W15" s="6"/>
      <c r="X15" s="22">
        <v>31.14</v>
      </c>
      <c r="Y15" s="22">
        <v>64771.199999999997</v>
      </c>
      <c r="Z15" s="23">
        <f t="shared" si="4"/>
        <v>0</v>
      </c>
      <c r="AA15" s="54">
        <f t="shared" si="5"/>
        <v>2.4679170779861797</v>
      </c>
      <c r="AB15" s="22"/>
      <c r="AC15" s="53">
        <v>10</v>
      </c>
      <c r="AD15" s="6" t="s">
        <v>5</v>
      </c>
      <c r="AE15" s="7">
        <v>31.14</v>
      </c>
      <c r="AF15" s="7">
        <v>64771.199999999997</v>
      </c>
      <c r="AG15" s="22">
        <f t="shared" si="6"/>
        <v>0</v>
      </c>
      <c r="AH15" s="7"/>
      <c r="AI15" s="6"/>
      <c r="AJ15" s="33">
        <v>31.5</v>
      </c>
      <c r="AK15" s="18">
        <v>65520</v>
      </c>
      <c r="AL15" s="22">
        <f t="shared" si="7"/>
        <v>1.1560693641618542</v>
      </c>
      <c r="AM15" s="7"/>
      <c r="AN15" s="6"/>
      <c r="AO15" s="22">
        <v>33.26</v>
      </c>
      <c r="AP15" s="22">
        <v>69180.800000000003</v>
      </c>
      <c r="AQ15" s="23">
        <f t="shared" si="8"/>
        <v>5.5873015873015914</v>
      </c>
      <c r="AR15" s="54">
        <f t="shared" si="9"/>
        <v>6.7433709514634455</v>
      </c>
      <c r="AS15" s="22"/>
      <c r="AT15" s="53">
        <v>10</v>
      </c>
      <c r="AU15" s="6" t="s">
        <v>5</v>
      </c>
      <c r="AV15" s="7">
        <v>33.26</v>
      </c>
      <c r="AW15" s="7">
        <v>69180.800000000003</v>
      </c>
      <c r="AX15" s="22">
        <f t="shared" si="10"/>
        <v>0</v>
      </c>
      <c r="AY15" s="7"/>
      <c r="AZ15" s="6"/>
      <c r="BA15" s="22">
        <v>33.26</v>
      </c>
      <c r="BB15" s="22">
        <v>69180.800000000003</v>
      </c>
      <c r="BC15" s="22">
        <f>((BB15-AP15)/AP15*100)</f>
        <v>0</v>
      </c>
      <c r="BD15" s="7"/>
      <c r="BE15" s="6"/>
      <c r="BF15" s="22">
        <v>34.93</v>
      </c>
      <c r="BG15" s="22">
        <v>72654.399999999994</v>
      </c>
      <c r="BH15" s="23">
        <v>0</v>
      </c>
      <c r="BI15" s="54">
        <f t="shared" si="11"/>
        <v>0</v>
      </c>
      <c r="BJ15" s="40" t="s">
        <v>183</v>
      </c>
      <c r="BK15" s="53">
        <v>10</v>
      </c>
      <c r="BL15" s="6" t="s">
        <v>5</v>
      </c>
      <c r="BM15" s="7">
        <v>34.93</v>
      </c>
      <c r="BN15" s="7">
        <v>72654.399999999994</v>
      </c>
      <c r="BO15" s="22">
        <f t="shared" si="12"/>
        <v>0</v>
      </c>
      <c r="BP15" s="7"/>
      <c r="BQ15" s="22">
        <v>37.1</v>
      </c>
      <c r="BR15" s="22">
        <v>77168</v>
      </c>
      <c r="BS15" s="22">
        <f>((BR15-BG15)/BG15*100)</f>
        <v>6.2124248496994072</v>
      </c>
      <c r="BT15" s="7"/>
      <c r="BU15" s="6"/>
      <c r="BV15" s="22">
        <v>39.99</v>
      </c>
      <c r="BW15" s="22">
        <v>83179.199999999997</v>
      </c>
      <c r="BX15" s="23">
        <f t="shared" si="0"/>
        <v>7.7897574123989175</v>
      </c>
      <c r="BY15" s="54">
        <f t="shared" si="1"/>
        <v>14.002182262098325</v>
      </c>
    </row>
    <row r="16" spans="1:77" x14ac:dyDescent="0.25">
      <c r="A16" s="53">
        <v>11</v>
      </c>
      <c r="B16" s="5"/>
      <c r="C16" s="36">
        <v>51.26</v>
      </c>
      <c r="D16" s="34">
        <v>106620.8</v>
      </c>
      <c r="E16" s="7"/>
      <c r="F16" s="5"/>
      <c r="G16" s="36">
        <v>53.12</v>
      </c>
      <c r="H16" s="34">
        <v>110489.60000000001</v>
      </c>
      <c r="I16" s="22">
        <f>((H16-D16)/D16*100)</f>
        <v>3.6285602809207984</v>
      </c>
      <c r="J16" s="7"/>
      <c r="K16" s="5"/>
      <c r="L16" s="22">
        <v>53.12</v>
      </c>
      <c r="M16" s="35">
        <v>110489.60000000001</v>
      </c>
      <c r="N16" s="22">
        <f>((M16-H16)/H16*100)</f>
        <v>0</v>
      </c>
      <c r="O16" s="54">
        <f t="shared" si="2"/>
        <v>3.6285602809207984</v>
      </c>
      <c r="P16" s="22"/>
      <c r="Q16" s="53">
        <v>11</v>
      </c>
      <c r="R16" s="5"/>
      <c r="S16" s="22">
        <v>54.01</v>
      </c>
      <c r="T16" s="22">
        <v>112340.8</v>
      </c>
      <c r="U16" s="22">
        <f t="shared" si="3"/>
        <v>1.6754518072289128</v>
      </c>
      <c r="V16" s="7"/>
      <c r="W16" s="5"/>
      <c r="X16" s="22">
        <v>54.01</v>
      </c>
      <c r="Y16" s="22">
        <v>112340.8</v>
      </c>
      <c r="Z16" s="23">
        <f t="shared" si="4"/>
        <v>0</v>
      </c>
      <c r="AA16" s="54">
        <f t="shared" si="5"/>
        <v>1.6754518072289128</v>
      </c>
      <c r="AB16" s="22"/>
      <c r="AC16" s="53">
        <v>11</v>
      </c>
      <c r="AD16" s="5" t="s">
        <v>6</v>
      </c>
      <c r="AE16" s="7">
        <v>54.01</v>
      </c>
      <c r="AF16" s="7">
        <v>112340.8</v>
      </c>
      <c r="AG16" s="22">
        <f t="shared" si="6"/>
        <v>0</v>
      </c>
      <c r="AH16" s="7"/>
      <c r="AI16" s="5"/>
      <c r="AJ16" s="33">
        <v>55.87</v>
      </c>
      <c r="AK16" s="18">
        <v>116209.60000000001</v>
      </c>
      <c r="AL16" s="22">
        <f t="shared" si="7"/>
        <v>3.4438067024625099</v>
      </c>
      <c r="AM16" s="7"/>
      <c r="AN16" s="5"/>
      <c r="AO16" s="22">
        <v>55.87</v>
      </c>
      <c r="AP16" s="22">
        <v>116209.60000000001</v>
      </c>
      <c r="AQ16" s="23">
        <f t="shared" si="8"/>
        <v>0</v>
      </c>
      <c r="AR16" s="54">
        <f t="shared" si="9"/>
        <v>3.4438067024625099</v>
      </c>
      <c r="AS16" s="22"/>
      <c r="AT16" s="53">
        <v>11</v>
      </c>
      <c r="AU16" s="5" t="s">
        <v>6</v>
      </c>
      <c r="AV16" s="7">
        <v>55.87</v>
      </c>
      <c r="AW16" s="7">
        <v>116209.60000000001</v>
      </c>
      <c r="AX16" s="22">
        <f t="shared" si="10"/>
        <v>0</v>
      </c>
      <c r="AY16" s="7"/>
      <c r="AZ16" s="5"/>
      <c r="BA16" s="22">
        <v>55.87</v>
      </c>
      <c r="BB16" s="22">
        <v>116209.60000000001</v>
      </c>
      <c r="BC16" s="22">
        <f>((BB16-AP16)/AP16*100)</f>
        <v>0</v>
      </c>
      <c r="BD16" s="7"/>
      <c r="BE16" s="5"/>
      <c r="BF16" s="22">
        <v>55.87</v>
      </c>
      <c r="BG16" s="22">
        <v>116209.60000000001</v>
      </c>
      <c r="BH16" s="23">
        <f>((BG16-BB16)/BB16*100)</f>
        <v>0</v>
      </c>
      <c r="BI16" s="54">
        <f t="shared" si="11"/>
        <v>0</v>
      </c>
      <c r="BJ16" s="22"/>
      <c r="BK16" s="53">
        <v>11</v>
      </c>
      <c r="BL16" s="5" t="s">
        <v>6</v>
      </c>
      <c r="BM16" s="7">
        <v>55.87</v>
      </c>
      <c r="BN16" s="7">
        <v>116209.60000000001</v>
      </c>
      <c r="BO16" s="22">
        <f t="shared" si="12"/>
        <v>0</v>
      </c>
      <c r="BP16" s="7"/>
      <c r="BQ16" s="22"/>
      <c r="BR16" s="22"/>
      <c r="BS16" s="7"/>
      <c r="BT16" s="7"/>
      <c r="BU16" s="6"/>
      <c r="BV16" s="22"/>
      <c r="BW16" s="22"/>
      <c r="BX16" s="24"/>
      <c r="BY16" s="54"/>
    </row>
    <row r="17" spans="1:77" x14ac:dyDescent="0.25">
      <c r="A17" s="53">
        <v>12</v>
      </c>
      <c r="B17" s="5"/>
      <c r="C17" s="36">
        <v>30.930000000000003</v>
      </c>
      <c r="D17" s="34">
        <v>64334.400000000001</v>
      </c>
      <c r="E17" s="7"/>
      <c r="F17" s="5"/>
      <c r="G17" s="36"/>
      <c r="H17" s="34"/>
      <c r="I17" s="22"/>
      <c r="J17" s="7"/>
      <c r="K17" s="5"/>
      <c r="L17" s="22"/>
      <c r="M17" s="35"/>
      <c r="N17" s="7"/>
      <c r="O17" s="54"/>
      <c r="P17" s="7"/>
      <c r="Q17" s="53">
        <v>12</v>
      </c>
      <c r="R17" s="5"/>
      <c r="S17" s="22"/>
      <c r="T17" s="22"/>
      <c r="U17" s="7"/>
      <c r="V17" s="7"/>
      <c r="W17" s="5"/>
      <c r="X17" s="22"/>
      <c r="Y17" s="22"/>
      <c r="Z17" s="24"/>
      <c r="AA17" s="54"/>
      <c r="AB17" s="7"/>
      <c r="AC17" s="53">
        <v>12</v>
      </c>
      <c r="AD17" s="5"/>
      <c r="AE17" s="7"/>
      <c r="AF17" s="7"/>
      <c r="AG17" s="7"/>
      <c r="AH17" s="7"/>
      <c r="AI17" s="5"/>
      <c r="AJ17" s="33"/>
      <c r="AK17" s="18"/>
      <c r="AL17" s="7"/>
      <c r="AM17" s="7"/>
      <c r="AN17" s="5"/>
      <c r="AO17" s="22"/>
      <c r="AP17" s="22"/>
      <c r="AQ17" s="24"/>
      <c r="AR17" s="54"/>
      <c r="AS17" s="7"/>
      <c r="AT17" s="53">
        <v>12</v>
      </c>
      <c r="AU17" s="5"/>
      <c r="AV17" s="7"/>
      <c r="AW17" s="7"/>
      <c r="AX17" s="7"/>
      <c r="AY17" s="7"/>
      <c r="AZ17" s="5"/>
      <c r="BA17" s="22"/>
      <c r="BB17" s="22"/>
      <c r="BC17" s="7"/>
      <c r="BD17" s="7"/>
      <c r="BE17" s="5"/>
      <c r="BF17" s="22"/>
      <c r="BG17" s="22"/>
      <c r="BH17" s="24"/>
      <c r="BI17" s="54"/>
      <c r="BJ17" s="7"/>
      <c r="BK17" s="53">
        <v>12</v>
      </c>
      <c r="BL17" s="5"/>
      <c r="BM17" s="7"/>
      <c r="BN17" s="7"/>
      <c r="BO17" s="7"/>
      <c r="BP17" s="7"/>
      <c r="BQ17" s="22"/>
      <c r="BR17" s="22"/>
      <c r="BS17" s="7"/>
      <c r="BT17" s="7"/>
      <c r="BU17" s="6"/>
      <c r="BV17" s="22"/>
      <c r="BW17" s="22"/>
      <c r="BX17" s="24"/>
      <c r="BY17" s="54"/>
    </row>
    <row r="18" spans="1:77" x14ac:dyDescent="0.25">
      <c r="A18" s="53">
        <v>13</v>
      </c>
      <c r="B18" s="5"/>
      <c r="C18" s="36">
        <v>17.8</v>
      </c>
      <c r="D18" s="34">
        <v>37024</v>
      </c>
      <c r="E18" s="7"/>
      <c r="F18" s="5"/>
      <c r="G18" s="36">
        <v>18.63</v>
      </c>
      <c r="H18" s="34">
        <v>38750.400000000001</v>
      </c>
      <c r="I18" s="22">
        <f>((H18-D18)/D18*100)</f>
        <v>4.6629213483146108</v>
      </c>
      <c r="J18" s="7"/>
      <c r="K18" s="5"/>
      <c r="L18" s="22">
        <v>18.63</v>
      </c>
      <c r="M18" s="35">
        <v>38750.400000000001</v>
      </c>
      <c r="N18" s="22">
        <f>((M18-H18)/H18*100)</f>
        <v>0</v>
      </c>
      <c r="O18" s="54">
        <f>I18+N18</f>
        <v>4.6629213483146108</v>
      </c>
      <c r="P18" s="22"/>
      <c r="Q18" s="53">
        <v>13</v>
      </c>
      <c r="R18" s="5"/>
      <c r="S18" s="22">
        <v>19.23</v>
      </c>
      <c r="T18" s="22">
        <v>39998.400000000001</v>
      </c>
      <c r="U18" s="22">
        <f>((T18-M18)/M18*100)</f>
        <v>3.2206119162640898</v>
      </c>
      <c r="V18" s="7"/>
      <c r="W18" s="5"/>
      <c r="X18" s="22">
        <v>23.13</v>
      </c>
      <c r="Y18" s="22">
        <v>48110.400000000001</v>
      </c>
      <c r="Z18" s="23">
        <f>((Y18-T18)/T18*100)</f>
        <v>20.280811232449299</v>
      </c>
      <c r="AA18" s="54">
        <f>U18+Z18</f>
        <v>23.501423148713389</v>
      </c>
      <c r="AB18" s="22"/>
      <c r="AC18" s="53">
        <v>13</v>
      </c>
      <c r="AD18" s="5" t="s">
        <v>7</v>
      </c>
      <c r="AE18" s="7">
        <v>23.13</v>
      </c>
      <c r="AF18" s="7">
        <v>48110.400000000001</v>
      </c>
      <c r="AG18" s="22">
        <f t="shared" ref="AG18:AG20" si="13">((AF18-Y18)/Y18*100)</f>
        <v>0</v>
      </c>
      <c r="AH18" s="7"/>
      <c r="AI18" s="5"/>
      <c r="AJ18" s="16">
        <v>23.400000000000002</v>
      </c>
      <c r="AK18" s="18">
        <v>48672</v>
      </c>
      <c r="AL18" s="22">
        <f>((AK18-Y18)/Y18*100)</f>
        <v>1.1673151750972732</v>
      </c>
      <c r="AM18" s="7"/>
      <c r="AN18" s="5"/>
      <c r="AO18" s="22">
        <v>23.400000000000002</v>
      </c>
      <c r="AP18" s="22">
        <v>48672</v>
      </c>
      <c r="AQ18" s="23">
        <f>((AP18-AK18)/AK18*100)</f>
        <v>0</v>
      </c>
      <c r="AR18" s="54">
        <f>AL18+AQ18</f>
        <v>1.1673151750972732</v>
      </c>
      <c r="AS18" s="22"/>
      <c r="AT18" s="53">
        <v>13</v>
      </c>
      <c r="AU18" s="5" t="s">
        <v>7</v>
      </c>
      <c r="AV18" s="7">
        <v>23.400000000000002</v>
      </c>
      <c r="AW18" s="7">
        <v>48672</v>
      </c>
      <c r="AX18" s="22">
        <f t="shared" ref="AX18:AX20" si="14">((AW18-AP18)/AP18*100)</f>
        <v>0</v>
      </c>
      <c r="AY18" s="7"/>
      <c r="AZ18" s="5"/>
      <c r="BA18" s="22">
        <v>23.400000000000002</v>
      </c>
      <c r="BB18" s="22">
        <v>48672</v>
      </c>
      <c r="BC18" s="22">
        <f>((BB18-AP18)/AP18*100)</f>
        <v>0</v>
      </c>
      <c r="BD18" s="7"/>
      <c r="BE18" s="5"/>
      <c r="BF18" s="22">
        <v>23.400000000000002</v>
      </c>
      <c r="BG18" s="22">
        <v>48672</v>
      </c>
      <c r="BH18" s="23">
        <f>((BG18-BB18)/BB18*100)</f>
        <v>0</v>
      </c>
      <c r="BI18" s="54">
        <f>BC18+BH18</f>
        <v>0</v>
      </c>
      <c r="BJ18" s="22"/>
      <c r="BK18" s="53">
        <v>13</v>
      </c>
      <c r="BL18" s="5" t="s">
        <v>7</v>
      </c>
      <c r="BM18" s="7">
        <v>23.400000000000002</v>
      </c>
      <c r="BN18" s="7">
        <v>48672</v>
      </c>
      <c r="BO18" s="22">
        <f>((BN18-BG18)/BG18*100)</f>
        <v>0</v>
      </c>
      <c r="BP18" s="7"/>
      <c r="BQ18" s="22">
        <v>24.01</v>
      </c>
      <c r="BR18" s="22">
        <v>49940.800000000003</v>
      </c>
      <c r="BS18" s="22">
        <f>((BR18-BG18)/BG18*100)</f>
        <v>2.6068376068376127</v>
      </c>
      <c r="BT18" s="7"/>
      <c r="BU18" s="5"/>
      <c r="BV18" s="22">
        <v>24.01</v>
      </c>
      <c r="BW18" s="22">
        <v>49940.800000000003</v>
      </c>
      <c r="BX18" s="23">
        <f>((BW18-BR18)/BR18*100)</f>
        <v>0</v>
      </c>
      <c r="BY18" s="54">
        <f>BS18+BX18</f>
        <v>2.6068376068376127</v>
      </c>
    </row>
    <row r="19" spans="1:77" x14ac:dyDescent="0.25">
      <c r="A19" s="53">
        <v>14</v>
      </c>
      <c r="B19" s="4"/>
      <c r="C19" s="36">
        <v>35.86</v>
      </c>
      <c r="D19" s="34">
        <v>74588.800000000003</v>
      </c>
      <c r="E19" s="7"/>
      <c r="F19" s="4"/>
      <c r="G19" s="36">
        <v>37.520000000000003</v>
      </c>
      <c r="H19" s="34">
        <v>78041.600000000006</v>
      </c>
      <c r="I19" s="22">
        <f>((H19-D19)/D19*100)</f>
        <v>4.6291132180702768</v>
      </c>
      <c r="J19" s="7"/>
      <c r="K19" s="4"/>
      <c r="L19" s="22">
        <v>37.520000000000003</v>
      </c>
      <c r="M19" s="35">
        <v>78041.600000000006</v>
      </c>
      <c r="N19" s="22">
        <f>((M19-H19)/H19*100)</f>
        <v>0</v>
      </c>
      <c r="O19" s="54">
        <f>I19+N19</f>
        <v>4.6291132180702768</v>
      </c>
      <c r="P19" s="22"/>
      <c r="Q19" s="53">
        <v>14</v>
      </c>
      <c r="R19" s="4"/>
      <c r="S19" s="22">
        <v>39.33</v>
      </c>
      <c r="T19" s="22">
        <v>81806.399999999994</v>
      </c>
      <c r="U19" s="22">
        <f>((T19-M19)/M19*100)</f>
        <v>4.8240938166311151</v>
      </c>
      <c r="V19" s="7"/>
      <c r="W19" s="4"/>
      <c r="X19" s="22">
        <v>39.69</v>
      </c>
      <c r="Y19" s="22">
        <v>82555.199999999997</v>
      </c>
      <c r="Z19" s="23">
        <f>((Y19-T19)/T19*100)</f>
        <v>0.91533180778032397</v>
      </c>
      <c r="AA19" s="54">
        <f>U19+Z19</f>
        <v>5.7394256244114388</v>
      </c>
      <c r="AB19" s="22"/>
      <c r="AC19" s="53">
        <v>14</v>
      </c>
      <c r="AD19" s="4" t="s">
        <v>8</v>
      </c>
      <c r="AE19" s="7">
        <v>39.69</v>
      </c>
      <c r="AF19" s="7">
        <v>82555.199999999997</v>
      </c>
      <c r="AG19" s="22">
        <f t="shared" si="13"/>
        <v>0</v>
      </c>
      <c r="AH19" s="7"/>
      <c r="AI19" s="4"/>
      <c r="AJ19" s="16">
        <v>40.369999999999997</v>
      </c>
      <c r="AK19" s="18">
        <v>83969.600000000006</v>
      </c>
      <c r="AL19" s="22">
        <f>((AK19-Y19)/Y19*100)</f>
        <v>1.7132779037541048</v>
      </c>
      <c r="AM19" s="7"/>
      <c r="AN19" s="4"/>
      <c r="AO19" s="22">
        <v>40.369999999999997</v>
      </c>
      <c r="AP19" s="22">
        <v>83969.600000000006</v>
      </c>
      <c r="AQ19" s="23">
        <f>((AP19-AK19)/AK19*100)</f>
        <v>0</v>
      </c>
      <c r="AR19" s="54">
        <f>AL19+AQ19</f>
        <v>1.7132779037541048</v>
      </c>
      <c r="AS19" s="22"/>
      <c r="AT19" s="53">
        <v>14</v>
      </c>
      <c r="AU19" s="4" t="s">
        <v>8</v>
      </c>
      <c r="AV19" s="7">
        <v>40.369999999999997</v>
      </c>
      <c r="AW19" s="7">
        <v>83969.600000000006</v>
      </c>
      <c r="AX19" s="22">
        <f t="shared" si="14"/>
        <v>0</v>
      </c>
      <c r="AY19" s="7"/>
      <c r="AZ19" s="4"/>
      <c r="BA19" s="22">
        <v>40.369999999999997</v>
      </c>
      <c r="BB19" s="22">
        <v>83969.600000000006</v>
      </c>
      <c r="BC19" s="22">
        <f>((BB19-AP19)/AP19*100)</f>
        <v>0</v>
      </c>
      <c r="BD19" s="7"/>
      <c r="BE19" s="4"/>
      <c r="BF19" s="22">
        <v>40.369999999999997</v>
      </c>
      <c r="BG19" s="22">
        <v>83969.600000000006</v>
      </c>
      <c r="BH19" s="23">
        <f>((BG19-BB19)/BB19*100)</f>
        <v>0</v>
      </c>
      <c r="BI19" s="54">
        <f>BC19+BH19</f>
        <v>0</v>
      </c>
      <c r="BJ19" s="22"/>
      <c r="BK19" s="53">
        <v>14</v>
      </c>
      <c r="BL19" s="4" t="s">
        <v>8</v>
      </c>
      <c r="BM19" s="7">
        <v>40.369999999999997</v>
      </c>
      <c r="BN19" s="7">
        <v>83969.600000000006</v>
      </c>
      <c r="BO19" s="22">
        <f>((BN19-BG19)/BG19*100)</f>
        <v>0</v>
      </c>
      <c r="BP19" s="7"/>
      <c r="BQ19" s="22">
        <v>42.879999999999995</v>
      </c>
      <c r="BR19" s="22">
        <v>89190.399999999994</v>
      </c>
      <c r="BS19" s="22">
        <f>((BR19-BG19)/BG19*100)</f>
        <v>6.2174882338369937</v>
      </c>
      <c r="BT19" s="7"/>
      <c r="BU19" s="4"/>
      <c r="BV19" s="22">
        <v>42.879999999999995</v>
      </c>
      <c r="BW19" s="22">
        <v>89190.399999999994</v>
      </c>
      <c r="BX19" s="23">
        <f>((BW19-BR19)/BR19*100)</f>
        <v>0</v>
      </c>
      <c r="BY19" s="54">
        <f>BS19+BX19</f>
        <v>6.2174882338369937</v>
      </c>
    </row>
    <row r="20" spans="1:77" x14ac:dyDescent="0.25">
      <c r="A20" s="53">
        <v>15</v>
      </c>
      <c r="B20" s="4"/>
      <c r="C20" s="36"/>
      <c r="D20" s="34"/>
      <c r="E20" s="7"/>
      <c r="F20" s="4"/>
      <c r="G20" s="36"/>
      <c r="H20" s="34"/>
      <c r="I20" s="22"/>
      <c r="J20" s="7"/>
      <c r="K20" s="4"/>
      <c r="L20" s="22"/>
      <c r="M20" s="35"/>
      <c r="N20" s="7"/>
      <c r="O20" s="54"/>
      <c r="P20" s="7"/>
      <c r="Q20" s="53">
        <v>15</v>
      </c>
      <c r="R20" s="4"/>
      <c r="S20" s="22">
        <v>46.08</v>
      </c>
      <c r="T20" s="22">
        <v>95846.399999999994</v>
      </c>
      <c r="U20" s="22"/>
      <c r="V20" s="7"/>
      <c r="W20" s="4"/>
      <c r="X20" s="22">
        <v>48.99</v>
      </c>
      <c r="Y20" s="22">
        <v>101899.2</v>
      </c>
      <c r="Z20" s="23">
        <f>((Y20-T20)/T20*100)</f>
        <v>6.3151041666666696</v>
      </c>
      <c r="AA20" s="54">
        <f>U20+Z20</f>
        <v>6.3151041666666696</v>
      </c>
      <c r="AB20" s="22"/>
      <c r="AC20" s="53">
        <v>15</v>
      </c>
      <c r="AD20" s="4" t="s">
        <v>128</v>
      </c>
      <c r="AE20" s="7">
        <v>48.99</v>
      </c>
      <c r="AF20" s="7">
        <v>101899.2</v>
      </c>
      <c r="AG20" s="22">
        <f t="shared" si="13"/>
        <v>0</v>
      </c>
      <c r="AH20" s="7"/>
      <c r="AI20" s="4"/>
      <c r="AJ20" s="16">
        <v>50.919999999999995</v>
      </c>
      <c r="AK20" s="18">
        <v>105913.60000000001</v>
      </c>
      <c r="AL20" s="22">
        <f>((AK20-Y20)/Y20*100)</f>
        <v>3.9395795060216452</v>
      </c>
      <c r="AM20" s="7"/>
      <c r="AN20" s="4"/>
      <c r="AO20" s="22">
        <v>55.46</v>
      </c>
      <c r="AP20" s="22">
        <v>115356.8</v>
      </c>
      <c r="AQ20" s="23">
        <f>((AP20-AK20)/AK20*100)</f>
        <v>8.9159465828750957</v>
      </c>
      <c r="AR20" s="54">
        <f>AL20+AQ20</f>
        <v>12.855526088896742</v>
      </c>
      <c r="AS20" s="22"/>
      <c r="AT20" s="53">
        <v>15</v>
      </c>
      <c r="AU20" s="4" t="s">
        <v>128</v>
      </c>
      <c r="AV20" s="7">
        <v>55.46</v>
      </c>
      <c r="AW20" s="7">
        <v>115356.8</v>
      </c>
      <c r="AX20" s="22">
        <f t="shared" si="14"/>
        <v>0</v>
      </c>
      <c r="AY20" s="7"/>
      <c r="AZ20" s="4"/>
      <c r="BA20" s="22">
        <v>55.46</v>
      </c>
      <c r="BB20" s="22">
        <v>115356.8</v>
      </c>
      <c r="BC20" s="22">
        <f>((BB20-AP20)/AP20*100)</f>
        <v>0</v>
      </c>
      <c r="BD20" s="7"/>
      <c r="BE20" s="4"/>
      <c r="BF20" s="22">
        <v>60</v>
      </c>
      <c r="BG20" s="22">
        <f>129+BB20</f>
        <v>115485.8</v>
      </c>
      <c r="BH20" s="23">
        <f>((BG20-BB20)/BB20*100)</f>
        <v>0.11182695775194874</v>
      </c>
      <c r="BI20" s="54">
        <f>BC20+BH20</f>
        <v>0.11182695775194874</v>
      </c>
      <c r="BJ20" s="22"/>
      <c r="BK20" s="53">
        <v>15</v>
      </c>
      <c r="BL20" s="4" t="s">
        <v>128</v>
      </c>
      <c r="BM20" s="7">
        <v>60</v>
      </c>
      <c r="BN20" s="7">
        <v>124800</v>
      </c>
      <c r="BO20" s="22">
        <f>((BN20-BG20)/BG20*100)</f>
        <v>8.0652339941360722</v>
      </c>
      <c r="BP20" s="7"/>
      <c r="BQ20" s="22">
        <v>66.88000000000001</v>
      </c>
      <c r="BR20" s="22">
        <v>139110.39999999999</v>
      </c>
      <c r="BS20" s="22">
        <v>7.58</v>
      </c>
      <c r="BT20" s="39" t="s">
        <v>183</v>
      </c>
      <c r="BU20" s="4"/>
      <c r="BV20" s="22">
        <v>66.88000000000001</v>
      </c>
      <c r="BW20" s="22">
        <v>139110.39999999999</v>
      </c>
      <c r="BX20" s="23">
        <f>((BW20-BR20)/BR20*100)</f>
        <v>0</v>
      </c>
      <c r="BY20" s="54">
        <f>BS20+BX20</f>
        <v>7.58</v>
      </c>
    </row>
    <row r="21" spans="1:77" x14ac:dyDescent="0.25">
      <c r="A21" s="53">
        <v>16</v>
      </c>
      <c r="B21" s="4"/>
      <c r="C21" s="36">
        <v>37.44</v>
      </c>
      <c r="D21" s="34">
        <v>77875.199999999997</v>
      </c>
      <c r="E21" s="7"/>
      <c r="F21" s="4"/>
      <c r="G21" s="36">
        <v>39.11</v>
      </c>
      <c r="H21" s="34">
        <v>81348.800000000003</v>
      </c>
      <c r="I21" s="22">
        <f>((H21-D21)/D21*100)</f>
        <v>4.4604700854700932</v>
      </c>
      <c r="J21" s="7"/>
      <c r="K21" s="4"/>
      <c r="L21" s="22">
        <v>39.11</v>
      </c>
      <c r="M21" s="35">
        <v>81348.800000000003</v>
      </c>
      <c r="N21" s="22">
        <f>((M21-H21)/H21*100)</f>
        <v>0</v>
      </c>
      <c r="O21" s="54">
        <f>I21+N21</f>
        <v>4.4604700854700932</v>
      </c>
      <c r="P21" s="22"/>
      <c r="Q21" s="53">
        <v>16</v>
      </c>
      <c r="R21" s="4"/>
      <c r="S21" s="22">
        <v>39.11</v>
      </c>
      <c r="T21" s="22">
        <v>81348.800000000003</v>
      </c>
      <c r="U21" s="22">
        <f>((T21-M21)/M21*100)</f>
        <v>0</v>
      </c>
      <c r="V21" s="7"/>
      <c r="W21" s="4"/>
      <c r="X21" s="22"/>
      <c r="Y21" s="22"/>
      <c r="Z21" s="24"/>
      <c r="AA21" s="54">
        <f>U21+Z21</f>
        <v>0</v>
      </c>
      <c r="AB21" s="7"/>
      <c r="AC21" s="53">
        <v>16</v>
      </c>
      <c r="AD21" s="4"/>
      <c r="AE21" s="7"/>
      <c r="AF21" s="7"/>
      <c r="AG21" s="7"/>
      <c r="AH21" s="7"/>
      <c r="AI21" s="4"/>
      <c r="AJ21" s="16"/>
      <c r="AK21" s="18"/>
      <c r="AL21" s="7"/>
      <c r="AM21" s="7"/>
      <c r="AN21" s="4"/>
      <c r="AO21" s="22"/>
      <c r="AP21" s="22"/>
      <c r="AQ21" s="24"/>
      <c r="AR21" s="54"/>
      <c r="AS21" s="7"/>
      <c r="AT21" s="53">
        <v>16</v>
      </c>
      <c r="AU21" s="4"/>
      <c r="AV21" s="7"/>
      <c r="AW21" s="7"/>
      <c r="AX21" s="7"/>
      <c r="AY21" s="7"/>
      <c r="AZ21" s="4"/>
      <c r="BA21" s="22"/>
      <c r="BB21" s="22"/>
      <c r="BC21" s="7"/>
      <c r="BD21" s="7"/>
      <c r="BE21" s="4"/>
      <c r="BF21" s="22"/>
      <c r="BG21" s="22"/>
      <c r="BH21" s="24"/>
      <c r="BI21" s="54"/>
      <c r="BJ21" s="7"/>
      <c r="BK21" s="53">
        <v>16</v>
      </c>
      <c r="BL21" s="4"/>
      <c r="BM21" s="7"/>
      <c r="BN21" s="7"/>
      <c r="BO21" s="7"/>
      <c r="BP21" s="7"/>
      <c r="BQ21" s="22"/>
      <c r="BR21" s="22"/>
      <c r="BS21" s="7"/>
      <c r="BT21" s="7"/>
      <c r="BU21" s="4"/>
      <c r="BV21" s="22"/>
      <c r="BW21" s="22"/>
      <c r="BX21" s="24"/>
      <c r="BY21" s="54"/>
    </row>
    <row r="22" spans="1:77" x14ac:dyDescent="0.25">
      <c r="A22" s="53">
        <v>17</v>
      </c>
      <c r="B22" s="4"/>
      <c r="C22" s="36"/>
      <c r="D22" s="34"/>
      <c r="E22" s="7"/>
      <c r="F22" s="4"/>
      <c r="G22" s="36"/>
      <c r="H22" s="34"/>
      <c r="I22" s="22"/>
      <c r="J22" s="7"/>
      <c r="K22" s="4"/>
      <c r="L22" s="22">
        <v>29.02</v>
      </c>
      <c r="M22" s="35">
        <v>60361.599999999999</v>
      </c>
      <c r="N22" s="22"/>
      <c r="O22" s="54">
        <f>I22+N22</f>
        <v>0</v>
      </c>
      <c r="P22" s="22"/>
      <c r="Q22" s="53">
        <v>17</v>
      </c>
      <c r="R22" s="4"/>
      <c r="S22" s="22">
        <v>29.45</v>
      </c>
      <c r="T22" s="22">
        <v>61256</v>
      </c>
      <c r="U22" s="22">
        <f>((T22-M22)/M22*100)</f>
        <v>1.4817367332873905</v>
      </c>
      <c r="V22" s="7"/>
      <c r="W22" s="4"/>
      <c r="X22" s="22">
        <v>32.85</v>
      </c>
      <c r="Y22" s="22">
        <v>68328</v>
      </c>
      <c r="Z22" s="23">
        <f>((Y22-T22)/T22*100)</f>
        <v>11.544991511035652</v>
      </c>
      <c r="AA22" s="54">
        <f>U22+Z22</f>
        <v>13.026728244323042</v>
      </c>
      <c r="AB22" s="22"/>
      <c r="AC22" s="53">
        <v>17</v>
      </c>
      <c r="AD22" s="4" t="s">
        <v>120</v>
      </c>
      <c r="AE22" s="7">
        <v>32.85</v>
      </c>
      <c r="AF22" s="7">
        <v>68328</v>
      </c>
      <c r="AG22" s="22">
        <f>((AF22-Y22)/Y22*100)</f>
        <v>0</v>
      </c>
      <c r="AH22" s="7"/>
      <c r="AI22" s="4"/>
      <c r="AJ22" s="16">
        <v>33.309999999999995</v>
      </c>
      <c r="AK22" s="18">
        <v>69284.800000000003</v>
      </c>
      <c r="AL22" s="22">
        <f>((AK22-Y22)/Y22*100)</f>
        <v>1.4003044140030485</v>
      </c>
      <c r="AM22" s="7"/>
      <c r="AN22" s="4"/>
      <c r="AO22" s="22">
        <v>36.76</v>
      </c>
      <c r="AP22" s="22">
        <v>76460.800000000003</v>
      </c>
      <c r="AQ22" s="23">
        <f>((AP22-AK22)/AK22*100)</f>
        <v>10.357250075052535</v>
      </c>
      <c r="AR22" s="54">
        <f>AL22+AQ22</f>
        <v>11.757554489055584</v>
      </c>
      <c r="AS22" s="22"/>
      <c r="AT22" s="53">
        <v>17</v>
      </c>
      <c r="AU22" s="4" t="s">
        <v>120</v>
      </c>
      <c r="AV22" s="7">
        <v>36.76</v>
      </c>
      <c r="AW22" s="7">
        <v>76460.800000000003</v>
      </c>
      <c r="AX22" s="22">
        <f>((AW22-AP22)/AP22*100)</f>
        <v>0</v>
      </c>
      <c r="AY22" s="7"/>
      <c r="AZ22" s="4"/>
      <c r="BA22" s="22">
        <v>36.76</v>
      </c>
      <c r="BB22" s="22">
        <v>76460.800000000003</v>
      </c>
      <c r="BC22" s="22">
        <f>((BB22-AP22)/AP22*100)</f>
        <v>0</v>
      </c>
      <c r="BD22" s="7"/>
      <c r="BE22" s="4"/>
      <c r="BF22" s="22">
        <v>36.770000000000003</v>
      </c>
      <c r="BG22" s="22">
        <v>76481.600000000006</v>
      </c>
      <c r="BH22" s="23">
        <v>0</v>
      </c>
      <c r="BI22" s="54">
        <f>BC22+BH22</f>
        <v>0</v>
      </c>
      <c r="BJ22" s="40" t="s">
        <v>196</v>
      </c>
      <c r="BK22" s="53">
        <v>17</v>
      </c>
      <c r="BL22" s="4" t="s">
        <v>120</v>
      </c>
      <c r="BM22" s="7">
        <v>36.770000000000003</v>
      </c>
      <c r="BN22" s="7">
        <v>76481.600000000006</v>
      </c>
      <c r="BO22" s="22">
        <f>((BN22-BG22)/BG22*100)</f>
        <v>0</v>
      </c>
      <c r="BP22" s="7"/>
      <c r="BQ22" s="22">
        <v>40.629999999999995</v>
      </c>
      <c r="BR22" s="22">
        <v>84510.399999999994</v>
      </c>
      <c r="BS22" s="22">
        <v>5.23</v>
      </c>
      <c r="BT22" s="39" t="s">
        <v>183</v>
      </c>
      <c r="BU22" s="4"/>
      <c r="BV22" s="22">
        <v>40.629999999999995</v>
      </c>
      <c r="BW22" s="22">
        <v>84510.399999999994</v>
      </c>
      <c r="BX22" s="23">
        <f>((BW22-BR22)/BR22*100)</f>
        <v>0</v>
      </c>
      <c r="BY22" s="54">
        <f>BS22+BX22</f>
        <v>5.23</v>
      </c>
    </row>
    <row r="23" spans="1:77" x14ac:dyDescent="0.25">
      <c r="A23" s="53">
        <v>18</v>
      </c>
      <c r="B23" s="4"/>
      <c r="C23" s="36">
        <v>27.73</v>
      </c>
      <c r="D23" s="34">
        <v>57678.400000000001</v>
      </c>
      <c r="E23" s="7"/>
      <c r="F23" s="4"/>
      <c r="G23" s="36"/>
      <c r="H23" s="34"/>
      <c r="I23" s="22"/>
      <c r="J23" s="7"/>
      <c r="K23" s="4"/>
      <c r="L23" s="22"/>
      <c r="M23" s="35"/>
      <c r="N23" s="7"/>
      <c r="O23" s="54"/>
      <c r="P23" s="7"/>
      <c r="Q23" s="53">
        <v>18</v>
      </c>
      <c r="R23" s="4"/>
      <c r="S23" s="22"/>
      <c r="T23" s="22"/>
      <c r="U23" s="7"/>
      <c r="V23" s="7"/>
      <c r="W23" s="4"/>
      <c r="X23" s="22"/>
      <c r="Y23" s="22"/>
      <c r="Z23" s="24"/>
      <c r="AA23" s="54"/>
      <c r="AB23" s="7"/>
      <c r="AC23" s="53">
        <v>18</v>
      </c>
      <c r="AD23" s="4"/>
      <c r="AE23" s="7"/>
      <c r="AF23" s="7"/>
      <c r="AG23" s="7"/>
      <c r="AH23" s="7"/>
      <c r="AI23" s="4"/>
      <c r="AJ23" s="16"/>
      <c r="AK23" s="18"/>
      <c r="AL23" s="7"/>
      <c r="AM23" s="7"/>
      <c r="AN23" s="4"/>
      <c r="AO23" s="22"/>
      <c r="AP23" s="22"/>
      <c r="AQ23" s="24"/>
      <c r="AR23" s="54"/>
      <c r="AS23" s="7"/>
      <c r="AT23" s="53">
        <v>18</v>
      </c>
      <c r="AU23" s="4"/>
      <c r="AV23" s="7"/>
      <c r="AW23" s="7"/>
      <c r="AX23" s="7"/>
      <c r="AY23" s="7"/>
      <c r="AZ23" s="4"/>
      <c r="BA23" s="22"/>
      <c r="BB23" s="22"/>
      <c r="BC23" s="7"/>
      <c r="BD23" s="7"/>
      <c r="BE23" s="4"/>
      <c r="BF23" s="22"/>
      <c r="BG23" s="22"/>
      <c r="BH23" s="24"/>
      <c r="BI23" s="54"/>
      <c r="BJ23" s="7"/>
      <c r="BK23" s="53">
        <v>18</v>
      </c>
      <c r="BL23" s="4"/>
      <c r="BM23" s="7"/>
      <c r="BN23" s="7"/>
      <c r="BO23" s="7"/>
      <c r="BP23" s="7"/>
      <c r="BQ23" s="22"/>
      <c r="BR23" s="22"/>
      <c r="BS23" s="7"/>
      <c r="BT23" s="7"/>
      <c r="BU23" s="4"/>
      <c r="BV23" s="22"/>
      <c r="BW23" s="22"/>
      <c r="BX23" s="24"/>
      <c r="BY23" s="54"/>
    </row>
    <row r="24" spans="1:77" x14ac:dyDescent="0.25">
      <c r="A24" s="53">
        <v>19</v>
      </c>
      <c r="B24" s="4"/>
      <c r="C24" s="36">
        <v>37.44</v>
      </c>
      <c r="D24" s="34">
        <v>77875.199999999997</v>
      </c>
      <c r="E24" s="7"/>
      <c r="F24" s="4"/>
      <c r="G24" s="36">
        <v>39.11</v>
      </c>
      <c r="H24" s="34">
        <v>81348.800000000003</v>
      </c>
      <c r="I24" s="22">
        <f>((H24-D24)/D24*100)</f>
        <v>4.4604700854700932</v>
      </c>
      <c r="J24" s="7"/>
      <c r="K24" s="4"/>
      <c r="L24" s="22">
        <v>39.11</v>
      </c>
      <c r="M24" s="35">
        <v>81348.800000000003</v>
      </c>
      <c r="N24" s="22">
        <f>((M24-H24)/H24*100)</f>
        <v>0</v>
      </c>
      <c r="O24" s="54">
        <f>I24+N24</f>
        <v>4.4604700854700932</v>
      </c>
      <c r="P24" s="22"/>
      <c r="Q24" s="53">
        <v>19</v>
      </c>
      <c r="R24" s="4"/>
      <c r="S24" s="22">
        <v>39.69</v>
      </c>
      <c r="T24" s="22">
        <v>82555.199999999997</v>
      </c>
      <c r="U24" s="22">
        <f>((T24-M24)/M24*100)</f>
        <v>1.482996676041926</v>
      </c>
      <c r="V24" s="7"/>
      <c r="W24" s="4"/>
      <c r="X24" s="22">
        <v>39.69</v>
      </c>
      <c r="Y24" s="42">
        <v>82555.199999999997</v>
      </c>
      <c r="Z24" s="23">
        <f>((Y24-T24)/T24*100)</f>
        <v>0</v>
      </c>
      <c r="AA24" s="54">
        <f>U24+Z24</f>
        <v>1.482996676041926</v>
      </c>
      <c r="AB24" s="22"/>
      <c r="AC24" s="53">
        <v>19</v>
      </c>
      <c r="AD24" s="4" t="s">
        <v>9</v>
      </c>
      <c r="AE24" s="7">
        <v>39.69</v>
      </c>
      <c r="AF24" s="7">
        <v>82555.199999999997</v>
      </c>
      <c r="AG24" s="22">
        <f>((AF24-Y24)/Y24*100)</f>
        <v>0</v>
      </c>
      <c r="AH24" s="7"/>
      <c r="AI24" s="4"/>
      <c r="AJ24" s="16">
        <v>40.369999999999997</v>
      </c>
      <c r="AK24" s="18">
        <v>83969.600000000006</v>
      </c>
      <c r="AL24" s="22">
        <f>((AK24-Y24)/Y24*100)</f>
        <v>1.7132779037541048</v>
      </c>
      <c r="AM24" s="7"/>
      <c r="AN24" s="4"/>
      <c r="AO24" s="22">
        <v>40.369999999999997</v>
      </c>
      <c r="AP24" s="22">
        <v>83969.600000000006</v>
      </c>
      <c r="AQ24" s="23">
        <f>((AP24-AK24)/AK24*100)</f>
        <v>0</v>
      </c>
      <c r="AR24" s="54">
        <f>AL24+AQ24</f>
        <v>1.7132779037541048</v>
      </c>
      <c r="AS24" s="22"/>
      <c r="AT24" s="53">
        <v>19</v>
      </c>
      <c r="AU24" s="4" t="s">
        <v>9</v>
      </c>
      <c r="AV24" s="7">
        <v>40.369999999999997</v>
      </c>
      <c r="AW24" s="7">
        <v>83969.600000000006</v>
      </c>
      <c r="AX24" s="22">
        <f>((AW24-AP24)/AP24*100)</f>
        <v>0</v>
      </c>
      <c r="AY24" s="7"/>
      <c r="AZ24" s="4"/>
      <c r="BA24" s="22">
        <v>40.369999999999997</v>
      </c>
      <c r="BB24" s="22">
        <v>83969.600000000006</v>
      </c>
      <c r="BC24" s="22">
        <f>((BB24-AP24)/AP24*100)</f>
        <v>0</v>
      </c>
      <c r="BD24" s="7"/>
      <c r="BE24" s="4"/>
      <c r="BF24" s="22">
        <v>40.369999999999997</v>
      </c>
      <c r="BG24" s="22">
        <v>83969.600000000006</v>
      </c>
      <c r="BH24" s="23">
        <f>((BG24-BB24)/BB24*100)</f>
        <v>0</v>
      </c>
      <c r="BI24" s="54">
        <f>BC24+BH24</f>
        <v>0</v>
      </c>
      <c r="BJ24" s="22"/>
      <c r="BK24" s="53">
        <v>19</v>
      </c>
      <c r="BL24" s="4" t="s">
        <v>9</v>
      </c>
      <c r="BM24" s="7">
        <v>40.369999999999997</v>
      </c>
      <c r="BN24" s="7">
        <v>83969.600000000006</v>
      </c>
      <c r="BO24" s="22">
        <f>((BN24-BG24)/BG24*100)</f>
        <v>0</v>
      </c>
      <c r="BP24" s="7"/>
      <c r="BQ24" s="22">
        <v>42.879999999999995</v>
      </c>
      <c r="BR24" s="22">
        <v>89190.399999999994</v>
      </c>
      <c r="BS24" s="22">
        <f>((BR24-BG24)/BG24*100)</f>
        <v>6.2174882338369937</v>
      </c>
      <c r="BT24" s="7"/>
      <c r="BU24" s="4"/>
      <c r="BV24" s="22">
        <v>42.879999999999995</v>
      </c>
      <c r="BW24" s="22">
        <v>89190.399999999994</v>
      </c>
      <c r="BX24" s="23">
        <f>((BW24-BR24)/BR24*100)</f>
        <v>0</v>
      </c>
      <c r="BY24" s="54">
        <f>BS24+BX24</f>
        <v>6.2174882338369937</v>
      </c>
    </row>
    <row r="25" spans="1:77" x14ac:dyDescent="0.25">
      <c r="A25" s="53">
        <v>20</v>
      </c>
      <c r="B25" s="4"/>
      <c r="C25" s="36"/>
      <c r="D25" s="34"/>
      <c r="E25" s="7"/>
      <c r="F25" s="5"/>
      <c r="G25" s="36">
        <v>16.07</v>
      </c>
      <c r="H25" s="34">
        <v>33425.599999999999</v>
      </c>
      <c r="I25" s="22"/>
      <c r="J25" s="7"/>
      <c r="K25" s="5"/>
      <c r="L25" s="22">
        <v>16.07</v>
      </c>
      <c r="M25" s="35">
        <v>33425.599999999999</v>
      </c>
      <c r="N25" s="22">
        <f>((M25-H25)/H25*100)</f>
        <v>0</v>
      </c>
      <c r="O25" s="54">
        <f>I25+N25</f>
        <v>0</v>
      </c>
      <c r="P25" s="22"/>
      <c r="Q25" s="53">
        <v>20</v>
      </c>
      <c r="R25" s="5"/>
      <c r="S25" s="22">
        <v>16.47</v>
      </c>
      <c r="T25" s="22">
        <v>34257.599999999999</v>
      </c>
      <c r="U25" s="22">
        <f>((T25-M25)/M25*100)</f>
        <v>2.4891101431238334</v>
      </c>
      <c r="V25" s="7"/>
      <c r="W25" s="4"/>
      <c r="X25" s="22"/>
      <c r="Y25" s="22"/>
      <c r="Z25" s="24"/>
      <c r="AA25" s="54">
        <f>U25+Z25</f>
        <v>2.4891101431238334</v>
      </c>
      <c r="AB25" s="7"/>
      <c r="AC25" s="53">
        <v>20</v>
      </c>
      <c r="AD25" s="4"/>
      <c r="AE25" s="7"/>
      <c r="AF25" s="7"/>
      <c r="AG25" s="7"/>
      <c r="AH25" s="7"/>
      <c r="AI25" s="4"/>
      <c r="AJ25" s="16"/>
      <c r="AK25" s="18"/>
      <c r="AL25" s="7"/>
      <c r="AM25" s="7"/>
      <c r="AN25" s="4"/>
      <c r="AO25" s="22"/>
      <c r="AP25" s="22"/>
      <c r="AQ25" s="24"/>
      <c r="AR25" s="54"/>
      <c r="AS25" s="7"/>
      <c r="AT25" s="53">
        <v>20</v>
      </c>
      <c r="AU25" s="4"/>
      <c r="AV25" s="7"/>
      <c r="AW25" s="7"/>
      <c r="AX25" s="7"/>
      <c r="AY25" s="7"/>
      <c r="AZ25" s="4"/>
      <c r="BA25" s="22"/>
      <c r="BB25" s="22"/>
      <c r="BC25" s="7"/>
      <c r="BD25" s="7"/>
      <c r="BE25" s="4"/>
      <c r="BF25" s="22"/>
      <c r="BG25" s="22"/>
      <c r="BH25" s="24"/>
      <c r="BI25" s="54"/>
      <c r="BJ25" s="7"/>
      <c r="BK25" s="53">
        <v>20</v>
      </c>
      <c r="BL25" s="4"/>
      <c r="BM25" s="7"/>
      <c r="BN25" s="7"/>
      <c r="BO25" s="7"/>
      <c r="BP25" s="7"/>
      <c r="BQ25" s="22"/>
      <c r="BR25" s="22"/>
      <c r="BS25" s="7"/>
      <c r="BT25" s="7"/>
      <c r="BU25" s="4"/>
      <c r="BV25" s="22"/>
      <c r="BW25" s="22"/>
      <c r="BX25" s="24"/>
      <c r="BY25" s="54"/>
    </row>
    <row r="26" spans="1:77" x14ac:dyDescent="0.25">
      <c r="A26" s="53">
        <v>21</v>
      </c>
      <c r="B26" s="4"/>
      <c r="C26" s="36"/>
      <c r="D26" s="34"/>
      <c r="E26" s="7"/>
      <c r="F26" s="4"/>
      <c r="G26" s="36"/>
      <c r="H26" s="34"/>
      <c r="I26" s="22"/>
      <c r="J26" s="7"/>
      <c r="K26" s="4"/>
      <c r="L26" s="22"/>
      <c r="M26" s="35"/>
      <c r="N26" s="7"/>
      <c r="O26" s="54"/>
      <c r="P26" s="7"/>
      <c r="Q26" s="53">
        <v>21</v>
      </c>
      <c r="R26" s="5"/>
      <c r="S26" s="22"/>
      <c r="T26" s="22"/>
      <c r="U26" s="7"/>
      <c r="V26" s="7"/>
      <c r="W26" s="4"/>
      <c r="X26" s="22"/>
      <c r="Y26" s="22"/>
      <c r="Z26" s="24"/>
      <c r="AA26" s="54"/>
      <c r="AB26" s="7"/>
      <c r="AC26" s="53">
        <v>21</v>
      </c>
      <c r="AD26" s="4"/>
      <c r="AE26" s="7"/>
      <c r="AF26" s="7"/>
      <c r="AG26" s="7"/>
      <c r="AH26" s="7"/>
      <c r="AI26" s="4"/>
      <c r="AJ26" s="16"/>
      <c r="AK26" s="18"/>
      <c r="AL26" s="7"/>
      <c r="AM26" s="7"/>
      <c r="AN26" s="4"/>
      <c r="AO26" s="22">
        <v>26.22</v>
      </c>
      <c r="AP26" s="22">
        <v>54537.599999999999</v>
      </c>
      <c r="AQ26" s="23"/>
      <c r="AR26" s="54">
        <f>AL26+AQ26</f>
        <v>0</v>
      </c>
      <c r="AS26" s="22"/>
      <c r="AT26" s="53">
        <v>21</v>
      </c>
      <c r="AU26" s="4" t="s">
        <v>142</v>
      </c>
      <c r="AV26" s="7">
        <v>26.22</v>
      </c>
      <c r="AW26" s="7">
        <v>54537.599999999999</v>
      </c>
      <c r="AX26" s="22">
        <f t="shared" ref="AX26:AX29" si="15">((AW26-AP26)/AP26*100)</f>
        <v>0</v>
      </c>
      <c r="AY26" s="7"/>
      <c r="AZ26" s="4"/>
      <c r="BA26" s="22">
        <v>26.22</v>
      </c>
      <c r="BB26" s="22">
        <v>54537.599999999999</v>
      </c>
      <c r="BC26" s="22">
        <f>((BB26-AP26)/AP26*100)</f>
        <v>0</v>
      </c>
      <c r="BD26" s="7"/>
      <c r="BE26" s="4"/>
      <c r="BF26" s="22">
        <v>27.22</v>
      </c>
      <c r="BG26" s="22">
        <v>56617.599999999999</v>
      </c>
      <c r="BH26" s="23">
        <v>0</v>
      </c>
      <c r="BI26" s="54">
        <f>BC26+BH26</f>
        <v>0</v>
      </c>
      <c r="BJ26" s="40" t="s">
        <v>192</v>
      </c>
      <c r="BK26" s="53">
        <v>21</v>
      </c>
      <c r="BL26" s="4" t="s">
        <v>142</v>
      </c>
      <c r="BM26" s="7">
        <v>28.04</v>
      </c>
      <c r="BN26" s="7">
        <v>58323.199999999997</v>
      </c>
      <c r="BO26" s="22">
        <f>((BN26-BG26)/BG26*100)</f>
        <v>3.0124908155767791</v>
      </c>
      <c r="BP26" s="7"/>
      <c r="BQ26" s="22">
        <v>29.05</v>
      </c>
      <c r="BR26" s="22">
        <v>60424</v>
      </c>
      <c r="BS26" s="22">
        <f>((BR26-BG26)/BG26*100)</f>
        <v>6.722997795738431</v>
      </c>
      <c r="BT26" s="7"/>
      <c r="BU26" s="4"/>
      <c r="BV26" s="22">
        <v>29.05</v>
      </c>
      <c r="BW26" s="22">
        <v>60424</v>
      </c>
      <c r="BX26" s="23">
        <f>((BW26-BR26)/BR26*100)</f>
        <v>0</v>
      </c>
      <c r="BY26" s="54">
        <f>BS26+BX26</f>
        <v>6.722997795738431</v>
      </c>
    </row>
    <row r="27" spans="1:77" x14ac:dyDescent="0.25">
      <c r="A27" s="53">
        <v>22</v>
      </c>
      <c r="B27" s="5"/>
      <c r="C27" s="36">
        <v>30.930000000000003</v>
      </c>
      <c r="D27" s="34">
        <v>64334.400000000001</v>
      </c>
      <c r="E27" s="7"/>
      <c r="F27" s="5"/>
      <c r="G27" s="36">
        <v>32.39</v>
      </c>
      <c r="H27" s="34">
        <v>67371.199999999997</v>
      </c>
      <c r="I27" s="22">
        <f>((H27-D27)/D27*100)</f>
        <v>4.7203362431296405</v>
      </c>
      <c r="J27" s="7"/>
      <c r="K27" s="5"/>
      <c r="L27" s="22">
        <v>32.39</v>
      </c>
      <c r="M27" s="35">
        <v>67371.199999999997</v>
      </c>
      <c r="N27" s="22">
        <f>((M27-H27)/H27*100)</f>
        <v>0</v>
      </c>
      <c r="O27" s="54">
        <f>I27+N27</f>
        <v>4.7203362431296405</v>
      </c>
      <c r="P27" s="22"/>
      <c r="Q27" s="53">
        <v>22</v>
      </c>
      <c r="R27" s="5"/>
      <c r="S27" s="22">
        <v>32.89</v>
      </c>
      <c r="T27" s="22">
        <v>68411.199999999997</v>
      </c>
      <c r="U27" s="22">
        <f>((T27-M27)/M27*100)</f>
        <v>1.5436863229391788</v>
      </c>
      <c r="V27" s="7"/>
      <c r="W27" s="5"/>
      <c r="X27" s="22">
        <v>32.89</v>
      </c>
      <c r="Y27" s="22">
        <v>68411.199999999997</v>
      </c>
      <c r="Z27" s="23">
        <f>((Y27-T27)/T27*100)</f>
        <v>0</v>
      </c>
      <c r="AA27" s="54">
        <f>U27+Z27</f>
        <v>1.5436863229391788</v>
      </c>
      <c r="AB27" s="22"/>
      <c r="AC27" s="53">
        <v>22</v>
      </c>
      <c r="AD27" s="5" t="s">
        <v>10</v>
      </c>
      <c r="AE27" s="7">
        <v>37.630000000000003</v>
      </c>
      <c r="AF27" s="7">
        <v>78270.399999999994</v>
      </c>
      <c r="AG27" s="22">
        <f t="shared" ref="AG27:AG29" si="16">((AF27-Y27)/Y27*100)</f>
        <v>14.411675281240496</v>
      </c>
      <c r="AH27" s="7"/>
      <c r="AI27" s="5"/>
      <c r="AJ27" s="16">
        <v>38.58</v>
      </c>
      <c r="AK27" s="18">
        <v>80246.399999999994</v>
      </c>
      <c r="AL27" s="22">
        <v>2.52</v>
      </c>
      <c r="AM27" s="39" t="s">
        <v>183</v>
      </c>
      <c r="AN27" s="5"/>
      <c r="AO27" s="22">
        <v>43.24</v>
      </c>
      <c r="AP27" s="22">
        <v>89939.199999999997</v>
      </c>
      <c r="AQ27" s="23">
        <f>((AP27-AK27)/AK27*100)</f>
        <v>12.078797304302752</v>
      </c>
      <c r="AR27" s="54">
        <f>AL27+AQ27</f>
        <v>14.598797304302751</v>
      </c>
      <c r="AS27" s="22"/>
      <c r="AT27" s="53">
        <v>22</v>
      </c>
      <c r="AU27" s="5" t="s">
        <v>10</v>
      </c>
      <c r="AV27" s="7">
        <v>43.24</v>
      </c>
      <c r="AW27" s="7">
        <v>89939.199999999997</v>
      </c>
      <c r="AX27" s="22">
        <f t="shared" si="15"/>
        <v>0</v>
      </c>
      <c r="AY27" s="7"/>
      <c r="AZ27" s="5"/>
      <c r="BA27" s="22">
        <v>43.24</v>
      </c>
      <c r="BB27" s="22">
        <v>89939.199999999997</v>
      </c>
      <c r="BC27" s="22">
        <f>((BB27-AP27)/AP27*100)</f>
        <v>0</v>
      </c>
      <c r="BD27" s="7"/>
      <c r="BE27" s="5"/>
      <c r="BF27" s="22">
        <v>47.91</v>
      </c>
      <c r="BG27" s="22">
        <v>99652.800000000003</v>
      </c>
      <c r="BH27" s="23">
        <f>((BG27-BB27)/BB27*100)</f>
        <v>10.800185013876048</v>
      </c>
      <c r="BI27" s="54">
        <f>BC27+BH27</f>
        <v>10.800185013876048</v>
      </c>
      <c r="BJ27" s="22"/>
      <c r="BK27" s="53">
        <v>22</v>
      </c>
      <c r="BL27" s="5" t="s">
        <v>10</v>
      </c>
      <c r="BM27" s="7">
        <v>47.91</v>
      </c>
      <c r="BN27" s="7">
        <v>99652.800000000003</v>
      </c>
      <c r="BO27" s="22">
        <f>((BN27-BG27)/BG27*100)</f>
        <v>0</v>
      </c>
      <c r="BP27" s="7"/>
      <c r="BQ27" s="22">
        <v>51.87</v>
      </c>
      <c r="BR27" s="22">
        <v>107889.60000000001</v>
      </c>
      <c r="BS27" s="22">
        <f>((BR27-BG27)/BG27*100)</f>
        <v>8.2654978083907356</v>
      </c>
      <c r="BT27" s="7"/>
      <c r="BU27" s="5"/>
      <c r="BV27" s="22">
        <v>51.87</v>
      </c>
      <c r="BW27" s="22">
        <v>107889.60000000001</v>
      </c>
      <c r="BX27" s="23">
        <f>((BW27-BR27)/BR27*100)</f>
        <v>0</v>
      </c>
      <c r="BY27" s="54">
        <f>BS27+BX27</f>
        <v>8.2654978083907356</v>
      </c>
    </row>
    <row r="28" spans="1:77" x14ac:dyDescent="0.25">
      <c r="A28" s="53">
        <v>23</v>
      </c>
      <c r="B28" s="5"/>
      <c r="C28" s="36">
        <v>22.680000000000003</v>
      </c>
      <c r="D28" s="34">
        <v>47174.400000000001</v>
      </c>
      <c r="E28" s="7"/>
      <c r="F28" s="5"/>
      <c r="G28" s="36">
        <v>23.77</v>
      </c>
      <c r="H28" s="34">
        <v>49441.599999999999</v>
      </c>
      <c r="I28" s="22">
        <f>((H28-D28)/D28*100)</f>
        <v>4.805996472663133</v>
      </c>
      <c r="J28" s="7"/>
      <c r="K28" s="5"/>
      <c r="L28" s="22">
        <v>23.77</v>
      </c>
      <c r="M28" s="35">
        <v>49441.599999999999</v>
      </c>
      <c r="N28" s="22">
        <f>((M28-H28)/H28*100)</f>
        <v>0</v>
      </c>
      <c r="O28" s="54">
        <f>I28+N28</f>
        <v>4.805996472663133</v>
      </c>
      <c r="P28" s="22"/>
      <c r="Q28" s="53">
        <v>23</v>
      </c>
      <c r="R28" s="5"/>
      <c r="S28" s="22">
        <v>24.4</v>
      </c>
      <c r="T28" s="22">
        <v>50752</v>
      </c>
      <c r="U28" s="22">
        <f>((T28-M28)/M28*100)</f>
        <v>2.6503996634413154</v>
      </c>
      <c r="V28" s="7"/>
      <c r="W28" s="5"/>
      <c r="X28" s="22">
        <v>29.58</v>
      </c>
      <c r="Y28" s="22">
        <v>61526.400000000001</v>
      </c>
      <c r="Z28" s="23">
        <f>((Y28-T28)/T28*100)</f>
        <v>21.229508196721312</v>
      </c>
      <c r="AA28" s="54">
        <f>U28+Z28</f>
        <v>23.879907860162628</v>
      </c>
      <c r="AB28" s="22"/>
      <c r="AC28" s="53">
        <v>23</v>
      </c>
      <c r="AD28" s="5" t="s">
        <v>11</v>
      </c>
      <c r="AE28" s="7">
        <v>29.58</v>
      </c>
      <c r="AF28" s="7">
        <v>61526.400000000001</v>
      </c>
      <c r="AG28" s="22">
        <f t="shared" si="16"/>
        <v>0</v>
      </c>
      <c r="AH28" s="7"/>
      <c r="AI28" s="5"/>
      <c r="AJ28" s="16">
        <v>29.87</v>
      </c>
      <c r="AK28" s="18">
        <v>62129.599999999999</v>
      </c>
      <c r="AL28" s="22">
        <f>((AK28-Y28)/Y28*100)</f>
        <v>0.98039215686274039</v>
      </c>
      <c r="AM28" s="7"/>
      <c r="AN28" s="5"/>
      <c r="AO28" s="22">
        <v>29.87</v>
      </c>
      <c r="AP28" s="22">
        <v>62129.599999999999</v>
      </c>
      <c r="AQ28" s="23">
        <f>((AP28-AK28)/AK28*100)</f>
        <v>0</v>
      </c>
      <c r="AR28" s="54">
        <f>AL28+AQ28</f>
        <v>0.98039215686274039</v>
      </c>
      <c r="AS28" s="22"/>
      <c r="AT28" s="53">
        <v>23</v>
      </c>
      <c r="AU28" s="5" t="s">
        <v>11</v>
      </c>
      <c r="AV28" s="7">
        <v>29.87</v>
      </c>
      <c r="AW28" s="7">
        <v>62129.599999999999</v>
      </c>
      <c r="AX28" s="22">
        <f t="shared" si="15"/>
        <v>0</v>
      </c>
      <c r="AY28" s="7"/>
      <c r="AZ28" s="5"/>
      <c r="BA28" s="22">
        <v>29.87</v>
      </c>
      <c r="BB28" s="22">
        <v>62129.599999999999</v>
      </c>
      <c r="BC28" s="22">
        <f>((BB28-AP28)/AP28*100)</f>
        <v>0</v>
      </c>
      <c r="BD28" s="7"/>
      <c r="BE28" s="5"/>
      <c r="BF28" s="22">
        <v>29.87</v>
      </c>
      <c r="BG28" s="22">
        <v>62129.599999999999</v>
      </c>
      <c r="BH28" s="23">
        <f>((BG28-BB28)/BB28*100)</f>
        <v>0</v>
      </c>
      <c r="BI28" s="54">
        <f>BC28+BH28</f>
        <v>0</v>
      </c>
      <c r="BJ28" s="22"/>
      <c r="BK28" s="53">
        <v>23</v>
      </c>
      <c r="BL28" s="5" t="s">
        <v>11</v>
      </c>
      <c r="BM28" s="7">
        <v>31.36</v>
      </c>
      <c r="BN28" s="7">
        <v>65228.800000000003</v>
      </c>
      <c r="BO28" s="22">
        <f>((BN28-BG28)/BG28*100)</f>
        <v>4.9882825577502583</v>
      </c>
      <c r="BP28" s="7"/>
      <c r="BQ28" s="22">
        <v>32.72</v>
      </c>
      <c r="BR28" s="22">
        <v>68057.600000000006</v>
      </c>
      <c r="BS28" s="22">
        <v>4.34</v>
      </c>
      <c r="BT28" s="39" t="s">
        <v>183</v>
      </c>
      <c r="BU28" s="5"/>
      <c r="BV28" s="22">
        <v>33.22</v>
      </c>
      <c r="BW28" s="22">
        <v>69097.600000000006</v>
      </c>
      <c r="BX28" s="23">
        <f>((BW28-BR28)/BR28*100)</f>
        <v>1.5281173594132029</v>
      </c>
      <c r="BY28" s="54">
        <f>BS28+BX28</f>
        <v>5.868117359413203</v>
      </c>
    </row>
    <row r="29" spans="1:77" x14ac:dyDescent="0.25">
      <c r="A29" s="53">
        <v>24</v>
      </c>
      <c r="B29" s="5"/>
      <c r="C29" s="36">
        <v>21.66</v>
      </c>
      <c r="D29" s="34">
        <v>45052.800000000003</v>
      </c>
      <c r="E29" s="7"/>
      <c r="F29" s="5"/>
      <c r="G29" s="36">
        <v>22.66</v>
      </c>
      <c r="H29" s="34">
        <v>47132.800000000003</v>
      </c>
      <c r="I29" s="22">
        <f>((H29-D29)/D29*100)</f>
        <v>4.6168051708217908</v>
      </c>
      <c r="J29" s="7"/>
      <c r="K29" s="5"/>
      <c r="L29" s="22">
        <v>22.66</v>
      </c>
      <c r="M29" s="35">
        <v>47132.800000000003</v>
      </c>
      <c r="N29" s="22">
        <f>((M29-H29)/H29*100)</f>
        <v>0</v>
      </c>
      <c r="O29" s="54">
        <f>I29+N29</f>
        <v>4.6168051708217908</v>
      </c>
      <c r="P29" s="22"/>
      <c r="Q29" s="53">
        <v>24</v>
      </c>
      <c r="R29" s="5"/>
      <c r="S29" s="22">
        <v>23.13</v>
      </c>
      <c r="T29" s="22">
        <v>48110.400000000001</v>
      </c>
      <c r="U29" s="22">
        <f>((T29-M29)/M29*100)</f>
        <v>2.0741394527802264</v>
      </c>
      <c r="V29" s="7"/>
      <c r="W29" s="5"/>
      <c r="X29" s="22">
        <v>23.13</v>
      </c>
      <c r="Y29" s="22">
        <v>48110.400000000001</v>
      </c>
      <c r="Z29" s="23">
        <f>((Y29-T29)/T29*100)</f>
        <v>0</v>
      </c>
      <c r="AA29" s="54">
        <f>U29+Z29</f>
        <v>2.0741394527802264</v>
      </c>
      <c r="AB29" s="22"/>
      <c r="AC29" s="53">
        <v>24</v>
      </c>
      <c r="AD29" s="5" t="s">
        <v>12</v>
      </c>
      <c r="AE29" s="7">
        <v>23.13</v>
      </c>
      <c r="AF29" s="7">
        <v>48110.400000000001</v>
      </c>
      <c r="AG29" s="22">
        <f t="shared" si="16"/>
        <v>0</v>
      </c>
      <c r="AH29" s="7"/>
      <c r="AI29" s="5"/>
      <c r="AJ29" s="16">
        <v>23.400000000000002</v>
      </c>
      <c r="AK29" s="18">
        <v>48672</v>
      </c>
      <c r="AL29" s="22">
        <f>((AK29-Y29)/Y29*100)</f>
        <v>1.1673151750972732</v>
      </c>
      <c r="AM29" s="7"/>
      <c r="AN29" s="5"/>
      <c r="AO29" s="22">
        <v>23.400000000000002</v>
      </c>
      <c r="AP29" s="22">
        <v>48672</v>
      </c>
      <c r="AQ29" s="23">
        <f>((AP29-AK29)/AK29*100)</f>
        <v>0</v>
      </c>
      <c r="AR29" s="54">
        <f>AL29+AQ29</f>
        <v>1.1673151750972732</v>
      </c>
      <c r="AS29" s="22"/>
      <c r="AT29" s="53">
        <v>24</v>
      </c>
      <c r="AU29" s="5" t="s">
        <v>12</v>
      </c>
      <c r="AV29" s="7">
        <v>23.400000000000002</v>
      </c>
      <c r="AW29" s="7">
        <v>48672</v>
      </c>
      <c r="AX29" s="22">
        <f t="shared" si="15"/>
        <v>0</v>
      </c>
      <c r="AY29" s="7"/>
      <c r="AZ29" s="5"/>
      <c r="BA29" s="22">
        <v>23.400000000000002</v>
      </c>
      <c r="BB29" s="22">
        <v>48672</v>
      </c>
      <c r="BC29" s="22">
        <f>((BB29-AP29)/AP29*100)</f>
        <v>0</v>
      </c>
      <c r="BD29" s="7"/>
      <c r="BE29" s="5"/>
      <c r="BF29" s="22">
        <v>23.400000000000002</v>
      </c>
      <c r="BG29" s="22">
        <v>48672</v>
      </c>
      <c r="BH29" s="23">
        <f>((BG29-BB29)/BB29*100)</f>
        <v>0</v>
      </c>
      <c r="BI29" s="54">
        <f>BC29+BH29</f>
        <v>0</v>
      </c>
      <c r="BJ29" s="22"/>
      <c r="BK29" s="53">
        <v>24</v>
      </c>
      <c r="BL29" s="5" t="s">
        <v>12</v>
      </c>
      <c r="BM29" s="7">
        <v>23.400000000000002</v>
      </c>
      <c r="BN29" s="7">
        <v>48672</v>
      </c>
      <c r="BO29" s="22">
        <f>((BN29-BG29)/BG29*100)</f>
        <v>0</v>
      </c>
      <c r="BP29" s="7"/>
      <c r="BQ29" s="22">
        <v>24.01</v>
      </c>
      <c r="BR29" s="22">
        <v>49940.800000000003</v>
      </c>
      <c r="BS29" s="22">
        <f>((BR29-BG29)/BG29*100)</f>
        <v>2.6068376068376127</v>
      </c>
      <c r="BT29" s="7"/>
      <c r="BU29" s="5"/>
      <c r="BV29" s="22">
        <v>24.01</v>
      </c>
      <c r="BW29" s="22">
        <v>49940.800000000003</v>
      </c>
      <c r="BX29" s="23">
        <f>((BW29-BR29)/BR29*100)</f>
        <v>0</v>
      </c>
      <c r="BY29" s="54">
        <f>BS29+BX29</f>
        <v>2.6068376068376127</v>
      </c>
    </row>
    <row r="30" spans="1:77" x14ac:dyDescent="0.25">
      <c r="A30" s="53">
        <v>25</v>
      </c>
      <c r="B30" s="4"/>
      <c r="C30" s="36">
        <v>32.22</v>
      </c>
      <c r="D30" s="34">
        <v>67017.600000000006</v>
      </c>
      <c r="E30" s="7"/>
      <c r="F30" s="5"/>
      <c r="G30" s="36"/>
      <c r="H30" s="34"/>
      <c r="I30" s="22"/>
      <c r="J30" s="7"/>
      <c r="K30" s="5"/>
      <c r="L30" s="22"/>
      <c r="M30" s="35"/>
      <c r="N30" s="7"/>
      <c r="O30" s="54"/>
      <c r="P30" s="7"/>
      <c r="Q30" s="53">
        <v>25</v>
      </c>
      <c r="R30" s="5"/>
      <c r="S30" s="22"/>
      <c r="T30" s="22"/>
      <c r="U30" s="7"/>
      <c r="V30" s="7"/>
      <c r="W30" s="5"/>
      <c r="X30" s="22"/>
      <c r="Y30" s="22"/>
      <c r="Z30" s="24"/>
      <c r="AA30" s="54"/>
      <c r="AB30" s="7"/>
      <c r="AC30" s="53">
        <v>25</v>
      </c>
      <c r="AD30" s="5"/>
      <c r="AE30" s="7"/>
      <c r="AF30" s="7"/>
      <c r="AG30" s="7"/>
      <c r="AH30" s="7"/>
      <c r="AI30" s="5"/>
      <c r="AJ30" s="16"/>
      <c r="AK30" s="18"/>
      <c r="AL30" s="7"/>
      <c r="AM30" s="7"/>
      <c r="AN30" s="5"/>
      <c r="AO30" s="22"/>
      <c r="AP30" s="22"/>
      <c r="AQ30" s="24"/>
      <c r="AR30" s="54"/>
      <c r="AS30" s="7"/>
      <c r="AT30" s="53">
        <v>25</v>
      </c>
      <c r="AU30" s="5"/>
      <c r="AV30" s="7"/>
      <c r="AW30" s="7"/>
      <c r="AX30" s="7"/>
      <c r="AY30" s="7"/>
      <c r="AZ30" s="5"/>
      <c r="BA30" s="22"/>
      <c r="BB30" s="22"/>
      <c r="BC30" s="7"/>
      <c r="BD30" s="7"/>
      <c r="BE30" s="5"/>
      <c r="BF30" s="22"/>
      <c r="BG30" s="22"/>
      <c r="BH30" s="24"/>
      <c r="BI30" s="54"/>
      <c r="BJ30" s="7"/>
      <c r="BK30" s="53">
        <v>25</v>
      </c>
      <c r="BL30" s="5"/>
      <c r="BM30" s="7"/>
      <c r="BN30" s="7"/>
      <c r="BO30" s="7"/>
      <c r="BP30" s="7"/>
      <c r="BQ30" s="22"/>
      <c r="BR30" s="22"/>
      <c r="BS30" s="7"/>
      <c r="BT30" s="7"/>
      <c r="BU30" s="5"/>
      <c r="BV30" s="22"/>
      <c r="BW30" s="22"/>
      <c r="BX30" s="24"/>
      <c r="BY30" s="54"/>
    </row>
    <row r="31" spans="1:77" x14ac:dyDescent="0.25">
      <c r="A31" s="53">
        <v>26</v>
      </c>
      <c r="B31" s="5"/>
      <c r="C31" s="36">
        <v>27.770000000000003</v>
      </c>
      <c r="D31" s="34">
        <v>57761.599999999999</v>
      </c>
      <c r="E31" s="7"/>
      <c r="F31" s="5"/>
      <c r="G31" s="36">
        <v>29.1</v>
      </c>
      <c r="H31" s="34">
        <v>60528</v>
      </c>
      <c r="I31" s="22">
        <f>((H31-D31)/D31*100)</f>
        <v>4.7893410154843385</v>
      </c>
      <c r="J31" s="7"/>
      <c r="K31" s="5"/>
      <c r="L31" s="22">
        <v>29.1</v>
      </c>
      <c r="M31" s="35">
        <v>60528</v>
      </c>
      <c r="N31" s="22">
        <f>((M31-H31)/H31*100)</f>
        <v>0</v>
      </c>
      <c r="O31" s="54">
        <f>I31+N31</f>
        <v>4.7893410154843385</v>
      </c>
      <c r="P31" s="22"/>
      <c r="Q31" s="53">
        <v>26</v>
      </c>
      <c r="R31" s="5"/>
      <c r="S31" s="22">
        <v>29.58</v>
      </c>
      <c r="T31" s="22">
        <v>61526.400000000001</v>
      </c>
      <c r="U31" s="22">
        <f>((T31-M31)/M31*100)</f>
        <v>1.6494845360824768</v>
      </c>
      <c r="V31" s="7"/>
      <c r="W31" s="5"/>
      <c r="X31" s="22">
        <v>29.58</v>
      </c>
      <c r="Y31" s="22">
        <v>61526.400000000001</v>
      </c>
      <c r="Z31" s="23">
        <f>((Y31-T31)/T31*100)</f>
        <v>0</v>
      </c>
      <c r="AA31" s="54">
        <f>U31+Z31</f>
        <v>1.6494845360824768</v>
      </c>
      <c r="AB31" s="22"/>
      <c r="AC31" s="53">
        <v>26</v>
      </c>
      <c r="AD31" s="5" t="s">
        <v>13</v>
      </c>
      <c r="AE31" s="7">
        <v>29.58</v>
      </c>
      <c r="AF31" s="7">
        <v>61526.400000000001</v>
      </c>
      <c r="AG31" s="22">
        <f t="shared" ref="AG31:AG35" si="17">((AF31-Y31)/Y31*100)</f>
        <v>0</v>
      </c>
      <c r="AH31" s="7"/>
      <c r="AI31" s="5"/>
      <c r="AJ31" s="16">
        <v>29.87</v>
      </c>
      <c r="AK31" s="18">
        <v>62129.599999999999</v>
      </c>
      <c r="AL31" s="22">
        <f>((AK31-Y31)/Y31*100)</f>
        <v>0.98039215686274039</v>
      </c>
      <c r="AM31" s="7"/>
      <c r="AN31" s="5"/>
      <c r="AO31" s="22">
        <v>29.87</v>
      </c>
      <c r="AP31" s="22">
        <v>62129.599999999999</v>
      </c>
      <c r="AQ31" s="23">
        <f>((AP31-AK31)/AK31*100)</f>
        <v>0</v>
      </c>
      <c r="AR31" s="54">
        <f t="shared" ref="AR31:AR46" si="18">AL31+AQ31</f>
        <v>0.98039215686274039</v>
      </c>
      <c r="AS31" s="22"/>
      <c r="AT31" s="53">
        <v>26</v>
      </c>
      <c r="AU31" s="5" t="s">
        <v>13</v>
      </c>
      <c r="AV31" s="7">
        <v>29.87</v>
      </c>
      <c r="AW31" s="7">
        <v>62129.599999999999</v>
      </c>
      <c r="AX31" s="22">
        <f t="shared" ref="AX31:AX37" si="19">((AW31-AP31)/AP31*100)</f>
        <v>0</v>
      </c>
      <c r="AY31" s="7"/>
      <c r="AZ31" s="5"/>
      <c r="BA31" s="22">
        <v>29.87</v>
      </c>
      <c r="BB31" s="22">
        <v>62129.599999999999</v>
      </c>
      <c r="BC31" s="22">
        <f t="shared" ref="BC31:BC37" si="20">((BB31-AP31)/AP31*100)</f>
        <v>0</v>
      </c>
      <c r="BD31" s="7"/>
      <c r="BE31" s="5"/>
      <c r="BF31" s="22">
        <v>29.87</v>
      </c>
      <c r="BG31" s="22">
        <v>62129.599999999999</v>
      </c>
      <c r="BH31" s="23">
        <f t="shared" ref="BH31:BH37" si="21">((BG31-BB31)/BB31*100)</f>
        <v>0</v>
      </c>
      <c r="BI31" s="54">
        <f t="shared" ref="BI31:BI37" si="22">BC31+BH31</f>
        <v>0</v>
      </c>
      <c r="BJ31" s="22"/>
      <c r="BK31" s="53">
        <v>26</v>
      </c>
      <c r="BL31" s="5" t="s">
        <v>13</v>
      </c>
      <c r="BM31" s="7">
        <v>29.87</v>
      </c>
      <c r="BN31" s="7">
        <v>62129.599999999999</v>
      </c>
      <c r="BO31" s="22">
        <f t="shared" ref="BO31:BO37" si="23">((BN31-BG31)/BG31*100)</f>
        <v>0</v>
      </c>
      <c r="BP31" s="7"/>
      <c r="BQ31" s="22">
        <v>30.94</v>
      </c>
      <c r="BR31" s="22">
        <v>64355.199999999997</v>
      </c>
      <c r="BS31" s="22">
        <f>((BR31-BG31)/BG31*100)</f>
        <v>3.5821894877803793</v>
      </c>
      <c r="BT31" s="7"/>
      <c r="BU31" s="5"/>
      <c r="BV31" s="22">
        <v>30.94</v>
      </c>
      <c r="BW31" s="22">
        <v>64355.199999999997</v>
      </c>
      <c r="BX31" s="23">
        <f>((BW31-BR31)/BR31*100)</f>
        <v>0</v>
      </c>
      <c r="BY31" s="54">
        <f>BS31+BX31</f>
        <v>3.5821894877803793</v>
      </c>
    </row>
    <row r="32" spans="1:77" x14ac:dyDescent="0.25">
      <c r="A32" s="53">
        <v>27</v>
      </c>
      <c r="B32" s="5"/>
      <c r="C32" s="36">
        <v>35.86</v>
      </c>
      <c r="D32" s="34">
        <v>74588.800000000003</v>
      </c>
      <c r="E32" s="7"/>
      <c r="F32" s="5"/>
      <c r="G32" s="36">
        <v>37.520000000000003</v>
      </c>
      <c r="H32" s="34">
        <v>78041.600000000006</v>
      </c>
      <c r="I32" s="22">
        <f>((H32-D32)/D32*100)</f>
        <v>4.6291132180702768</v>
      </c>
      <c r="J32" s="7"/>
      <c r="K32" s="5"/>
      <c r="L32" s="22">
        <v>37.520000000000003</v>
      </c>
      <c r="M32" s="35">
        <v>78041.600000000006</v>
      </c>
      <c r="N32" s="22">
        <f>((M32-H32)/H32*100)</f>
        <v>0</v>
      </c>
      <c r="O32" s="54">
        <f>I32+N32</f>
        <v>4.6291132180702768</v>
      </c>
      <c r="P32" s="22"/>
      <c r="Q32" s="53">
        <v>27</v>
      </c>
      <c r="R32" s="5"/>
      <c r="S32" s="22">
        <v>38.08</v>
      </c>
      <c r="T32" s="22">
        <v>79206.399999999994</v>
      </c>
      <c r="U32" s="22">
        <f>((T32-M32)/M32*100)</f>
        <v>1.4925373134328208</v>
      </c>
      <c r="V32" s="7"/>
      <c r="W32" s="5"/>
      <c r="X32" s="22">
        <v>38.08</v>
      </c>
      <c r="Y32" s="22">
        <v>79206.399999999994</v>
      </c>
      <c r="Z32" s="23">
        <f>((Y32-T32)/T32*100)</f>
        <v>0</v>
      </c>
      <c r="AA32" s="54">
        <f>U32+Z32</f>
        <v>1.4925373134328208</v>
      </c>
      <c r="AB32" s="22"/>
      <c r="AC32" s="53">
        <v>27</v>
      </c>
      <c r="AD32" s="5" t="s">
        <v>14</v>
      </c>
      <c r="AE32" s="7">
        <v>38.08</v>
      </c>
      <c r="AF32" s="7">
        <v>79206.399999999994</v>
      </c>
      <c r="AG32" s="22">
        <f t="shared" si="17"/>
        <v>0</v>
      </c>
      <c r="AH32" s="7"/>
      <c r="AI32" s="5"/>
      <c r="AJ32" s="16">
        <v>38.61</v>
      </c>
      <c r="AK32" s="18">
        <v>80308.800000000003</v>
      </c>
      <c r="AL32" s="22">
        <f>((AK32-Y32)/Y32*100)</f>
        <v>1.3918067226890869</v>
      </c>
      <c r="AM32" s="7"/>
      <c r="AN32" s="5"/>
      <c r="AO32" s="22">
        <v>38.61</v>
      </c>
      <c r="AP32" s="22">
        <v>80308.800000000003</v>
      </c>
      <c r="AQ32" s="23">
        <f>((AP32-AK32)/AK32*100)</f>
        <v>0</v>
      </c>
      <c r="AR32" s="54">
        <f t="shared" si="18"/>
        <v>1.3918067226890869</v>
      </c>
      <c r="AS32" s="22"/>
      <c r="AT32" s="53">
        <v>27</v>
      </c>
      <c r="AU32" s="5" t="s">
        <v>14</v>
      </c>
      <c r="AV32" s="7">
        <v>38.61</v>
      </c>
      <c r="AW32" s="7">
        <v>80308.800000000003</v>
      </c>
      <c r="AX32" s="22">
        <f t="shared" si="19"/>
        <v>0</v>
      </c>
      <c r="AY32" s="7"/>
      <c r="AZ32" s="5"/>
      <c r="BA32" s="22">
        <v>38.61</v>
      </c>
      <c r="BB32" s="22">
        <v>80308.800000000003</v>
      </c>
      <c r="BC32" s="22">
        <f t="shared" si="20"/>
        <v>0</v>
      </c>
      <c r="BD32" s="7"/>
      <c r="BE32" s="5"/>
      <c r="BF32" s="22">
        <v>38.61</v>
      </c>
      <c r="BG32" s="22">
        <v>80308.800000000003</v>
      </c>
      <c r="BH32" s="23">
        <f t="shared" si="21"/>
        <v>0</v>
      </c>
      <c r="BI32" s="54">
        <f t="shared" si="22"/>
        <v>0</v>
      </c>
      <c r="BJ32" s="22"/>
      <c r="BK32" s="53">
        <v>27</v>
      </c>
      <c r="BL32" s="5" t="s">
        <v>14</v>
      </c>
      <c r="BM32" s="7">
        <v>38.61</v>
      </c>
      <c r="BN32" s="7">
        <v>80308.800000000003</v>
      </c>
      <c r="BO32" s="22">
        <f t="shared" si="23"/>
        <v>0</v>
      </c>
      <c r="BP32" s="7"/>
      <c r="BQ32" s="22">
        <v>40.629999999999995</v>
      </c>
      <c r="BR32" s="22">
        <v>84510.399999999994</v>
      </c>
      <c r="BS32" s="22">
        <f>((BR32-BG32)/BG32*100)</f>
        <v>5.2318052318052208</v>
      </c>
      <c r="BT32" s="7"/>
      <c r="BU32" s="5"/>
      <c r="BV32" s="22">
        <v>40.629999999999995</v>
      </c>
      <c r="BW32" s="22">
        <v>84510.399999999994</v>
      </c>
      <c r="BX32" s="23">
        <f>((BW32-BR32)/BR32*100)</f>
        <v>0</v>
      </c>
      <c r="BY32" s="54">
        <f>BS32+BX32</f>
        <v>5.2318052318052208</v>
      </c>
    </row>
    <row r="33" spans="1:78" x14ac:dyDescent="0.25">
      <c r="A33" s="53">
        <v>28</v>
      </c>
      <c r="B33" s="5"/>
      <c r="C33" s="36"/>
      <c r="D33" s="34"/>
      <c r="E33" s="7"/>
      <c r="F33" s="5"/>
      <c r="G33" s="36"/>
      <c r="H33" s="34"/>
      <c r="I33" s="22"/>
      <c r="J33" s="7"/>
      <c r="K33" s="5"/>
      <c r="L33" s="22"/>
      <c r="M33" s="35"/>
      <c r="N33" s="7"/>
      <c r="O33" s="54"/>
      <c r="P33" s="7"/>
      <c r="Q33" s="53">
        <v>28</v>
      </c>
      <c r="R33" s="5"/>
      <c r="S33" s="22"/>
      <c r="T33" s="22"/>
      <c r="U33" s="7"/>
      <c r="V33" s="7"/>
      <c r="W33" s="5"/>
      <c r="X33" s="22">
        <v>29.45</v>
      </c>
      <c r="Y33" s="22">
        <v>61256</v>
      </c>
      <c r="Z33" s="23"/>
      <c r="AA33" s="54">
        <f>U33+Z33</f>
        <v>0</v>
      </c>
      <c r="AB33" s="22"/>
      <c r="AC33" s="53">
        <v>28</v>
      </c>
      <c r="AD33" s="5" t="s">
        <v>132</v>
      </c>
      <c r="AE33" s="7">
        <v>29.45</v>
      </c>
      <c r="AF33" s="7">
        <v>61256</v>
      </c>
      <c r="AG33" s="22">
        <f t="shared" si="17"/>
        <v>0</v>
      </c>
      <c r="AH33" s="7"/>
      <c r="AI33" s="5"/>
      <c r="AJ33" s="16">
        <v>29.860000000000003</v>
      </c>
      <c r="AK33" s="18">
        <v>62108.800000000003</v>
      </c>
      <c r="AL33" s="22">
        <f>((AK33-Y33)/Y33*100)</f>
        <v>1.3921901528013629</v>
      </c>
      <c r="AM33" s="7"/>
      <c r="AN33" s="5"/>
      <c r="AO33" s="22">
        <v>33.31</v>
      </c>
      <c r="AP33" s="22">
        <v>69284.800000000003</v>
      </c>
      <c r="AQ33" s="23">
        <f>((AP33-AK33)/AK33*100)</f>
        <v>11.553918285331546</v>
      </c>
      <c r="AR33" s="54">
        <f t="shared" si="18"/>
        <v>12.94610843813291</v>
      </c>
      <c r="AS33" s="22"/>
      <c r="AT33" s="53">
        <v>28</v>
      </c>
      <c r="AU33" s="5" t="s">
        <v>132</v>
      </c>
      <c r="AV33" s="7">
        <v>33.31</v>
      </c>
      <c r="AW33" s="7">
        <v>69284.800000000003</v>
      </c>
      <c r="AX33" s="22">
        <f t="shared" si="19"/>
        <v>0</v>
      </c>
      <c r="AY33" s="7"/>
      <c r="AZ33" s="5"/>
      <c r="BA33" s="22">
        <v>33.31</v>
      </c>
      <c r="BB33" s="22">
        <v>69284.800000000003</v>
      </c>
      <c r="BC33" s="22">
        <f t="shared" si="20"/>
        <v>0</v>
      </c>
      <c r="BD33" s="7"/>
      <c r="BE33" s="5"/>
      <c r="BF33" s="22">
        <v>36.770000000000003</v>
      </c>
      <c r="BG33" s="22">
        <v>76481.600000000006</v>
      </c>
      <c r="BH33" s="23">
        <f t="shared" si="21"/>
        <v>10.387271089762837</v>
      </c>
      <c r="BI33" s="54">
        <f t="shared" si="22"/>
        <v>10.387271089762837</v>
      </c>
      <c r="BJ33" s="22"/>
      <c r="BK33" s="53">
        <v>28</v>
      </c>
      <c r="BL33" s="5" t="s">
        <v>132</v>
      </c>
      <c r="BM33" s="7">
        <v>36.770000000000003</v>
      </c>
      <c r="BN33" s="7">
        <v>76481.600000000006</v>
      </c>
      <c r="BO33" s="22">
        <f t="shared" si="23"/>
        <v>0</v>
      </c>
      <c r="BP33" s="7"/>
      <c r="BQ33" s="22">
        <v>38.699999999999996</v>
      </c>
      <c r="BR33" s="22">
        <v>80496</v>
      </c>
      <c r="BS33" s="22">
        <f>((BR33-BG33)/BG33*100)</f>
        <v>5.2488441664400245</v>
      </c>
      <c r="BT33" s="7"/>
      <c r="BU33" s="5"/>
      <c r="BV33" s="22">
        <v>38.699999999999996</v>
      </c>
      <c r="BW33" s="22">
        <v>80496</v>
      </c>
      <c r="BX33" s="23">
        <f>((BW33-BR33)/BR33*100)</f>
        <v>0</v>
      </c>
      <c r="BY33" s="54">
        <f>BS33+BX33</f>
        <v>5.2488441664400245</v>
      </c>
    </row>
    <row r="34" spans="1:78" x14ac:dyDescent="0.25">
      <c r="A34" s="53">
        <v>29</v>
      </c>
      <c r="B34" s="5"/>
      <c r="C34" s="36">
        <v>40.79</v>
      </c>
      <c r="D34" s="34">
        <v>84843.199999999997</v>
      </c>
      <c r="E34" s="7"/>
      <c r="F34" s="5"/>
      <c r="G34" s="36">
        <v>42.54</v>
      </c>
      <c r="H34" s="34">
        <v>88483.199999999997</v>
      </c>
      <c r="I34" s="22">
        <f>((H34-D34)/D34*100)</f>
        <v>4.2902672223584215</v>
      </c>
      <c r="J34" s="7"/>
      <c r="K34" s="5"/>
      <c r="L34" s="22">
        <v>42.54</v>
      </c>
      <c r="M34" s="35">
        <v>88483.199999999997</v>
      </c>
      <c r="N34" s="22">
        <f>((M34-H34)/H34*100)</f>
        <v>0</v>
      </c>
      <c r="O34" s="54">
        <f>I34+N34</f>
        <v>4.2902672223584215</v>
      </c>
      <c r="P34" s="22"/>
      <c r="Q34" s="53">
        <v>29</v>
      </c>
      <c r="R34" s="5"/>
      <c r="S34" s="22">
        <v>43.18</v>
      </c>
      <c r="T34" s="22">
        <v>89814.399999999994</v>
      </c>
      <c r="U34" s="22">
        <f>((T34-M34)/M34*100)</f>
        <v>1.5044663845792163</v>
      </c>
      <c r="V34" s="7"/>
      <c r="W34" s="5"/>
      <c r="X34" s="22">
        <v>43.18</v>
      </c>
      <c r="Y34" s="22">
        <v>89814.399999999994</v>
      </c>
      <c r="Z34" s="23">
        <f>((Y34-T34)/T34*100)</f>
        <v>0</v>
      </c>
      <c r="AA34" s="54">
        <f>U34+Z34</f>
        <v>1.5044663845792163</v>
      </c>
      <c r="AB34" s="22"/>
      <c r="AC34" s="53">
        <v>29</v>
      </c>
      <c r="AD34" s="5" t="s">
        <v>15</v>
      </c>
      <c r="AE34" s="7">
        <v>43.18</v>
      </c>
      <c r="AF34" s="7">
        <v>89814.399999999994</v>
      </c>
      <c r="AG34" s="22">
        <f t="shared" si="17"/>
        <v>0</v>
      </c>
      <c r="AH34" s="7"/>
      <c r="AI34" s="5"/>
      <c r="AJ34" s="16">
        <v>44.089999999999996</v>
      </c>
      <c r="AK34" s="18">
        <v>91707.199999999997</v>
      </c>
      <c r="AL34" s="22">
        <f>((AK34-Y34)/Y34*100)</f>
        <v>2.1074571560907862</v>
      </c>
      <c r="AM34" s="7"/>
      <c r="AN34" s="5"/>
      <c r="AO34" s="22">
        <v>44.089999999999996</v>
      </c>
      <c r="AP34" s="22">
        <v>91707.199999999997</v>
      </c>
      <c r="AQ34" s="23">
        <f>((AP34-AK34)/AK34*100)</f>
        <v>0</v>
      </c>
      <c r="AR34" s="54">
        <f t="shared" si="18"/>
        <v>2.1074571560907862</v>
      </c>
      <c r="AS34" s="22"/>
      <c r="AT34" s="53">
        <v>29</v>
      </c>
      <c r="AU34" s="5" t="s">
        <v>15</v>
      </c>
      <c r="AV34" s="7">
        <v>44.089999999999996</v>
      </c>
      <c r="AW34" s="7">
        <v>91707.199999999997</v>
      </c>
      <c r="AX34" s="22">
        <f t="shared" si="19"/>
        <v>0</v>
      </c>
      <c r="AY34" s="7"/>
      <c r="AZ34" s="5"/>
      <c r="BA34" s="22">
        <v>44.089999999999996</v>
      </c>
      <c r="BB34" s="22">
        <v>91707.199999999997</v>
      </c>
      <c r="BC34" s="22">
        <f t="shared" si="20"/>
        <v>0</v>
      </c>
      <c r="BD34" s="7"/>
      <c r="BE34" s="5"/>
      <c r="BF34" s="22">
        <v>44.089999999999996</v>
      </c>
      <c r="BG34" s="22">
        <v>91707.199999999997</v>
      </c>
      <c r="BH34" s="23">
        <f t="shared" si="21"/>
        <v>0</v>
      </c>
      <c r="BI34" s="54">
        <f t="shared" si="22"/>
        <v>0</v>
      </c>
      <c r="BJ34" s="22"/>
      <c r="BK34" s="53">
        <v>29</v>
      </c>
      <c r="BL34" s="5" t="s">
        <v>15</v>
      </c>
      <c r="BM34" s="7">
        <v>44.089999999999996</v>
      </c>
      <c r="BN34" s="7">
        <v>91707.199999999997</v>
      </c>
      <c r="BO34" s="22">
        <f t="shared" si="23"/>
        <v>0</v>
      </c>
      <c r="BP34" s="7"/>
      <c r="BQ34" s="22">
        <v>47.269999999999996</v>
      </c>
      <c r="BR34" s="22">
        <v>98321.600000000006</v>
      </c>
      <c r="BS34" s="22">
        <f>((BR34-BG34)/BG34*100)</f>
        <v>7.212519845770025</v>
      </c>
      <c r="BT34" s="7"/>
      <c r="BU34" s="5"/>
      <c r="BV34" s="22">
        <v>47.269999999999996</v>
      </c>
      <c r="BW34" s="22">
        <v>98321.600000000006</v>
      </c>
      <c r="BX34" s="23">
        <f>((BW34-BR34)/BR34*100)</f>
        <v>0</v>
      </c>
      <c r="BY34" s="54">
        <f>BS34+BX34</f>
        <v>7.212519845770025</v>
      </c>
    </row>
    <row r="35" spans="1:78" x14ac:dyDescent="0.25">
      <c r="A35" s="53">
        <v>30</v>
      </c>
      <c r="B35" s="4"/>
      <c r="C35" s="36">
        <v>24.69</v>
      </c>
      <c r="D35" s="34">
        <v>51355.199999999997</v>
      </c>
      <c r="E35" s="7"/>
      <c r="F35" s="4"/>
      <c r="G35" s="36">
        <v>25.86</v>
      </c>
      <c r="H35" s="34">
        <v>53788.800000000003</v>
      </c>
      <c r="I35" s="22">
        <f>((H35-D35)/D35*100)</f>
        <v>4.7387606318347624</v>
      </c>
      <c r="J35" s="7"/>
      <c r="K35" s="4"/>
      <c r="L35" s="22">
        <v>25.86</v>
      </c>
      <c r="M35" s="35">
        <v>53788.800000000003</v>
      </c>
      <c r="N35" s="22">
        <f>((M35-H35)/H35*100)</f>
        <v>0</v>
      </c>
      <c r="O35" s="54">
        <f>I35+N35</f>
        <v>4.7387606318347624</v>
      </c>
      <c r="P35" s="22"/>
      <c r="Q35" s="53">
        <v>30</v>
      </c>
      <c r="R35" s="4"/>
      <c r="S35" s="22">
        <v>26.32</v>
      </c>
      <c r="T35" s="22">
        <v>54745.599999999999</v>
      </c>
      <c r="U35" s="22">
        <f>((T35-M35)/M35*100)</f>
        <v>1.7788089713843693</v>
      </c>
      <c r="V35" s="7"/>
      <c r="W35" s="4"/>
      <c r="X35" s="22">
        <v>29.58</v>
      </c>
      <c r="Y35" s="22">
        <v>61526.400000000001</v>
      </c>
      <c r="Z35" s="23">
        <v>0</v>
      </c>
      <c r="AA35" s="54">
        <f>U35+Z35</f>
        <v>1.7788089713843693</v>
      </c>
      <c r="AB35" s="40" t="s">
        <v>179</v>
      </c>
      <c r="AC35" s="53">
        <v>30</v>
      </c>
      <c r="AD35" s="4" t="s">
        <v>16</v>
      </c>
      <c r="AE35" s="7">
        <v>29.58</v>
      </c>
      <c r="AF35" s="7">
        <v>61526.400000000001</v>
      </c>
      <c r="AG35" s="22">
        <f t="shared" si="17"/>
        <v>0</v>
      </c>
      <c r="AH35" s="7"/>
      <c r="AI35" s="4"/>
      <c r="AJ35" s="16">
        <v>29.87</v>
      </c>
      <c r="AK35" s="18">
        <v>62129.599999999999</v>
      </c>
      <c r="AL35" s="22">
        <f>((AK35-Y35)/Y35*100)</f>
        <v>0.98039215686274039</v>
      </c>
      <c r="AM35" s="7"/>
      <c r="AN35" s="4"/>
      <c r="AO35" s="22">
        <v>29.87</v>
      </c>
      <c r="AP35" s="22">
        <v>62129.599999999999</v>
      </c>
      <c r="AQ35" s="23">
        <f>((AP35-AK35)/AK35*100)</f>
        <v>0</v>
      </c>
      <c r="AR35" s="54">
        <f t="shared" si="18"/>
        <v>0.98039215686274039</v>
      </c>
      <c r="AS35" s="22"/>
      <c r="AT35" s="53">
        <v>30</v>
      </c>
      <c r="AU35" s="4" t="s">
        <v>16</v>
      </c>
      <c r="AV35" s="7">
        <v>29.87</v>
      </c>
      <c r="AW35" s="7">
        <v>62129.599999999999</v>
      </c>
      <c r="AX35" s="22">
        <f t="shared" si="19"/>
        <v>0</v>
      </c>
      <c r="AY35" s="7"/>
      <c r="AZ35" s="4"/>
      <c r="BA35" s="22">
        <v>29.87</v>
      </c>
      <c r="BB35" s="22">
        <v>62129.599999999999</v>
      </c>
      <c r="BC35" s="22">
        <f t="shared" si="20"/>
        <v>0</v>
      </c>
      <c r="BD35" s="7"/>
      <c r="BE35" s="4"/>
      <c r="BF35" s="22">
        <v>29.87</v>
      </c>
      <c r="BG35" s="22">
        <v>62129.599999999999</v>
      </c>
      <c r="BH35" s="23">
        <f t="shared" si="21"/>
        <v>0</v>
      </c>
      <c r="BI35" s="54">
        <f t="shared" si="22"/>
        <v>0</v>
      </c>
      <c r="BJ35" s="22"/>
      <c r="BK35" s="53">
        <v>30</v>
      </c>
      <c r="BL35" s="4" t="s">
        <v>16</v>
      </c>
      <c r="BM35" s="7">
        <v>29.87</v>
      </c>
      <c r="BN35" s="7">
        <v>62129.599999999999</v>
      </c>
      <c r="BO35" s="22">
        <f t="shared" si="23"/>
        <v>0</v>
      </c>
      <c r="BP35" s="7"/>
      <c r="BQ35" s="22"/>
      <c r="BR35" s="22"/>
      <c r="BS35" s="7"/>
      <c r="BT35" s="7"/>
      <c r="BU35" s="5"/>
      <c r="BV35" s="22"/>
      <c r="BW35" s="22"/>
      <c r="BX35" s="24"/>
      <c r="BY35" s="54"/>
    </row>
    <row r="36" spans="1:78" x14ac:dyDescent="0.25">
      <c r="A36" s="53">
        <v>31</v>
      </c>
      <c r="B36" s="4"/>
      <c r="C36" s="36"/>
      <c r="D36" s="34"/>
      <c r="E36" s="7"/>
      <c r="F36" s="4"/>
      <c r="G36" s="36"/>
      <c r="H36" s="34"/>
      <c r="I36" s="22"/>
      <c r="J36" s="7"/>
      <c r="K36" s="4"/>
      <c r="L36" s="22"/>
      <c r="M36" s="35"/>
      <c r="N36" s="7"/>
      <c r="O36" s="54"/>
      <c r="P36" s="7"/>
      <c r="Q36" s="53">
        <v>31</v>
      </c>
      <c r="R36" s="4"/>
      <c r="S36" s="22"/>
      <c r="T36" s="22"/>
      <c r="U36" s="7"/>
      <c r="V36" s="7"/>
      <c r="W36" s="4"/>
      <c r="X36" s="22"/>
      <c r="Y36" s="22"/>
      <c r="Z36" s="24"/>
      <c r="AA36" s="54"/>
      <c r="AB36" s="7"/>
      <c r="AC36" s="53">
        <v>31</v>
      </c>
      <c r="AD36" s="4"/>
      <c r="AE36" s="7"/>
      <c r="AF36" s="7"/>
      <c r="AG36" s="7"/>
      <c r="AH36" s="7"/>
      <c r="AI36" s="4"/>
      <c r="AJ36" s="16"/>
      <c r="AK36" s="18"/>
      <c r="AL36" s="7"/>
      <c r="AM36" s="7"/>
      <c r="AN36" s="4"/>
      <c r="AO36" s="22">
        <v>19.21</v>
      </c>
      <c r="AP36" s="22">
        <v>39956.800000000003</v>
      </c>
      <c r="AQ36" s="23"/>
      <c r="AR36" s="54">
        <f t="shared" si="18"/>
        <v>0</v>
      </c>
      <c r="AS36" s="22"/>
      <c r="AT36" s="53">
        <v>31</v>
      </c>
      <c r="AU36" s="4" t="s">
        <v>143</v>
      </c>
      <c r="AV36" s="7">
        <v>19.21</v>
      </c>
      <c r="AW36" s="7">
        <v>39956.800000000003</v>
      </c>
      <c r="AX36" s="22">
        <f t="shared" si="19"/>
        <v>0</v>
      </c>
      <c r="AY36" s="7"/>
      <c r="AZ36" s="4"/>
      <c r="BA36" s="22">
        <v>19.21</v>
      </c>
      <c r="BB36" s="22">
        <v>39956.800000000003</v>
      </c>
      <c r="BC36" s="22">
        <f t="shared" si="20"/>
        <v>0</v>
      </c>
      <c r="BD36" s="7"/>
      <c r="BE36" s="4"/>
      <c r="BF36" s="22">
        <v>21.3</v>
      </c>
      <c r="BG36" s="22">
        <v>44304</v>
      </c>
      <c r="BH36" s="23">
        <f t="shared" si="21"/>
        <v>10.879750130140543</v>
      </c>
      <c r="BI36" s="54">
        <f t="shared" si="22"/>
        <v>10.879750130140543</v>
      </c>
      <c r="BJ36" s="22"/>
      <c r="BK36" s="53">
        <v>31</v>
      </c>
      <c r="BL36" s="4" t="s">
        <v>143</v>
      </c>
      <c r="BM36" s="7">
        <v>21.3</v>
      </c>
      <c r="BN36" s="7">
        <v>44304</v>
      </c>
      <c r="BO36" s="22">
        <f t="shared" si="23"/>
        <v>0</v>
      </c>
      <c r="BP36" s="7"/>
      <c r="BQ36" s="22">
        <v>21.85</v>
      </c>
      <c r="BR36" s="22">
        <v>45448</v>
      </c>
      <c r="BS36" s="22">
        <f>((BR36-BG36)/BG36*100)</f>
        <v>2.5821596244131455</v>
      </c>
      <c r="BT36" s="7"/>
      <c r="BU36" s="4"/>
      <c r="BV36" s="22">
        <v>28.27</v>
      </c>
      <c r="BW36" s="22">
        <v>58801.599999999999</v>
      </c>
      <c r="BX36" s="23">
        <v>0</v>
      </c>
      <c r="BY36" s="54">
        <f>BS36+BX36</f>
        <v>2.5821596244131455</v>
      </c>
      <c r="BZ36" s="47" t="s">
        <v>183</v>
      </c>
    </row>
    <row r="37" spans="1:78" x14ac:dyDescent="0.25">
      <c r="A37" s="53">
        <v>32</v>
      </c>
      <c r="B37" s="5"/>
      <c r="C37" s="36">
        <v>21.66</v>
      </c>
      <c r="D37" s="34">
        <v>45052.800000000003</v>
      </c>
      <c r="E37" s="7"/>
      <c r="F37" s="5"/>
      <c r="G37" s="36">
        <v>22.66</v>
      </c>
      <c r="H37" s="34">
        <v>47132.800000000003</v>
      </c>
      <c r="I37" s="22">
        <f>((H37-D37)/D37*100)</f>
        <v>4.6168051708217908</v>
      </c>
      <c r="J37" s="7"/>
      <c r="K37" s="5"/>
      <c r="L37" s="22">
        <v>22.66</v>
      </c>
      <c r="M37" s="35">
        <v>47132.800000000003</v>
      </c>
      <c r="N37" s="22">
        <f>((M37-H37)/H37*100)</f>
        <v>0</v>
      </c>
      <c r="O37" s="54">
        <f>I37+N37</f>
        <v>4.6168051708217908</v>
      </c>
      <c r="P37" s="22"/>
      <c r="Q37" s="53">
        <v>32</v>
      </c>
      <c r="R37" s="5"/>
      <c r="S37" s="22">
        <v>26.78</v>
      </c>
      <c r="T37" s="22">
        <v>55702.400000000001</v>
      </c>
      <c r="U37" s="22">
        <v>0</v>
      </c>
      <c r="V37" s="40" t="s">
        <v>176</v>
      </c>
      <c r="W37" s="5"/>
      <c r="X37" s="22">
        <v>28.31</v>
      </c>
      <c r="Y37" s="22">
        <v>58884.800000000003</v>
      </c>
      <c r="Z37" s="23">
        <f t="shared" ref="Z37:Z47" si="24">((Y37-T37)/T37*100)</f>
        <v>5.713218820014939</v>
      </c>
      <c r="AA37" s="54">
        <f t="shared" ref="AA37:AA47" si="25">U37+Z37</f>
        <v>5.713218820014939</v>
      </c>
      <c r="AB37" s="22"/>
      <c r="AC37" s="53">
        <v>32</v>
      </c>
      <c r="AD37" s="5" t="s">
        <v>17</v>
      </c>
      <c r="AE37" s="7">
        <v>28.31</v>
      </c>
      <c r="AF37" s="7">
        <v>58884.800000000003</v>
      </c>
      <c r="AG37" s="22">
        <f t="shared" ref="AG37:AG47" si="26">((AF37-Y37)/Y37*100)</f>
        <v>0</v>
      </c>
      <c r="AH37" s="7"/>
      <c r="AI37" s="5"/>
      <c r="AJ37" s="16">
        <v>28.64</v>
      </c>
      <c r="AK37" s="18">
        <v>59571.199999999997</v>
      </c>
      <c r="AL37" s="22">
        <f t="shared" ref="AL37:AL46" si="27">((AK37-Y37)/Y37*100)</f>
        <v>1.1656658424584854</v>
      </c>
      <c r="AM37" s="7"/>
      <c r="AN37" s="5"/>
      <c r="AO37" s="22">
        <v>30.95</v>
      </c>
      <c r="AP37" s="22">
        <v>64376</v>
      </c>
      <c r="AQ37" s="23">
        <f>((AP37-AK37)/AK37*100)</f>
        <v>8.0656424581005641</v>
      </c>
      <c r="AR37" s="54">
        <f t="shared" si="18"/>
        <v>9.2313083005590499</v>
      </c>
      <c r="AS37" s="22"/>
      <c r="AT37" s="53">
        <v>32</v>
      </c>
      <c r="AU37" s="5" t="s">
        <v>17</v>
      </c>
      <c r="AV37" s="7">
        <v>30.95</v>
      </c>
      <c r="AW37" s="7">
        <v>64376</v>
      </c>
      <c r="AX37" s="22">
        <f t="shared" si="19"/>
        <v>0</v>
      </c>
      <c r="AY37" s="7"/>
      <c r="AZ37" s="5"/>
      <c r="BA37" s="22">
        <v>30.95</v>
      </c>
      <c r="BB37" s="22">
        <v>64376</v>
      </c>
      <c r="BC37" s="22">
        <f t="shared" si="20"/>
        <v>0</v>
      </c>
      <c r="BD37" s="7"/>
      <c r="BE37" s="5"/>
      <c r="BF37" s="22">
        <v>33.270000000000003</v>
      </c>
      <c r="BG37" s="22">
        <v>69201.600000000006</v>
      </c>
      <c r="BH37" s="23">
        <f t="shared" si="21"/>
        <v>7.4959612277867613</v>
      </c>
      <c r="BI37" s="54">
        <f t="shared" si="22"/>
        <v>7.4959612277867613</v>
      </c>
      <c r="BJ37" s="22"/>
      <c r="BK37" s="53">
        <v>32</v>
      </c>
      <c r="BL37" s="5" t="s">
        <v>17</v>
      </c>
      <c r="BM37" s="7">
        <v>33.270000000000003</v>
      </c>
      <c r="BN37" s="7">
        <v>69201.600000000006</v>
      </c>
      <c r="BO37" s="22">
        <f t="shared" si="23"/>
        <v>0</v>
      </c>
      <c r="BP37" s="7"/>
      <c r="BQ37" s="22">
        <v>34.72</v>
      </c>
      <c r="BR37" s="22">
        <v>72217.600000000006</v>
      </c>
      <c r="BS37" s="22">
        <f>((BR37-BG37)/BG37*100)</f>
        <v>4.358280733393447</v>
      </c>
      <c r="BT37" s="7"/>
      <c r="BU37" s="5"/>
      <c r="BV37" s="22">
        <v>34.72</v>
      </c>
      <c r="BW37" s="22">
        <v>72217.600000000006</v>
      </c>
      <c r="BX37" s="23">
        <f>((BW37-BR37)/BR37*100)</f>
        <v>0</v>
      </c>
      <c r="BY37" s="54">
        <f>BS37+BX37</f>
        <v>4.358280733393447</v>
      </c>
    </row>
    <row r="38" spans="1:78" x14ac:dyDescent="0.25">
      <c r="A38" s="53">
        <v>33</v>
      </c>
      <c r="B38" s="4"/>
      <c r="C38" s="36">
        <v>30.930000000000003</v>
      </c>
      <c r="D38" s="34">
        <v>64334.400000000001</v>
      </c>
      <c r="E38" s="7"/>
      <c r="F38" s="4"/>
      <c r="G38" s="36">
        <v>32.39</v>
      </c>
      <c r="H38" s="34">
        <v>67371.199999999997</v>
      </c>
      <c r="I38" s="22">
        <f>((H38-D38)/D38*100)</f>
        <v>4.7203362431296405</v>
      </c>
      <c r="J38" s="7"/>
      <c r="K38" s="4"/>
      <c r="L38" s="22">
        <v>32.39</v>
      </c>
      <c r="M38" s="35">
        <v>67371.199999999997</v>
      </c>
      <c r="N38" s="22">
        <f>((M38-H38)/H38*100)</f>
        <v>0</v>
      </c>
      <c r="O38" s="54">
        <f>I38+N38</f>
        <v>4.7203362431296405</v>
      </c>
      <c r="P38" s="22"/>
      <c r="Q38" s="53">
        <v>33</v>
      </c>
      <c r="R38" s="4"/>
      <c r="S38" s="22">
        <v>32.89</v>
      </c>
      <c r="T38" s="22">
        <v>68411.199999999997</v>
      </c>
      <c r="U38" s="22">
        <f>((T38-M38)/M38*100)</f>
        <v>1.5436863229391788</v>
      </c>
      <c r="V38" s="7"/>
      <c r="W38" s="4"/>
      <c r="X38" s="22">
        <v>32.89</v>
      </c>
      <c r="Y38" s="22">
        <v>68411.199999999997</v>
      </c>
      <c r="Z38" s="23">
        <f t="shared" si="24"/>
        <v>0</v>
      </c>
      <c r="AA38" s="54">
        <f t="shared" si="25"/>
        <v>1.5436863229391788</v>
      </c>
      <c r="AB38" s="22"/>
      <c r="AC38" s="53">
        <v>33</v>
      </c>
      <c r="AD38" s="4" t="s">
        <v>18</v>
      </c>
      <c r="AE38" s="7">
        <v>32.89</v>
      </c>
      <c r="AF38" s="7">
        <v>68411.199999999997</v>
      </c>
      <c r="AG38" s="22">
        <f t="shared" si="26"/>
        <v>0</v>
      </c>
      <c r="AH38" s="7"/>
      <c r="AI38" s="4"/>
      <c r="AJ38" s="16">
        <v>33.269999999999996</v>
      </c>
      <c r="AK38" s="18">
        <v>69201.600000000006</v>
      </c>
      <c r="AL38" s="22">
        <f t="shared" si="27"/>
        <v>1.1553663727576899</v>
      </c>
      <c r="AM38" s="7"/>
      <c r="AN38" s="5"/>
      <c r="AO38" s="22"/>
      <c r="AP38" s="22"/>
      <c r="AQ38" s="24"/>
      <c r="AR38" s="54">
        <f t="shared" si="18"/>
        <v>1.1553663727576899</v>
      </c>
      <c r="AS38" s="7"/>
      <c r="AT38" s="53">
        <v>33</v>
      </c>
      <c r="AU38" s="5"/>
      <c r="AV38" s="7"/>
      <c r="AW38" s="7"/>
      <c r="AX38" s="7"/>
      <c r="AY38" s="7"/>
      <c r="AZ38" s="5"/>
      <c r="BA38" s="22"/>
      <c r="BB38" s="22"/>
      <c r="BC38" s="7"/>
      <c r="BD38" s="7"/>
      <c r="BE38" s="5"/>
      <c r="BF38" s="22"/>
      <c r="BG38" s="22"/>
      <c r="BH38" s="24"/>
      <c r="BI38" s="54"/>
      <c r="BJ38" s="7"/>
      <c r="BK38" s="53">
        <v>33</v>
      </c>
      <c r="BL38" s="5"/>
      <c r="BM38" s="7"/>
      <c r="BN38" s="7"/>
      <c r="BO38" s="7"/>
      <c r="BP38" s="7"/>
      <c r="BQ38" s="22"/>
      <c r="BR38" s="22"/>
      <c r="BS38" s="7"/>
      <c r="BT38" s="7"/>
      <c r="BU38" s="5"/>
      <c r="BV38" s="22"/>
      <c r="BW38" s="22"/>
      <c r="BX38" s="24"/>
      <c r="BY38" s="54"/>
    </row>
    <row r="39" spans="1:78" x14ac:dyDescent="0.25">
      <c r="A39" s="53">
        <v>34</v>
      </c>
      <c r="B39" s="4"/>
      <c r="C39" s="36">
        <v>25.19</v>
      </c>
      <c r="D39" s="34">
        <v>52395.199999999997</v>
      </c>
      <c r="E39" s="7"/>
      <c r="F39" s="4"/>
      <c r="G39" s="36">
        <v>26.38</v>
      </c>
      <c r="H39" s="34">
        <v>54870.400000000001</v>
      </c>
      <c r="I39" s="22">
        <f>((H39-D39)/D39*100)</f>
        <v>4.7240968638348635</v>
      </c>
      <c r="J39" s="7"/>
      <c r="K39" s="4"/>
      <c r="L39" s="22">
        <v>26.38</v>
      </c>
      <c r="M39" s="35">
        <v>54870.400000000001</v>
      </c>
      <c r="N39" s="22">
        <f>((M39-H39)/H39*100)</f>
        <v>0</v>
      </c>
      <c r="O39" s="54">
        <f>I39+N39</f>
        <v>4.7240968638348635</v>
      </c>
      <c r="P39" s="22"/>
      <c r="Q39" s="53">
        <v>34</v>
      </c>
      <c r="R39" s="4"/>
      <c r="S39" s="22">
        <v>27.029999999999998</v>
      </c>
      <c r="T39" s="22">
        <v>56222.400000000001</v>
      </c>
      <c r="U39" s="22">
        <f>((T39-M39)/M39*100)</f>
        <v>2.4639878695981805</v>
      </c>
      <c r="V39" s="7"/>
      <c r="W39" s="4"/>
      <c r="X39" s="22">
        <v>32.89</v>
      </c>
      <c r="Y39" s="22">
        <v>68411.199999999997</v>
      </c>
      <c r="Z39" s="23">
        <f t="shared" si="24"/>
        <v>21.679615242323337</v>
      </c>
      <c r="AA39" s="54">
        <f t="shared" si="25"/>
        <v>24.143603111921518</v>
      </c>
      <c r="AB39" s="22"/>
      <c r="AC39" s="53">
        <v>34</v>
      </c>
      <c r="AD39" s="4" t="s">
        <v>19</v>
      </c>
      <c r="AE39" s="7">
        <v>32.89</v>
      </c>
      <c r="AF39" s="7">
        <v>68411.199999999997</v>
      </c>
      <c r="AG39" s="22">
        <f t="shared" si="26"/>
        <v>0</v>
      </c>
      <c r="AH39" s="7"/>
      <c r="AI39" s="4"/>
      <c r="AJ39" s="16">
        <v>33.269999999999996</v>
      </c>
      <c r="AK39" s="18">
        <v>69201.600000000006</v>
      </c>
      <c r="AL39" s="22">
        <f t="shared" si="27"/>
        <v>1.1553663727576899</v>
      </c>
      <c r="AM39" s="7"/>
      <c r="AN39" s="4"/>
      <c r="AO39" s="22">
        <v>33.269999999999996</v>
      </c>
      <c r="AP39" s="22">
        <v>69201.600000000006</v>
      </c>
      <c r="AQ39" s="23">
        <f t="shared" ref="AQ39:AQ46" si="28">((AP39-AK39)/AK39*100)</f>
        <v>0</v>
      </c>
      <c r="AR39" s="54">
        <f t="shared" si="18"/>
        <v>1.1553663727576899</v>
      </c>
      <c r="AS39" s="22"/>
      <c r="AT39" s="53">
        <v>34</v>
      </c>
      <c r="AU39" s="4" t="s">
        <v>19</v>
      </c>
      <c r="AV39" s="7">
        <v>33.269999999999996</v>
      </c>
      <c r="AW39" s="7">
        <v>69201.600000000006</v>
      </c>
      <c r="AX39" s="22">
        <f t="shared" ref="AX39:AX46" si="29">((AW39-AP39)/AP39*100)</f>
        <v>0</v>
      </c>
      <c r="AY39" s="7"/>
      <c r="AZ39" s="4"/>
      <c r="BA39" s="22">
        <v>33.269999999999996</v>
      </c>
      <c r="BB39" s="22">
        <v>69201.600000000006</v>
      </c>
      <c r="BC39" s="22">
        <f t="shared" ref="BC39:BC46" si="30">((BB39-AP39)/AP39*100)</f>
        <v>0</v>
      </c>
      <c r="BD39" s="7"/>
      <c r="BE39" s="4"/>
      <c r="BF39" s="22">
        <v>33.269999999999996</v>
      </c>
      <c r="BG39" s="22">
        <v>69201.600000000006</v>
      </c>
      <c r="BH39" s="23">
        <f>((BG39-BB39)/BB39*100)</f>
        <v>0</v>
      </c>
      <c r="BI39" s="54">
        <f t="shared" ref="BI39:BI46" si="31">BC39+BH39</f>
        <v>0</v>
      </c>
      <c r="BJ39" s="22"/>
      <c r="BK39" s="53">
        <v>34</v>
      </c>
      <c r="BL39" s="4" t="s">
        <v>19</v>
      </c>
      <c r="BM39" s="7">
        <v>33.269999999999996</v>
      </c>
      <c r="BN39" s="7">
        <v>69201.600000000006</v>
      </c>
      <c r="BO39" s="22">
        <f t="shared" ref="BO39:BO46" si="32">((BN39-BG39)/BG39*100)</f>
        <v>0</v>
      </c>
      <c r="BP39" s="7"/>
      <c r="BQ39" s="22">
        <v>34.72</v>
      </c>
      <c r="BR39" s="22">
        <v>72217.600000000006</v>
      </c>
      <c r="BS39" s="22">
        <f>((BR39-BG39)/BG39*100)</f>
        <v>4.358280733393447</v>
      </c>
      <c r="BT39" s="7"/>
      <c r="BU39" s="4"/>
      <c r="BV39" s="22">
        <v>34.72</v>
      </c>
      <c r="BW39" s="22">
        <v>72217.600000000006</v>
      </c>
      <c r="BX39" s="23">
        <f>((BW39-BR39)/BR39*100)</f>
        <v>0</v>
      </c>
      <c r="BY39" s="54">
        <f t="shared" ref="BY39:BY46" si="33">BS39+BX39</f>
        <v>4.358280733393447</v>
      </c>
    </row>
    <row r="40" spans="1:78" x14ac:dyDescent="0.25">
      <c r="A40" s="53">
        <v>35</v>
      </c>
      <c r="B40" s="4"/>
      <c r="C40" s="36">
        <v>35.6</v>
      </c>
      <c r="D40" s="34">
        <v>74048</v>
      </c>
      <c r="E40" s="7"/>
      <c r="F40" s="4"/>
      <c r="G40" s="36">
        <v>37.049999999999997</v>
      </c>
      <c r="H40" s="34">
        <v>77064</v>
      </c>
      <c r="I40" s="22">
        <f>((H40-D40)/D40*100)</f>
        <v>4.0730337078651688</v>
      </c>
      <c r="J40" s="7"/>
      <c r="K40" s="4"/>
      <c r="L40" s="22">
        <v>37.049999999999997</v>
      </c>
      <c r="M40" s="35">
        <v>77064</v>
      </c>
      <c r="N40" s="22">
        <f>((M40-H40)/H40*100)</f>
        <v>0</v>
      </c>
      <c r="O40" s="54">
        <f>I40+N40</f>
        <v>4.0730337078651688</v>
      </c>
      <c r="P40" s="22"/>
      <c r="Q40" s="53">
        <v>35</v>
      </c>
      <c r="R40" s="4"/>
      <c r="S40" s="22">
        <v>37.630000000000003</v>
      </c>
      <c r="T40" s="22">
        <v>78270.399999999994</v>
      </c>
      <c r="U40" s="22">
        <f>((T40-M40)/M40*100)</f>
        <v>1.5654520917678736</v>
      </c>
      <c r="V40" s="7"/>
      <c r="W40" s="4"/>
      <c r="X40" s="22">
        <v>42.18</v>
      </c>
      <c r="Y40" s="22">
        <v>87734.399999999994</v>
      </c>
      <c r="Z40" s="23">
        <f t="shared" si="24"/>
        <v>12.091416423066704</v>
      </c>
      <c r="AA40" s="54">
        <f t="shared" si="25"/>
        <v>13.656868514834578</v>
      </c>
      <c r="AB40" s="22"/>
      <c r="AC40" s="53">
        <v>35</v>
      </c>
      <c r="AD40" s="4" t="s">
        <v>20</v>
      </c>
      <c r="AE40" s="7">
        <v>42.18</v>
      </c>
      <c r="AF40" s="7">
        <v>87734.399999999994</v>
      </c>
      <c r="AG40" s="22">
        <f t="shared" si="26"/>
        <v>0</v>
      </c>
      <c r="AH40" s="7"/>
      <c r="AI40" s="4"/>
      <c r="AJ40" s="16">
        <v>43.239999999999995</v>
      </c>
      <c r="AK40" s="18">
        <v>89939.199999999997</v>
      </c>
      <c r="AL40" s="22">
        <f t="shared" si="27"/>
        <v>2.5130393551446217</v>
      </c>
      <c r="AM40" s="7"/>
      <c r="AN40" s="4"/>
      <c r="AO40" s="22">
        <v>47.9</v>
      </c>
      <c r="AP40" s="22">
        <v>99632</v>
      </c>
      <c r="AQ40" s="23">
        <f t="shared" si="28"/>
        <v>10.777058279370957</v>
      </c>
      <c r="AR40" s="54">
        <f t="shared" si="18"/>
        <v>13.290097634515579</v>
      </c>
      <c r="AS40" s="22"/>
      <c r="AT40" s="53">
        <v>35</v>
      </c>
      <c r="AU40" s="4" t="s">
        <v>20</v>
      </c>
      <c r="AV40" s="7">
        <v>47.9</v>
      </c>
      <c r="AW40" s="7">
        <v>99632</v>
      </c>
      <c r="AX40" s="22">
        <f t="shared" si="29"/>
        <v>0</v>
      </c>
      <c r="AY40" s="7"/>
      <c r="AZ40" s="4"/>
      <c r="BA40" s="22">
        <v>47.9</v>
      </c>
      <c r="BB40" s="22">
        <v>99632</v>
      </c>
      <c r="BC40" s="22">
        <f t="shared" si="30"/>
        <v>0</v>
      </c>
      <c r="BD40" s="7"/>
      <c r="BE40" s="4"/>
      <c r="BF40" s="22">
        <v>47.91</v>
      </c>
      <c r="BG40" s="22">
        <v>99652.800000000003</v>
      </c>
      <c r="BH40" s="23">
        <v>0</v>
      </c>
      <c r="BI40" s="54">
        <f t="shared" si="31"/>
        <v>0</v>
      </c>
      <c r="BJ40" s="40" t="s">
        <v>196</v>
      </c>
      <c r="BK40" s="53">
        <v>35</v>
      </c>
      <c r="BL40" s="4" t="s">
        <v>20</v>
      </c>
      <c r="BM40" s="7">
        <v>47.91</v>
      </c>
      <c r="BN40" s="7">
        <v>99652.800000000003</v>
      </c>
      <c r="BO40" s="22">
        <f t="shared" si="32"/>
        <v>0</v>
      </c>
      <c r="BP40" s="7"/>
      <c r="BQ40" s="22">
        <v>51.87</v>
      </c>
      <c r="BR40" s="22">
        <v>107889.60000000001</v>
      </c>
      <c r="BS40" s="22">
        <f>((BR40-BG40)/BG40*100)</f>
        <v>8.2654978083907356</v>
      </c>
      <c r="BT40" s="7"/>
      <c r="BU40" s="4"/>
      <c r="BV40" s="22">
        <v>51.87</v>
      </c>
      <c r="BW40" s="22">
        <v>107889.60000000001</v>
      </c>
      <c r="BX40" s="23">
        <f>((BW40-BR40)/BR40*100)</f>
        <v>0</v>
      </c>
      <c r="BY40" s="54">
        <f t="shared" si="33"/>
        <v>8.2654978083907356</v>
      </c>
    </row>
    <row r="41" spans="1:78" x14ac:dyDescent="0.25">
      <c r="A41" s="53">
        <v>36</v>
      </c>
      <c r="B41" s="4"/>
      <c r="C41" s="36"/>
      <c r="D41" s="34"/>
      <c r="E41" s="7"/>
      <c r="F41" s="4"/>
      <c r="G41" s="36"/>
      <c r="H41" s="34"/>
      <c r="I41" s="22"/>
      <c r="J41" s="7"/>
      <c r="K41" s="4"/>
      <c r="L41" s="22"/>
      <c r="M41" s="35"/>
      <c r="N41" s="7"/>
      <c r="O41" s="54"/>
      <c r="P41" s="7"/>
      <c r="Q41" s="53">
        <v>36</v>
      </c>
      <c r="R41" s="4"/>
      <c r="S41" s="22">
        <v>18.989999999999998</v>
      </c>
      <c r="T41" s="22">
        <v>39499.199999999997</v>
      </c>
      <c r="U41" s="22"/>
      <c r="V41" s="7"/>
      <c r="W41" s="4"/>
      <c r="X41" s="22">
        <v>20.02</v>
      </c>
      <c r="Y41" s="22">
        <v>41641.599999999999</v>
      </c>
      <c r="Z41" s="23">
        <f t="shared" si="24"/>
        <v>5.4239073196419207</v>
      </c>
      <c r="AA41" s="54">
        <f t="shared" si="25"/>
        <v>5.4239073196419207</v>
      </c>
      <c r="AB41" s="22"/>
      <c r="AC41" s="53">
        <v>36</v>
      </c>
      <c r="AD41" s="4" t="s">
        <v>129</v>
      </c>
      <c r="AE41" s="7">
        <v>20.02</v>
      </c>
      <c r="AF41" s="7">
        <v>41641.599999999999</v>
      </c>
      <c r="AG41" s="22">
        <f t="shared" si="26"/>
        <v>0</v>
      </c>
      <c r="AH41" s="7"/>
      <c r="AI41" s="4"/>
      <c r="AJ41" s="16">
        <v>20.260000000000002</v>
      </c>
      <c r="AK41" s="18">
        <v>42140.800000000003</v>
      </c>
      <c r="AL41" s="22">
        <f t="shared" si="27"/>
        <v>1.1988011988012093</v>
      </c>
      <c r="AM41" s="7"/>
      <c r="AN41" s="4"/>
      <c r="AO41" s="22">
        <v>21.83</v>
      </c>
      <c r="AP41" s="22">
        <v>45406.400000000001</v>
      </c>
      <c r="AQ41" s="23">
        <f t="shared" si="28"/>
        <v>7.7492596248766006</v>
      </c>
      <c r="AR41" s="54">
        <f t="shared" si="18"/>
        <v>8.9480608236778103</v>
      </c>
      <c r="AS41" s="22"/>
      <c r="AT41" s="53">
        <v>36</v>
      </c>
      <c r="AU41" s="4" t="s">
        <v>129</v>
      </c>
      <c r="AV41" s="7">
        <v>21.83</v>
      </c>
      <c r="AW41" s="7">
        <v>45406.400000000001</v>
      </c>
      <c r="AX41" s="22">
        <f t="shared" si="29"/>
        <v>0</v>
      </c>
      <c r="AY41" s="7"/>
      <c r="AZ41" s="4"/>
      <c r="BA41" s="22">
        <v>21.83</v>
      </c>
      <c r="BB41" s="22">
        <v>45406.400000000001</v>
      </c>
      <c r="BC41" s="22">
        <f t="shared" si="30"/>
        <v>0</v>
      </c>
      <c r="BD41" s="7"/>
      <c r="BE41" s="4"/>
      <c r="BF41" s="22">
        <v>23.4</v>
      </c>
      <c r="BG41" s="22">
        <v>48672</v>
      </c>
      <c r="BH41" s="23">
        <f t="shared" ref="BH41:BH46" si="34">((BG41-BB41)/BB41*100)</f>
        <v>7.1919377004122733</v>
      </c>
      <c r="BI41" s="54">
        <f t="shared" si="31"/>
        <v>7.1919377004122733</v>
      </c>
      <c r="BJ41" s="22"/>
      <c r="BK41" s="53">
        <v>36</v>
      </c>
      <c r="BL41" s="4" t="s">
        <v>129</v>
      </c>
      <c r="BM41" s="7">
        <v>23.4</v>
      </c>
      <c r="BN41" s="7">
        <v>48672</v>
      </c>
      <c r="BO41" s="22">
        <f t="shared" si="32"/>
        <v>0</v>
      </c>
      <c r="BP41" s="7"/>
      <c r="BQ41" s="22">
        <v>24.01</v>
      </c>
      <c r="BR41" s="22">
        <v>49940.800000000003</v>
      </c>
      <c r="BS41" s="22">
        <f>((BR41-BG41)/BG41*100)</f>
        <v>2.6068376068376127</v>
      </c>
      <c r="BT41" s="7"/>
      <c r="BU41" s="4"/>
      <c r="BV41" s="22">
        <v>24.01</v>
      </c>
      <c r="BW41" s="22">
        <v>49940.800000000003</v>
      </c>
      <c r="BX41" s="23">
        <f>((BW41-BR41)/BR41*100)</f>
        <v>0</v>
      </c>
      <c r="BY41" s="54">
        <f t="shared" si="33"/>
        <v>2.6068376068376127</v>
      </c>
    </row>
    <row r="42" spans="1:78" x14ac:dyDescent="0.25">
      <c r="A42" s="53">
        <v>37</v>
      </c>
      <c r="B42" s="6"/>
      <c r="C42" s="36">
        <v>47.699999999999996</v>
      </c>
      <c r="D42" s="34">
        <v>99216</v>
      </c>
      <c r="E42" s="7"/>
      <c r="F42" s="6"/>
      <c r="G42" s="36">
        <v>49.55</v>
      </c>
      <c r="H42" s="34">
        <v>103064</v>
      </c>
      <c r="I42" s="22">
        <f t="shared" ref="I42:I47" si="35">((H42-D42)/D42*100)</f>
        <v>3.8784067085953882</v>
      </c>
      <c r="J42" s="7"/>
      <c r="K42" s="6"/>
      <c r="L42" s="22">
        <v>49.55</v>
      </c>
      <c r="M42" s="35">
        <v>103064</v>
      </c>
      <c r="N42" s="22">
        <f t="shared" ref="N42:N47" si="36">((M42-H42)/H42*100)</f>
        <v>0</v>
      </c>
      <c r="O42" s="54">
        <f t="shared" ref="O42:O47" si="37">I42+N42</f>
        <v>3.8784067085953882</v>
      </c>
      <c r="P42" s="22"/>
      <c r="Q42" s="53">
        <v>37</v>
      </c>
      <c r="R42" s="6"/>
      <c r="S42" s="22">
        <v>50.34</v>
      </c>
      <c r="T42" s="22">
        <v>104707.2</v>
      </c>
      <c r="U42" s="22">
        <f>((T42-M42)/M42*100)</f>
        <v>1.5943491422805218</v>
      </c>
      <c r="V42" s="7"/>
      <c r="W42" s="6"/>
      <c r="X42" s="22">
        <v>50.34</v>
      </c>
      <c r="Y42" s="22">
        <v>104707.2</v>
      </c>
      <c r="Z42" s="23">
        <f t="shared" si="24"/>
        <v>0</v>
      </c>
      <c r="AA42" s="54">
        <f t="shared" si="25"/>
        <v>1.5943491422805218</v>
      </c>
      <c r="AB42" s="22"/>
      <c r="AC42" s="53">
        <v>37</v>
      </c>
      <c r="AD42" s="6" t="s">
        <v>21</v>
      </c>
      <c r="AE42" s="7">
        <v>50.34</v>
      </c>
      <c r="AF42" s="7">
        <v>104707.2</v>
      </c>
      <c r="AG42" s="22">
        <f t="shared" si="26"/>
        <v>0</v>
      </c>
      <c r="AH42" s="7"/>
      <c r="AI42" s="6"/>
      <c r="AJ42" s="16">
        <v>51.839999999999996</v>
      </c>
      <c r="AK42" s="18">
        <v>107827.2</v>
      </c>
      <c r="AL42" s="22">
        <f t="shared" si="27"/>
        <v>2.9797377830750893</v>
      </c>
      <c r="AM42" s="7"/>
      <c r="AN42" s="6"/>
      <c r="AO42" s="22">
        <v>51.839999999999996</v>
      </c>
      <c r="AP42" s="22">
        <v>107827.2</v>
      </c>
      <c r="AQ42" s="23">
        <f t="shared" si="28"/>
        <v>0</v>
      </c>
      <c r="AR42" s="54">
        <f t="shared" si="18"/>
        <v>2.9797377830750893</v>
      </c>
      <c r="AS42" s="22"/>
      <c r="AT42" s="53">
        <v>37</v>
      </c>
      <c r="AU42" s="6" t="s">
        <v>21</v>
      </c>
      <c r="AV42" s="7">
        <v>51.839999999999996</v>
      </c>
      <c r="AW42" s="7">
        <v>107827.2</v>
      </c>
      <c r="AX42" s="22">
        <f t="shared" si="29"/>
        <v>0</v>
      </c>
      <c r="AY42" s="7"/>
      <c r="AZ42" s="6"/>
      <c r="BA42" s="22">
        <v>51.839999999999996</v>
      </c>
      <c r="BB42" s="22">
        <v>107827.2</v>
      </c>
      <c r="BC42" s="22">
        <f t="shared" si="30"/>
        <v>0</v>
      </c>
      <c r="BD42" s="7"/>
      <c r="BE42" s="6"/>
      <c r="BF42" s="22">
        <v>51.839999999999996</v>
      </c>
      <c r="BG42" s="22">
        <v>107827.2</v>
      </c>
      <c r="BH42" s="23">
        <f t="shared" si="34"/>
        <v>0</v>
      </c>
      <c r="BI42" s="54">
        <f t="shared" si="31"/>
        <v>0</v>
      </c>
      <c r="BJ42" s="22"/>
      <c r="BK42" s="53">
        <v>37</v>
      </c>
      <c r="BL42" s="6" t="s">
        <v>21</v>
      </c>
      <c r="BM42" s="7">
        <v>51.839999999999996</v>
      </c>
      <c r="BN42" s="7">
        <v>107827.2</v>
      </c>
      <c r="BO42" s="22">
        <f t="shared" si="32"/>
        <v>0</v>
      </c>
      <c r="BP42" s="7"/>
      <c r="BQ42" s="22">
        <v>56.669999999999995</v>
      </c>
      <c r="BR42" s="22">
        <v>117873.60000000001</v>
      </c>
      <c r="BS42" s="22">
        <f>((BR42-BG42)/BG42*100)</f>
        <v>9.3171296296296369</v>
      </c>
      <c r="BT42" s="7"/>
      <c r="BU42" s="6"/>
      <c r="BV42" s="22">
        <v>56.669999999999995</v>
      </c>
      <c r="BW42" s="22">
        <v>117873.60000000001</v>
      </c>
      <c r="BX42" s="23">
        <f>((BW42-BR42)/BR42*100)</f>
        <v>0</v>
      </c>
      <c r="BY42" s="54">
        <f t="shared" si="33"/>
        <v>9.3171296296296369</v>
      </c>
    </row>
    <row r="43" spans="1:78" x14ac:dyDescent="0.25">
      <c r="A43" s="53">
        <v>38</v>
      </c>
      <c r="B43" s="4"/>
      <c r="C43" s="36">
        <v>20.37</v>
      </c>
      <c r="D43" s="34">
        <v>42369.599999999999</v>
      </c>
      <c r="E43" s="7"/>
      <c r="F43" s="4"/>
      <c r="G43" s="36">
        <v>22.66</v>
      </c>
      <c r="H43" s="34">
        <v>47132.800000000003</v>
      </c>
      <c r="I43" s="22">
        <f t="shared" si="35"/>
        <v>11.242022582228778</v>
      </c>
      <c r="J43" s="7"/>
      <c r="K43" s="4"/>
      <c r="L43" s="22">
        <v>22.66</v>
      </c>
      <c r="M43" s="35">
        <v>47132.800000000003</v>
      </c>
      <c r="N43" s="22">
        <f t="shared" si="36"/>
        <v>0</v>
      </c>
      <c r="O43" s="54">
        <f t="shared" si="37"/>
        <v>11.242022582228778</v>
      </c>
      <c r="P43" s="22"/>
      <c r="Q43" s="53">
        <v>38</v>
      </c>
      <c r="R43" s="4"/>
      <c r="S43" s="22">
        <v>23.13</v>
      </c>
      <c r="T43" s="22">
        <v>48110.400000000001</v>
      </c>
      <c r="U43" s="22">
        <f>((T43-M43)/M43*100)</f>
        <v>2.0741394527802264</v>
      </c>
      <c r="V43" s="7"/>
      <c r="W43" s="4"/>
      <c r="X43" s="22">
        <v>23.13</v>
      </c>
      <c r="Y43" s="22">
        <v>48110.400000000001</v>
      </c>
      <c r="Z43" s="23">
        <f t="shared" si="24"/>
        <v>0</v>
      </c>
      <c r="AA43" s="54">
        <f t="shared" si="25"/>
        <v>2.0741394527802264</v>
      </c>
      <c r="AB43" s="22"/>
      <c r="AC43" s="53">
        <v>38</v>
      </c>
      <c r="AD43" s="4" t="s">
        <v>22</v>
      </c>
      <c r="AE43" s="7">
        <v>23.13</v>
      </c>
      <c r="AF43" s="7">
        <v>48110.400000000001</v>
      </c>
      <c r="AG43" s="22">
        <f t="shared" si="26"/>
        <v>0</v>
      </c>
      <c r="AH43" s="7"/>
      <c r="AI43" s="4"/>
      <c r="AJ43" s="16">
        <v>23.400000000000002</v>
      </c>
      <c r="AK43" s="18">
        <v>48672</v>
      </c>
      <c r="AL43" s="22">
        <f t="shared" si="27"/>
        <v>1.1673151750972732</v>
      </c>
      <c r="AM43" s="7"/>
      <c r="AN43" s="4"/>
      <c r="AO43" s="22">
        <v>23.400000000000002</v>
      </c>
      <c r="AP43" s="22">
        <v>48672</v>
      </c>
      <c r="AQ43" s="23">
        <f t="shared" si="28"/>
        <v>0</v>
      </c>
      <c r="AR43" s="54">
        <f t="shared" si="18"/>
        <v>1.1673151750972732</v>
      </c>
      <c r="AS43" s="22"/>
      <c r="AT43" s="53">
        <v>38</v>
      </c>
      <c r="AU43" s="4" t="s">
        <v>22</v>
      </c>
      <c r="AV43" s="7">
        <v>23.400000000000002</v>
      </c>
      <c r="AW43" s="7">
        <v>48672</v>
      </c>
      <c r="AX43" s="22">
        <f t="shared" si="29"/>
        <v>0</v>
      </c>
      <c r="AY43" s="7"/>
      <c r="AZ43" s="4"/>
      <c r="BA43" s="22">
        <v>23.400000000000002</v>
      </c>
      <c r="BB43" s="22">
        <v>48672</v>
      </c>
      <c r="BC43" s="22">
        <f t="shared" si="30"/>
        <v>0</v>
      </c>
      <c r="BD43" s="7"/>
      <c r="BE43" s="4"/>
      <c r="BF43" s="22">
        <v>23.400000000000002</v>
      </c>
      <c r="BG43" s="22">
        <v>48672</v>
      </c>
      <c r="BH43" s="23">
        <f t="shared" si="34"/>
        <v>0</v>
      </c>
      <c r="BI43" s="54">
        <f t="shared" si="31"/>
        <v>0</v>
      </c>
      <c r="BJ43" s="22"/>
      <c r="BK43" s="53">
        <v>38</v>
      </c>
      <c r="BL43" s="4" t="s">
        <v>22</v>
      </c>
      <c r="BM43" s="7">
        <v>23.400000000000002</v>
      </c>
      <c r="BN43" s="7">
        <v>48672</v>
      </c>
      <c r="BO43" s="22">
        <f t="shared" si="32"/>
        <v>0</v>
      </c>
      <c r="BP43" s="7"/>
      <c r="BQ43" s="22">
        <v>24.01</v>
      </c>
      <c r="BR43" s="22">
        <v>49940.800000000003</v>
      </c>
      <c r="BS43" s="22">
        <f>((BR43-BG43)/BG43*100)</f>
        <v>2.6068376068376127</v>
      </c>
      <c r="BT43" s="7"/>
      <c r="BU43" s="4"/>
      <c r="BV43" s="22">
        <v>24.01</v>
      </c>
      <c r="BW43" s="22">
        <v>49940.800000000003</v>
      </c>
      <c r="BX43" s="23">
        <f>((BW43-BR43)/BR43*100)</f>
        <v>0</v>
      </c>
      <c r="BY43" s="54">
        <f t="shared" si="33"/>
        <v>2.6068376068376127</v>
      </c>
    </row>
    <row r="44" spans="1:78" x14ac:dyDescent="0.25">
      <c r="A44" s="53">
        <v>39</v>
      </c>
      <c r="B44" s="5"/>
      <c r="C44" s="36">
        <v>40.79</v>
      </c>
      <c r="D44" s="34">
        <v>84843.199999999997</v>
      </c>
      <c r="E44" s="7"/>
      <c r="F44" s="5"/>
      <c r="G44" s="36">
        <v>42.54</v>
      </c>
      <c r="H44" s="34">
        <v>88483.199999999997</v>
      </c>
      <c r="I44" s="22">
        <f t="shared" si="35"/>
        <v>4.2902672223584215</v>
      </c>
      <c r="J44" s="7"/>
      <c r="K44" s="5"/>
      <c r="L44" s="22">
        <v>42.54</v>
      </c>
      <c r="M44" s="35">
        <v>88483.199999999997</v>
      </c>
      <c r="N44" s="22">
        <f t="shared" si="36"/>
        <v>0</v>
      </c>
      <c r="O44" s="54">
        <f t="shared" si="37"/>
        <v>4.2902672223584215</v>
      </c>
      <c r="P44" s="22"/>
      <c r="Q44" s="53">
        <v>39</v>
      </c>
      <c r="R44" s="5"/>
      <c r="S44" s="22">
        <v>43.18</v>
      </c>
      <c r="T44" s="22">
        <v>89814.399999999994</v>
      </c>
      <c r="U44" s="22">
        <f>((T44-M44)/M44*100)</f>
        <v>1.5044663845792163</v>
      </c>
      <c r="V44" s="7"/>
      <c r="W44" s="5"/>
      <c r="X44" s="22">
        <v>43.18</v>
      </c>
      <c r="Y44" s="22">
        <v>89814.399999999994</v>
      </c>
      <c r="Z44" s="23">
        <f t="shared" si="24"/>
        <v>0</v>
      </c>
      <c r="AA44" s="54">
        <f t="shared" si="25"/>
        <v>1.5044663845792163</v>
      </c>
      <c r="AB44" s="22"/>
      <c r="AC44" s="53">
        <v>39</v>
      </c>
      <c r="AD44" s="5" t="s">
        <v>23</v>
      </c>
      <c r="AE44" s="7">
        <v>43.18</v>
      </c>
      <c r="AF44" s="7">
        <v>89814.399999999994</v>
      </c>
      <c r="AG44" s="22">
        <f t="shared" si="26"/>
        <v>0</v>
      </c>
      <c r="AH44" s="7"/>
      <c r="AI44" s="5"/>
      <c r="AJ44" s="16">
        <v>44.089999999999996</v>
      </c>
      <c r="AK44" s="18">
        <v>91707.199999999997</v>
      </c>
      <c r="AL44" s="22">
        <f t="shared" si="27"/>
        <v>2.1074571560907862</v>
      </c>
      <c r="AM44" s="7"/>
      <c r="AN44" s="5"/>
      <c r="AO44" s="22">
        <v>44.089999999999996</v>
      </c>
      <c r="AP44" s="22">
        <v>91707.199999999997</v>
      </c>
      <c r="AQ44" s="23">
        <f t="shared" si="28"/>
        <v>0</v>
      </c>
      <c r="AR44" s="54">
        <f t="shared" si="18"/>
        <v>2.1074571560907862</v>
      </c>
      <c r="AS44" s="22"/>
      <c r="AT44" s="53">
        <v>39</v>
      </c>
      <c r="AU44" s="5" t="s">
        <v>23</v>
      </c>
      <c r="AV44" s="7">
        <v>44.089999999999996</v>
      </c>
      <c r="AW44" s="7">
        <v>91707.199999999997</v>
      </c>
      <c r="AX44" s="22">
        <f t="shared" si="29"/>
        <v>0</v>
      </c>
      <c r="AY44" s="7"/>
      <c r="AZ44" s="5"/>
      <c r="BA44" s="22">
        <v>44.089999999999996</v>
      </c>
      <c r="BB44" s="22">
        <v>91707.199999999997</v>
      </c>
      <c r="BC44" s="22">
        <f t="shared" si="30"/>
        <v>0</v>
      </c>
      <c r="BD44" s="7"/>
      <c r="BE44" s="5"/>
      <c r="BF44" s="22">
        <v>44.089999999999996</v>
      </c>
      <c r="BG44" s="22">
        <v>91707.199999999997</v>
      </c>
      <c r="BH44" s="23">
        <f t="shared" si="34"/>
        <v>0</v>
      </c>
      <c r="BI44" s="54">
        <f t="shared" si="31"/>
        <v>0</v>
      </c>
      <c r="BJ44" s="22"/>
      <c r="BK44" s="53">
        <v>39</v>
      </c>
      <c r="BL44" s="5" t="s">
        <v>23</v>
      </c>
      <c r="BM44" s="7">
        <v>44.089999999999996</v>
      </c>
      <c r="BN44" s="7">
        <v>91707.199999999997</v>
      </c>
      <c r="BO44" s="22">
        <f t="shared" si="32"/>
        <v>0</v>
      </c>
      <c r="BP44" s="7"/>
      <c r="BQ44" s="22">
        <v>47.269999999999996</v>
      </c>
      <c r="BR44" s="22">
        <v>98321.600000000006</v>
      </c>
      <c r="BS44" s="22">
        <f>((BR44-BG44)/BG44*100)</f>
        <v>7.212519845770025</v>
      </c>
      <c r="BT44" s="7"/>
      <c r="BU44" s="4"/>
      <c r="BV44" s="22"/>
      <c r="BW44" s="22"/>
      <c r="BX44" s="24"/>
      <c r="BY44" s="54">
        <f t="shared" si="33"/>
        <v>7.212519845770025</v>
      </c>
    </row>
    <row r="45" spans="1:78" x14ac:dyDescent="0.25">
      <c r="A45" s="53">
        <v>40</v>
      </c>
      <c r="B45" s="4"/>
      <c r="C45" s="36">
        <v>25.19</v>
      </c>
      <c r="D45" s="34">
        <v>52395.199999999997</v>
      </c>
      <c r="E45" s="7"/>
      <c r="F45" s="4"/>
      <c r="G45" s="36">
        <v>26.38</v>
      </c>
      <c r="H45" s="34">
        <v>54870.400000000001</v>
      </c>
      <c r="I45" s="22">
        <f t="shared" si="35"/>
        <v>4.7240968638348635</v>
      </c>
      <c r="J45" s="7"/>
      <c r="K45" s="4"/>
      <c r="L45" s="22">
        <v>26.38</v>
      </c>
      <c r="M45" s="35">
        <v>54870.400000000001</v>
      </c>
      <c r="N45" s="22">
        <f t="shared" si="36"/>
        <v>0</v>
      </c>
      <c r="O45" s="54">
        <f t="shared" si="37"/>
        <v>4.7240968638348635</v>
      </c>
      <c r="P45" s="22"/>
      <c r="Q45" s="53">
        <v>40</v>
      </c>
      <c r="R45" s="4"/>
      <c r="S45" s="22">
        <v>23.13</v>
      </c>
      <c r="T45" s="22">
        <v>48110.400000000001</v>
      </c>
      <c r="U45" s="22">
        <v>2.0699999999999998</v>
      </c>
      <c r="V45" s="40" t="s">
        <v>185</v>
      </c>
      <c r="W45" s="4"/>
      <c r="X45" s="22">
        <v>23.13</v>
      </c>
      <c r="Y45" s="22">
        <v>48110.400000000001</v>
      </c>
      <c r="Z45" s="23">
        <f t="shared" si="24"/>
        <v>0</v>
      </c>
      <c r="AA45" s="54">
        <f t="shared" si="25"/>
        <v>2.0699999999999998</v>
      </c>
      <c r="AB45" s="22"/>
      <c r="AC45" s="53">
        <v>40</v>
      </c>
      <c r="AD45" s="4" t="s">
        <v>24</v>
      </c>
      <c r="AE45" s="7">
        <v>23.13</v>
      </c>
      <c r="AF45" s="7">
        <v>48110.400000000001</v>
      </c>
      <c r="AG45" s="22">
        <f t="shared" si="26"/>
        <v>0</v>
      </c>
      <c r="AH45" s="7"/>
      <c r="AI45" s="4"/>
      <c r="AJ45" s="16">
        <v>23.400000000000002</v>
      </c>
      <c r="AK45" s="18">
        <v>48672</v>
      </c>
      <c r="AL45" s="22">
        <f t="shared" si="27"/>
        <v>1.1673151750972732</v>
      </c>
      <c r="AM45" s="7"/>
      <c r="AN45" s="4"/>
      <c r="AO45" s="22">
        <v>23.400000000000002</v>
      </c>
      <c r="AP45" s="22">
        <v>48672</v>
      </c>
      <c r="AQ45" s="23">
        <f t="shared" si="28"/>
        <v>0</v>
      </c>
      <c r="AR45" s="54">
        <f t="shared" si="18"/>
        <v>1.1673151750972732</v>
      </c>
      <c r="AS45" s="22"/>
      <c r="AT45" s="53">
        <v>40</v>
      </c>
      <c r="AU45" s="4" t="s">
        <v>24</v>
      </c>
      <c r="AV45" s="7">
        <v>23.400000000000002</v>
      </c>
      <c r="AW45" s="7">
        <v>48672</v>
      </c>
      <c r="AX45" s="22">
        <f t="shared" si="29"/>
        <v>0</v>
      </c>
      <c r="AY45" s="7"/>
      <c r="AZ45" s="4"/>
      <c r="BA45" s="22">
        <v>23.400000000000002</v>
      </c>
      <c r="BB45" s="22">
        <v>48672</v>
      </c>
      <c r="BC45" s="22">
        <f t="shared" si="30"/>
        <v>0</v>
      </c>
      <c r="BD45" s="7"/>
      <c r="BE45" s="4"/>
      <c r="BF45" s="22">
        <v>23.400000000000002</v>
      </c>
      <c r="BG45" s="22">
        <v>48672</v>
      </c>
      <c r="BH45" s="23">
        <f t="shared" si="34"/>
        <v>0</v>
      </c>
      <c r="BI45" s="54">
        <f t="shared" si="31"/>
        <v>0</v>
      </c>
      <c r="BJ45" s="22"/>
      <c r="BK45" s="53">
        <v>40</v>
      </c>
      <c r="BL45" s="4" t="s">
        <v>24</v>
      </c>
      <c r="BM45" s="7">
        <v>23.400000000000002</v>
      </c>
      <c r="BN45" s="7">
        <v>48672</v>
      </c>
      <c r="BO45" s="22">
        <f t="shared" si="32"/>
        <v>0</v>
      </c>
      <c r="BP45" s="7"/>
      <c r="BQ45" s="22">
        <v>24.01</v>
      </c>
      <c r="BR45" s="22">
        <v>49940.800000000003</v>
      </c>
      <c r="BS45" s="22">
        <f>((BR45-BG45)/BG45*100)</f>
        <v>2.6068376068376127</v>
      </c>
      <c r="BT45" s="7"/>
      <c r="BU45" s="4"/>
      <c r="BV45" s="22">
        <v>24.01</v>
      </c>
      <c r="BW45" s="22">
        <v>49940.800000000003</v>
      </c>
      <c r="BX45" s="23">
        <f>((BW45-BR45)/BR45*100)</f>
        <v>0</v>
      </c>
      <c r="BY45" s="54">
        <f t="shared" si="33"/>
        <v>2.6068376068376127</v>
      </c>
    </row>
    <row r="46" spans="1:78" x14ac:dyDescent="0.25">
      <c r="A46" s="53">
        <v>41</v>
      </c>
      <c r="B46" s="5"/>
      <c r="C46" s="36">
        <v>34.15</v>
      </c>
      <c r="D46" s="34">
        <v>71032</v>
      </c>
      <c r="E46" s="7"/>
      <c r="F46" s="5"/>
      <c r="G46" s="36">
        <v>35.729999999999997</v>
      </c>
      <c r="H46" s="34">
        <v>74318.399999999994</v>
      </c>
      <c r="I46" s="22">
        <f t="shared" si="35"/>
        <v>4.6266471449487474</v>
      </c>
      <c r="J46" s="7"/>
      <c r="K46" s="5"/>
      <c r="L46" s="22">
        <v>35.729999999999997</v>
      </c>
      <c r="M46" s="35">
        <v>74318.399999999994</v>
      </c>
      <c r="N46" s="22">
        <f t="shared" si="36"/>
        <v>0</v>
      </c>
      <c r="O46" s="54">
        <f t="shared" si="37"/>
        <v>4.6266471449487474</v>
      </c>
      <c r="P46" s="22"/>
      <c r="Q46" s="53">
        <v>41</v>
      </c>
      <c r="R46" s="5"/>
      <c r="S46" s="22">
        <v>36.26</v>
      </c>
      <c r="T46" s="22">
        <v>75420.800000000003</v>
      </c>
      <c r="U46" s="22">
        <f>((T46-M46)/M46*100)</f>
        <v>1.4833473271760544</v>
      </c>
      <c r="V46" s="7"/>
      <c r="W46" s="5"/>
      <c r="X46" s="22">
        <v>38.08</v>
      </c>
      <c r="Y46" s="22">
        <v>79206.399999999994</v>
      </c>
      <c r="Z46" s="23">
        <f t="shared" si="24"/>
        <v>5.0193050193050075</v>
      </c>
      <c r="AA46" s="54">
        <f t="shared" si="25"/>
        <v>6.5026523464810619</v>
      </c>
      <c r="AB46" s="22"/>
      <c r="AC46" s="53">
        <v>41</v>
      </c>
      <c r="AD46" s="5" t="s">
        <v>25</v>
      </c>
      <c r="AE46" s="7">
        <v>38.08</v>
      </c>
      <c r="AF46" s="7">
        <v>79206.399999999994</v>
      </c>
      <c r="AG46" s="22">
        <f t="shared" si="26"/>
        <v>0</v>
      </c>
      <c r="AH46" s="7"/>
      <c r="AI46" s="5"/>
      <c r="AJ46" s="16">
        <v>38.61</v>
      </c>
      <c r="AK46" s="18">
        <v>80308.800000000003</v>
      </c>
      <c r="AL46" s="22">
        <f t="shared" si="27"/>
        <v>1.3918067226890869</v>
      </c>
      <c r="AM46" s="7"/>
      <c r="AN46" s="5"/>
      <c r="AO46" s="22">
        <v>38.61</v>
      </c>
      <c r="AP46" s="22">
        <v>80308.800000000003</v>
      </c>
      <c r="AQ46" s="23">
        <f t="shared" si="28"/>
        <v>0</v>
      </c>
      <c r="AR46" s="54">
        <f t="shared" si="18"/>
        <v>1.3918067226890869</v>
      </c>
      <c r="AS46" s="22"/>
      <c r="AT46" s="53">
        <v>41</v>
      </c>
      <c r="AU46" s="5" t="s">
        <v>25</v>
      </c>
      <c r="AV46" s="7">
        <v>38.61</v>
      </c>
      <c r="AW46" s="7">
        <v>80308.800000000003</v>
      </c>
      <c r="AX46" s="22">
        <f t="shared" si="29"/>
        <v>0</v>
      </c>
      <c r="AY46" s="7"/>
      <c r="AZ46" s="5"/>
      <c r="BA46" s="22">
        <v>38.61</v>
      </c>
      <c r="BB46" s="22">
        <v>80308.800000000003</v>
      </c>
      <c r="BC46" s="22">
        <f t="shared" si="30"/>
        <v>0</v>
      </c>
      <c r="BD46" s="7"/>
      <c r="BE46" s="5"/>
      <c r="BF46" s="22">
        <v>38.61</v>
      </c>
      <c r="BG46" s="22">
        <v>80308.800000000003</v>
      </c>
      <c r="BH46" s="23">
        <f t="shared" si="34"/>
        <v>0</v>
      </c>
      <c r="BI46" s="54">
        <f t="shared" si="31"/>
        <v>0</v>
      </c>
      <c r="BJ46" s="22"/>
      <c r="BK46" s="53">
        <v>41</v>
      </c>
      <c r="BL46" s="5" t="s">
        <v>25</v>
      </c>
      <c r="BM46" s="7">
        <v>38.61</v>
      </c>
      <c r="BN46" s="7">
        <v>80308.800000000003</v>
      </c>
      <c r="BO46" s="22">
        <f t="shared" si="32"/>
        <v>0</v>
      </c>
      <c r="BP46" s="7"/>
      <c r="BQ46" s="22">
        <v>40.629999999999995</v>
      </c>
      <c r="BR46" s="22">
        <v>84510.399999999994</v>
      </c>
      <c r="BS46" s="22">
        <f>((BR46-BG46)/BG46*100)</f>
        <v>5.2318052318052208</v>
      </c>
      <c r="BT46" s="7"/>
      <c r="BU46" s="5"/>
      <c r="BV46" s="22">
        <v>40.629999999999995</v>
      </c>
      <c r="BW46" s="22">
        <v>84510.399999999994</v>
      </c>
      <c r="BX46" s="23">
        <f>((BW46-BR46)/BR46*100)</f>
        <v>0</v>
      </c>
      <c r="BY46" s="54">
        <f t="shared" si="33"/>
        <v>5.2318052318052208</v>
      </c>
    </row>
    <row r="47" spans="1:78" x14ac:dyDescent="0.25">
      <c r="A47" s="53">
        <v>42</v>
      </c>
      <c r="B47" s="4"/>
      <c r="C47" s="36">
        <v>25.18</v>
      </c>
      <c r="D47" s="34">
        <v>52374.400000000001</v>
      </c>
      <c r="E47" s="7"/>
      <c r="F47" s="4"/>
      <c r="G47" s="36">
        <v>26.38</v>
      </c>
      <c r="H47" s="34">
        <v>54870.400000000001</v>
      </c>
      <c r="I47" s="22">
        <f t="shared" si="35"/>
        <v>4.7656870532168387</v>
      </c>
      <c r="J47" s="7"/>
      <c r="K47" s="4"/>
      <c r="L47" s="22">
        <v>26.38</v>
      </c>
      <c r="M47" s="35">
        <v>54870.400000000001</v>
      </c>
      <c r="N47" s="22">
        <f t="shared" si="36"/>
        <v>0</v>
      </c>
      <c r="O47" s="54">
        <f t="shared" si="37"/>
        <v>4.7656870532168387</v>
      </c>
      <c r="P47" s="22"/>
      <c r="Q47" s="53">
        <v>42</v>
      </c>
      <c r="R47" s="4"/>
      <c r="S47" s="22">
        <v>26.78</v>
      </c>
      <c r="T47" s="22">
        <v>55702.400000000001</v>
      </c>
      <c r="U47" s="22">
        <f>((T47-M47)/M47*100)</f>
        <v>1.5163002274450341</v>
      </c>
      <c r="V47" s="7"/>
      <c r="W47" s="4"/>
      <c r="X47" s="22">
        <v>29.84</v>
      </c>
      <c r="Y47" s="22">
        <v>62067.199999999997</v>
      </c>
      <c r="Z47" s="23">
        <f t="shared" si="24"/>
        <v>11.426437640029864</v>
      </c>
      <c r="AA47" s="54">
        <f t="shared" si="25"/>
        <v>12.942737867474898</v>
      </c>
      <c r="AB47" s="22"/>
      <c r="AC47" s="53">
        <v>42</v>
      </c>
      <c r="AD47" s="4" t="s">
        <v>26</v>
      </c>
      <c r="AE47" s="7">
        <v>29.84</v>
      </c>
      <c r="AF47" s="7">
        <v>62067.199999999997</v>
      </c>
      <c r="AG47" s="22">
        <f t="shared" si="26"/>
        <v>0</v>
      </c>
      <c r="AH47" s="7"/>
      <c r="AI47" s="5"/>
      <c r="AJ47" s="16"/>
      <c r="AK47" s="18"/>
      <c r="AL47" s="7"/>
      <c r="AM47" s="7"/>
      <c r="AN47" s="5"/>
      <c r="AO47" s="22"/>
      <c r="AP47" s="22"/>
      <c r="AQ47" s="24"/>
      <c r="AR47" s="54"/>
      <c r="AS47" s="7"/>
      <c r="AT47" s="53">
        <v>42</v>
      </c>
      <c r="AU47" s="5"/>
      <c r="AV47" s="7"/>
      <c r="AW47" s="7"/>
      <c r="AX47" s="7"/>
      <c r="AY47" s="7"/>
      <c r="AZ47" s="5"/>
      <c r="BA47" s="22"/>
      <c r="BB47" s="22"/>
      <c r="BC47" s="7"/>
      <c r="BD47" s="7"/>
      <c r="BE47" s="5"/>
      <c r="BF47" s="22"/>
      <c r="BG47" s="22"/>
      <c r="BH47" s="24"/>
      <c r="BI47" s="54"/>
      <c r="BJ47" s="7"/>
      <c r="BK47" s="53">
        <v>42</v>
      </c>
      <c r="BL47" s="5"/>
      <c r="BM47" s="7"/>
      <c r="BN47" s="7"/>
      <c r="BO47" s="7"/>
      <c r="BP47" s="7"/>
      <c r="BQ47" s="22"/>
      <c r="BR47" s="22"/>
      <c r="BS47" s="7"/>
      <c r="BT47" s="7"/>
      <c r="BU47" s="5"/>
      <c r="BV47" s="22"/>
      <c r="BW47" s="22"/>
      <c r="BX47" s="24"/>
      <c r="BY47" s="54"/>
    </row>
    <row r="48" spans="1:78" x14ac:dyDescent="0.25">
      <c r="A48" s="53">
        <v>43</v>
      </c>
      <c r="B48" s="4"/>
      <c r="C48" s="36"/>
      <c r="D48" s="34"/>
      <c r="E48" s="7"/>
      <c r="F48" s="4"/>
      <c r="G48" s="36"/>
      <c r="H48" s="34"/>
      <c r="I48" s="22"/>
      <c r="J48" s="7"/>
      <c r="K48" s="4"/>
      <c r="L48" s="22"/>
      <c r="M48" s="35"/>
      <c r="N48" s="7"/>
      <c r="O48" s="54"/>
      <c r="P48" s="7"/>
      <c r="Q48" s="53">
        <v>43</v>
      </c>
      <c r="R48" s="4"/>
      <c r="S48" s="22"/>
      <c r="T48" s="22"/>
      <c r="U48" s="7"/>
      <c r="V48" s="7"/>
      <c r="W48" s="4"/>
      <c r="X48" s="22"/>
      <c r="Y48" s="22"/>
      <c r="Z48" s="24"/>
      <c r="AA48" s="54"/>
      <c r="AB48" s="7"/>
      <c r="AC48" s="53">
        <v>43</v>
      </c>
      <c r="AD48" s="4"/>
      <c r="AE48" s="7"/>
      <c r="AF48" s="7"/>
      <c r="AG48" s="7"/>
      <c r="AH48" s="7"/>
      <c r="AI48" s="5"/>
      <c r="AJ48" s="16"/>
      <c r="AK48" s="18"/>
      <c r="AL48" s="7"/>
      <c r="AM48" s="7"/>
      <c r="AN48" s="5"/>
      <c r="AO48" s="22">
        <v>19.21</v>
      </c>
      <c r="AP48" s="22">
        <v>39956.800000000003</v>
      </c>
      <c r="AQ48" s="23"/>
      <c r="AR48" s="54">
        <f>AL48+AQ48</f>
        <v>0</v>
      </c>
      <c r="AS48" s="22"/>
      <c r="AT48" s="53">
        <v>43</v>
      </c>
      <c r="AU48" s="5" t="s">
        <v>144</v>
      </c>
      <c r="AV48" s="7">
        <v>19.21</v>
      </c>
      <c r="AW48" s="7">
        <v>39956.800000000003</v>
      </c>
      <c r="AX48" s="22">
        <f t="shared" ref="AX48:AX52" si="38">((AW48-AP48)/AP48*100)</f>
        <v>0</v>
      </c>
      <c r="AY48" s="7"/>
      <c r="AZ48" s="5"/>
      <c r="BA48" s="22">
        <v>19.21</v>
      </c>
      <c r="BB48" s="22">
        <v>39956.800000000003</v>
      </c>
      <c r="BC48" s="22">
        <f>((BB48-AP48)/AP48*100)</f>
        <v>0</v>
      </c>
      <c r="BD48" s="7"/>
      <c r="BE48" s="5"/>
      <c r="BF48" s="22">
        <v>21.3</v>
      </c>
      <c r="BG48" s="22">
        <v>44304</v>
      </c>
      <c r="BH48" s="23">
        <f>((BG48-BB48)/BB48*100)</f>
        <v>10.879750130140543</v>
      </c>
      <c r="BI48" s="54">
        <f>BC48+BH48</f>
        <v>10.879750130140543</v>
      </c>
      <c r="BJ48" s="22"/>
      <c r="BK48" s="53">
        <v>43</v>
      </c>
      <c r="BL48" s="5" t="s">
        <v>144</v>
      </c>
      <c r="BM48" s="7">
        <v>21.3</v>
      </c>
      <c r="BN48" s="7">
        <v>44304</v>
      </c>
      <c r="BO48" s="22">
        <f>((BN48-BG48)/BG48*100)</f>
        <v>0</v>
      </c>
      <c r="BP48" s="7"/>
      <c r="BQ48" s="22">
        <v>21.85</v>
      </c>
      <c r="BR48" s="22">
        <v>45448</v>
      </c>
      <c r="BS48" s="22">
        <f>((BR48-BG48)/BG48*100)</f>
        <v>2.5821596244131455</v>
      </c>
      <c r="BT48" s="7"/>
      <c r="BU48" s="5"/>
      <c r="BV48" s="22">
        <v>24.01</v>
      </c>
      <c r="BW48" s="22">
        <v>49940.800000000003</v>
      </c>
      <c r="BX48" s="23">
        <f>((BW48-BR48)/BR48*100)</f>
        <v>9.8855835240274672</v>
      </c>
      <c r="BY48" s="54">
        <f>BS48+BX48</f>
        <v>12.467743148440613</v>
      </c>
    </row>
    <row r="49" spans="1:77" x14ac:dyDescent="0.25">
      <c r="A49" s="53">
        <v>44</v>
      </c>
      <c r="B49" s="5"/>
      <c r="C49" s="36">
        <v>30.930000000000003</v>
      </c>
      <c r="D49" s="34">
        <v>64334.400000000001</v>
      </c>
      <c r="E49" s="7"/>
      <c r="F49" s="5"/>
      <c r="G49" s="36">
        <v>32.39</v>
      </c>
      <c r="H49" s="34">
        <v>67371.199999999997</v>
      </c>
      <c r="I49" s="22">
        <f>((H49-D49)/D49*100)</f>
        <v>4.7203362431296405</v>
      </c>
      <c r="J49" s="7"/>
      <c r="K49" s="5"/>
      <c r="L49" s="22">
        <v>32.39</v>
      </c>
      <c r="M49" s="35">
        <v>67371.199999999997</v>
      </c>
      <c r="N49" s="22">
        <f>((M49-H49)/H49*100)</f>
        <v>0</v>
      </c>
      <c r="O49" s="54">
        <f t="shared" ref="O49:O54" si="39">I49+N49</f>
        <v>4.7203362431296405</v>
      </c>
      <c r="P49" s="22"/>
      <c r="Q49" s="53">
        <v>44</v>
      </c>
      <c r="R49" s="5"/>
      <c r="S49" s="22">
        <v>32.89</v>
      </c>
      <c r="T49" s="22">
        <v>68411.199999999997</v>
      </c>
      <c r="U49" s="22">
        <f t="shared" ref="U49:U54" si="40">((T49-M49)/M49*100)</f>
        <v>1.5436863229391788</v>
      </c>
      <c r="V49" s="7"/>
      <c r="W49" s="5"/>
      <c r="X49" s="22">
        <v>32.89</v>
      </c>
      <c r="Y49" s="22">
        <v>68411.199999999997</v>
      </c>
      <c r="Z49" s="23">
        <f>((Y49-T49)/T49*100)</f>
        <v>0</v>
      </c>
      <c r="AA49" s="54">
        <f t="shared" ref="AA49:AA57" si="41">U49+Z49</f>
        <v>1.5436863229391788</v>
      </c>
      <c r="AB49" s="22"/>
      <c r="AC49" s="53">
        <v>44</v>
      </c>
      <c r="AD49" s="5" t="s">
        <v>27</v>
      </c>
      <c r="AE49" s="7">
        <v>32.89</v>
      </c>
      <c r="AF49" s="7">
        <v>68411.199999999997</v>
      </c>
      <c r="AG49" s="22">
        <f t="shared" ref="AG49:AG57" si="42">((AF49-Y49)/Y49*100)</f>
        <v>0</v>
      </c>
      <c r="AH49" s="7"/>
      <c r="AI49" s="5"/>
      <c r="AJ49" s="16">
        <v>33.269999999999996</v>
      </c>
      <c r="AK49" s="18">
        <v>69201.600000000006</v>
      </c>
      <c r="AL49" s="22">
        <f>((AK49-Y49)/Y49*100)</f>
        <v>1.1553663727576899</v>
      </c>
      <c r="AM49" s="7"/>
      <c r="AN49" s="5"/>
      <c r="AO49" s="22">
        <v>33.269999999999996</v>
      </c>
      <c r="AP49" s="22">
        <v>69201.600000000006</v>
      </c>
      <c r="AQ49" s="23">
        <f>((AP49-AK49)/AK49*100)</f>
        <v>0</v>
      </c>
      <c r="AR49" s="54">
        <f>AL49+AQ49</f>
        <v>1.1553663727576899</v>
      </c>
      <c r="AS49" s="22"/>
      <c r="AT49" s="53">
        <v>44</v>
      </c>
      <c r="AU49" s="5" t="s">
        <v>27</v>
      </c>
      <c r="AV49" s="7">
        <v>33.269999999999996</v>
      </c>
      <c r="AW49" s="7">
        <v>69201.600000000006</v>
      </c>
      <c r="AX49" s="22">
        <f t="shared" si="38"/>
        <v>0</v>
      </c>
      <c r="AY49" s="7"/>
      <c r="AZ49" s="5"/>
      <c r="BA49" s="22">
        <v>33.269999999999996</v>
      </c>
      <c r="BB49" s="22">
        <v>69201.600000000006</v>
      </c>
      <c r="BC49" s="22">
        <f>((BB49-AP49)/AP49*100)</f>
        <v>0</v>
      </c>
      <c r="BD49" s="7"/>
      <c r="BE49" s="5"/>
      <c r="BF49" s="22">
        <v>33.269999999999996</v>
      </c>
      <c r="BG49" s="22">
        <v>69201.600000000006</v>
      </c>
      <c r="BH49" s="23">
        <f>((BG49-BB49)/BB49*100)</f>
        <v>0</v>
      </c>
      <c r="BI49" s="54">
        <f>BC49+BH49</f>
        <v>0</v>
      </c>
      <c r="BJ49" s="22"/>
      <c r="BK49" s="53">
        <v>44</v>
      </c>
      <c r="BL49" s="5" t="s">
        <v>27</v>
      </c>
      <c r="BM49" s="7">
        <v>33.269999999999996</v>
      </c>
      <c r="BN49" s="7">
        <v>69201.600000000006</v>
      </c>
      <c r="BO49" s="22">
        <f>((BN49-BG49)/BG49*100)</f>
        <v>0</v>
      </c>
      <c r="BP49" s="7"/>
      <c r="BQ49" s="22">
        <v>34.72</v>
      </c>
      <c r="BR49" s="22">
        <v>72217.600000000006</v>
      </c>
      <c r="BS49" s="22">
        <f>((BR49-BG49)/BG49*100)</f>
        <v>4.358280733393447</v>
      </c>
      <c r="BT49" s="7"/>
      <c r="BU49" s="5"/>
      <c r="BV49" s="22"/>
      <c r="BW49" s="22"/>
      <c r="BX49" s="24"/>
      <c r="BY49" s="54">
        <f>BS49+BX49</f>
        <v>4.358280733393447</v>
      </c>
    </row>
    <row r="50" spans="1:77" x14ac:dyDescent="0.25">
      <c r="A50" s="53">
        <v>45</v>
      </c>
      <c r="B50" s="5"/>
      <c r="C50" s="36"/>
      <c r="D50" s="34"/>
      <c r="E50" s="7"/>
      <c r="F50" s="5"/>
      <c r="G50" s="36"/>
      <c r="H50" s="34"/>
      <c r="I50" s="22"/>
      <c r="J50" s="7"/>
      <c r="K50" s="5"/>
      <c r="L50" s="22">
        <v>29.02</v>
      </c>
      <c r="M50" s="35">
        <v>60361.599999999999</v>
      </c>
      <c r="N50" s="22"/>
      <c r="O50" s="54">
        <f t="shared" si="39"/>
        <v>0</v>
      </c>
      <c r="P50" s="22"/>
      <c r="Q50" s="53">
        <v>45</v>
      </c>
      <c r="R50" s="5"/>
      <c r="S50" s="22">
        <v>29.45</v>
      </c>
      <c r="T50" s="22">
        <v>61256</v>
      </c>
      <c r="U50" s="22">
        <f t="shared" si="40"/>
        <v>1.4817367332873905</v>
      </c>
      <c r="V50" s="7"/>
      <c r="W50" s="5"/>
      <c r="X50" s="22">
        <v>34.5</v>
      </c>
      <c r="Y50" s="22">
        <v>71760</v>
      </c>
      <c r="Z50" s="23">
        <v>11.58</v>
      </c>
      <c r="AA50" s="54">
        <f t="shared" si="41"/>
        <v>13.06173673328739</v>
      </c>
      <c r="AB50" s="40" t="s">
        <v>180</v>
      </c>
      <c r="AC50" s="53">
        <v>45</v>
      </c>
      <c r="AD50" s="5" t="s">
        <v>121</v>
      </c>
      <c r="AE50" s="7">
        <v>34.5</v>
      </c>
      <c r="AF50" s="7">
        <v>71760</v>
      </c>
      <c r="AG50" s="22">
        <f t="shared" si="42"/>
        <v>0</v>
      </c>
      <c r="AH50" s="7"/>
      <c r="AI50" s="5"/>
      <c r="AJ50" s="16">
        <v>34.979999999999997</v>
      </c>
      <c r="AK50" s="18">
        <v>72758.399999999994</v>
      </c>
      <c r="AL50" s="22">
        <f>((AK50-Y50)/Y50*100)</f>
        <v>1.3913043478260789</v>
      </c>
      <c r="AM50" s="7"/>
      <c r="AN50" s="5"/>
      <c r="AO50" s="22">
        <v>38.6</v>
      </c>
      <c r="AP50" s="22">
        <v>80288</v>
      </c>
      <c r="AQ50" s="23">
        <f>((AP50-AK50)/AK50*100)</f>
        <v>10.348770726129224</v>
      </c>
      <c r="AR50" s="54">
        <f>AL50+AQ50</f>
        <v>11.740075073955303</v>
      </c>
      <c r="AS50" s="22"/>
      <c r="AT50" s="53">
        <v>45</v>
      </c>
      <c r="AU50" s="5" t="s">
        <v>121</v>
      </c>
      <c r="AV50" s="7">
        <v>38.6</v>
      </c>
      <c r="AW50" s="7">
        <v>80288</v>
      </c>
      <c r="AX50" s="22">
        <f t="shared" si="38"/>
        <v>0</v>
      </c>
      <c r="AY50" s="7"/>
      <c r="AZ50" s="5"/>
      <c r="BA50" s="22">
        <v>38.6</v>
      </c>
      <c r="BB50" s="22">
        <v>80288</v>
      </c>
      <c r="BC50" s="22">
        <f>((BB50-AP50)/AP50*100)</f>
        <v>0</v>
      </c>
      <c r="BD50" s="7"/>
      <c r="BE50" s="5"/>
      <c r="BF50" s="22">
        <v>38.61</v>
      </c>
      <c r="BG50" s="22">
        <v>80308.800000000003</v>
      </c>
      <c r="BH50" s="23">
        <v>0</v>
      </c>
      <c r="BI50" s="54">
        <f>BC50+BH50</f>
        <v>0</v>
      </c>
      <c r="BJ50" s="40" t="s">
        <v>196</v>
      </c>
      <c r="BK50" s="53">
        <v>45</v>
      </c>
      <c r="BL50" s="5" t="s">
        <v>121</v>
      </c>
      <c r="BM50" s="7">
        <v>38.61</v>
      </c>
      <c r="BN50" s="7">
        <v>80308.800000000003</v>
      </c>
      <c r="BO50" s="22">
        <f>((BN50-BG50)/BG50*100)</f>
        <v>0</v>
      </c>
      <c r="BP50" s="7"/>
      <c r="BQ50" s="22">
        <v>40.629999999999995</v>
      </c>
      <c r="BR50" s="22">
        <v>84510.399999999994</v>
      </c>
      <c r="BS50" s="22">
        <f>((BR50-BG50)/BG50*100)</f>
        <v>5.2318052318052208</v>
      </c>
      <c r="BT50" s="7"/>
      <c r="BU50" s="5"/>
      <c r="BV50" s="22">
        <v>40.629999999999995</v>
      </c>
      <c r="BW50" s="22">
        <v>84510.399999999994</v>
      </c>
      <c r="BX50" s="23">
        <f>((BW50-BR50)/BR50*100)</f>
        <v>0</v>
      </c>
      <c r="BY50" s="54">
        <f>BS50+BX50</f>
        <v>5.2318052318052208</v>
      </c>
    </row>
    <row r="51" spans="1:77" x14ac:dyDescent="0.25">
      <c r="A51" s="53">
        <v>46</v>
      </c>
      <c r="B51" s="4"/>
      <c r="C51" s="36">
        <v>24.69</v>
      </c>
      <c r="D51" s="34">
        <v>51355.199999999997</v>
      </c>
      <c r="E51" s="7"/>
      <c r="F51" s="4"/>
      <c r="G51" s="36">
        <v>25.86</v>
      </c>
      <c r="H51" s="34">
        <v>53788.800000000003</v>
      </c>
      <c r="I51" s="22">
        <f>((H51-D51)/D51*100)</f>
        <v>4.7387606318347624</v>
      </c>
      <c r="J51" s="7"/>
      <c r="K51" s="4"/>
      <c r="L51" s="22">
        <v>25.86</v>
      </c>
      <c r="M51" s="35">
        <v>53788.800000000003</v>
      </c>
      <c r="N51" s="22">
        <f>((M51-H51)/H51*100)</f>
        <v>0</v>
      </c>
      <c r="O51" s="54">
        <f t="shared" si="39"/>
        <v>4.7387606318347624</v>
      </c>
      <c r="P51" s="22"/>
      <c r="Q51" s="53">
        <v>46</v>
      </c>
      <c r="R51" s="4"/>
      <c r="S51" s="22">
        <v>26.32</v>
      </c>
      <c r="T51" s="22">
        <v>54745.599999999999</v>
      </c>
      <c r="U51" s="22">
        <f t="shared" si="40"/>
        <v>1.7788089713843693</v>
      </c>
      <c r="V51" s="7"/>
      <c r="W51" s="4"/>
      <c r="X51" s="22">
        <v>26.32</v>
      </c>
      <c r="Y51" s="22">
        <v>54745.599999999999</v>
      </c>
      <c r="Z51" s="23">
        <f>((Y51-T51)/T51*100)</f>
        <v>0</v>
      </c>
      <c r="AA51" s="54">
        <f t="shared" si="41"/>
        <v>1.7788089713843693</v>
      </c>
      <c r="AB51" s="22"/>
      <c r="AC51" s="53">
        <v>46</v>
      </c>
      <c r="AD51" s="4" t="s">
        <v>28</v>
      </c>
      <c r="AE51" s="7">
        <v>26.32</v>
      </c>
      <c r="AF51" s="7">
        <v>54745.599999999999</v>
      </c>
      <c r="AG51" s="22">
        <f t="shared" si="42"/>
        <v>0</v>
      </c>
      <c r="AH51" s="7"/>
      <c r="AI51" s="4"/>
      <c r="AJ51" s="16">
        <v>26.580000000000002</v>
      </c>
      <c r="AK51" s="18">
        <v>55286.400000000001</v>
      </c>
      <c r="AL51" s="22">
        <f>((AK51-Y51)/Y51*100)</f>
        <v>0.98784194528875913</v>
      </c>
      <c r="AM51" s="7"/>
      <c r="AN51" s="4"/>
      <c r="AO51" s="22">
        <v>26.580000000000002</v>
      </c>
      <c r="AP51" s="22">
        <v>55286.400000000001</v>
      </c>
      <c r="AQ51" s="23">
        <f>((AP51-AK51)/AK51*100)</f>
        <v>0</v>
      </c>
      <c r="AR51" s="54">
        <f>AL51+AQ51</f>
        <v>0.98784194528875913</v>
      </c>
      <c r="AS51" s="22"/>
      <c r="AT51" s="53">
        <v>46</v>
      </c>
      <c r="AU51" s="4" t="s">
        <v>28</v>
      </c>
      <c r="AV51" s="7">
        <v>26.580000000000002</v>
      </c>
      <c r="AW51" s="7">
        <v>55286.400000000001</v>
      </c>
      <c r="AX51" s="22">
        <f t="shared" si="38"/>
        <v>0</v>
      </c>
      <c r="AY51" s="7"/>
      <c r="AZ51" s="4"/>
      <c r="BA51" s="22">
        <v>26.580000000000002</v>
      </c>
      <c r="BB51" s="22">
        <v>55286.400000000001</v>
      </c>
      <c r="BC51" s="22">
        <f>((BB51-AP51)/AP51*100)</f>
        <v>0</v>
      </c>
      <c r="BD51" s="7"/>
      <c r="BE51" s="4"/>
      <c r="BF51" s="22">
        <v>26.580000000000002</v>
      </c>
      <c r="BG51" s="22">
        <v>55286.400000000001</v>
      </c>
      <c r="BH51" s="23">
        <f>((BG51-BB51)/BB51*100)</f>
        <v>0</v>
      </c>
      <c r="BI51" s="54">
        <f>BC51+BH51</f>
        <v>0</v>
      </c>
      <c r="BJ51" s="22"/>
      <c r="BK51" s="53">
        <v>46</v>
      </c>
      <c r="BL51" s="4" t="s">
        <v>28</v>
      </c>
      <c r="BM51" s="7">
        <v>26.580000000000002</v>
      </c>
      <c r="BN51" s="7">
        <v>55286.400000000001</v>
      </c>
      <c r="BO51" s="22">
        <f>((BN51-BG51)/BG51*100)</f>
        <v>0</v>
      </c>
      <c r="BP51" s="7"/>
      <c r="BQ51" s="22">
        <v>27.37</v>
      </c>
      <c r="BR51" s="22">
        <v>56929.599999999999</v>
      </c>
      <c r="BS51" s="22">
        <f>((BR51-BG51)/BG51*100)</f>
        <v>2.9721595184349079</v>
      </c>
      <c r="BT51" s="7"/>
      <c r="BU51" s="4"/>
      <c r="BV51" s="22">
        <v>27.37</v>
      </c>
      <c r="BW51" s="22">
        <v>56929.599999999999</v>
      </c>
      <c r="BX51" s="23">
        <f>((BW51-BR51)/BR51*100)</f>
        <v>0</v>
      </c>
      <c r="BY51" s="54">
        <f>BS51+BX51</f>
        <v>2.9721595184349079</v>
      </c>
    </row>
    <row r="52" spans="1:77" x14ac:dyDescent="0.25">
      <c r="A52" s="53">
        <v>47</v>
      </c>
      <c r="B52" s="5"/>
      <c r="C52" s="36">
        <v>35.86</v>
      </c>
      <c r="D52" s="34">
        <v>74588.800000000003</v>
      </c>
      <c r="E52" s="7"/>
      <c r="F52" s="5"/>
      <c r="G52" s="36">
        <v>37.520000000000003</v>
      </c>
      <c r="H52" s="34">
        <v>78041.600000000006</v>
      </c>
      <c r="I52" s="22">
        <f>((H52-D52)/D52*100)</f>
        <v>4.6291132180702768</v>
      </c>
      <c r="J52" s="7"/>
      <c r="K52" s="5"/>
      <c r="L52" s="22">
        <v>37.520000000000003</v>
      </c>
      <c r="M52" s="35">
        <v>78041.600000000006</v>
      </c>
      <c r="N52" s="22">
        <f>((M52-H52)/H52*100)</f>
        <v>0</v>
      </c>
      <c r="O52" s="54">
        <f t="shared" si="39"/>
        <v>4.6291132180702768</v>
      </c>
      <c r="P52" s="22"/>
      <c r="Q52" s="53">
        <v>47</v>
      </c>
      <c r="R52" s="5"/>
      <c r="S52" s="22">
        <v>38.08</v>
      </c>
      <c r="T52" s="22">
        <v>79206.399999999994</v>
      </c>
      <c r="U52" s="22">
        <f t="shared" si="40"/>
        <v>1.4925373134328208</v>
      </c>
      <c r="V52" s="7"/>
      <c r="W52" s="5"/>
      <c r="X52" s="22">
        <v>38.08</v>
      </c>
      <c r="Y52" s="22">
        <v>79206.399999999994</v>
      </c>
      <c r="Z52" s="23">
        <f>((Y52-T52)/T52*100)</f>
        <v>0</v>
      </c>
      <c r="AA52" s="54">
        <f t="shared" si="41"/>
        <v>1.4925373134328208</v>
      </c>
      <c r="AB52" s="22"/>
      <c r="AC52" s="53">
        <v>47</v>
      </c>
      <c r="AD52" s="5" t="s">
        <v>29</v>
      </c>
      <c r="AE52" s="7">
        <v>38.08</v>
      </c>
      <c r="AF52" s="7">
        <v>79206.399999999994</v>
      </c>
      <c r="AG52" s="22">
        <f t="shared" si="42"/>
        <v>0</v>
      </c>
      <c r="AH52" s="7"/>
      <c r="AI52" s="5"/>
      <c r="AJ52" s="16">
        <v>38.61</v>
      </c>
      <c r="AK52" s="18">
        <v>80308.800000000003</v>
      </c>
      <c r="AL52" s="22">
        <f>((AK52-Y52)/Y52*100)</f>
        <v>1.3918067226890869</v>
      </c>
      <c r="AM52" s="7"/>
      <c r="AN52" s="5"/>
      <c r="AO52" s="22">
        <v>38.61</v>
      </c>
      <c r="AP52" s="22">
        <v>80308.800000000003</v>
      </c>
      <c r="AQ52" s="23">
        <f>((AP52-AK52)/AK52*100)</f>
        <v>0</v>
      </c>
      <c r="AR52" s="54">
        <f>AL52+AQ52</f>
        <v>1.3918067226890869</v>
      </c>
      <c r="AS52" s="22"/>
      <c r="AT52" s="53">
        <v>47</v>
      </c>
      <c r="AU52" s="5" t="s">
        <v>29</v>
      </c>
      <c r="AV52" s="7">
        <v>38.61</v>
      </c>
      <c r="AW52" s="7">
        <v>80308.800000000003</v>
      </c>
      <c r="AX52" s="22">
        <f t="shared" si="38"/>
        <v>0</v>
      </c>
      <c r="AY52" s="7"/>
      <c r="AZ52" s="5"/>
      <c r="BA52" s="22">
        <v>38.61</v>
      </c>
      <c r="BB52" s="22">
        <v>80308.800000000003</v>
      </c>
      <c r="BC52" s="22">
        <f>((BB52-AP52)/AP52*100)</f>
        <v>0</v>
      </c>
      <c r="BD52" s="7"/>
      <c r="BE52" s="5"/>
      <c r="BF52" s="22">
        <v>38.61</v>
      </c>
      <c r="BG52" s="22">
        <v>80308.800000000003</v>
      </c>
      <c r="BH52" s="23">
        <f>((BG52-BB52)/BB52*100)</f>
        <v>0</v>
      </c>
      <c r="BI52" s="54">
        <f>BC52+BH52</f>
        <v>0</v>
      </c>
      <c r="BJ52" s="22"/>
      <c r="BK52" s="53">
        <v>47</v>
      </c>
      <c r="BL52" s="5" t="s">
        <v>29</v>
      </c>
      <c r="BM52" s="7">
        <v>38.61</v>
      </c>
      <c r="BN52" s="7">
        <v>80308.800000000003</v>
      </c>
      <c r="BO52" s="22">
        <f>((BN52-BG52)/BG52*100)</f>
        <v>0</v>
      </c>
      <c r="BP52" s="7"/>
      <c r="BQ52" s="22">
        <v>40.629999999999995</v>
      </c>
      <c r="BR52" s="22">
        <v>84510.399999999994</v>
      </c>
      <c r="BS52" s="22">
        <f>((BR52-BG52)/BG52*100)</f>
        <v>5.2318052318052208</v>
      </c>
      <c r="BT52" s="7"/>
      <c r="BU52" s="5"/>
      <c r="BV52" s="22">
        <v>40.629999999999995</v>
      </c>
      <c r="BW52" s="22">
        <v>84510.399999999994</v>
      </c>
      <c r="BX52" s="23">
        <f>((BW52-BR52)/BR52*100)</f>
        <v>0</v>
      </c>
      <c r="BY52" s="54">
        <f>BS52+BX52</f>
        <v>5.2318052318052208</v>
      </c>
    </row>
    <row r="53" spans="1:77" x14ac:dyDescent="0.25">
      <c r="A53" s="53">
        <v>48</v>
      </c>
      <c r="B53" s="5"/>
      <c r="C53" s="36">
        <v>34.15</v>
      </c>
      <c r="D53" s="34">
        <v>71032</v>
      </c>
      <c r="E53" s="7"/>
      <c r="F53" s="5"/>
      <c r="G53" s="36">
        <v>35.729999999999997</v>
      </c>
      <c r="H53" s="34">
        <v>74318.399999999994</v>
      </c>
      <c r="I53" s="22">
        <f>((H53-D53)/D53*100)</f>
        <v>4.6266471449487474</v>
      </c>
      <c r="J53" s="7"/>
      <c r="K53" s="5"/>
      <c r="L53" s="22">
        <v>37.520000000000003</v>
      </c>
      <c r="M53" s="35">
        <v>78041.600000000006</v>
      </c>
      <c r="N53" s="22">
        <v>0</v>
      </c>
      <c r="O53" s="54">
        <f t="shared" si="39"/>
        <v>4.6266471449487474</v>
      </c>
      <c r="P53" s="40" t="s">
        <v>186</v>
      </c>
      <c r="Q53" s="53">
        <v>48</v>
      </c>
      <c r="R53" s="5"/>
      <c r="S53" s="22">
        <v>38.08</v>
      </c>
      <c r="T53" s="22">
        <v>79206.399999999994</v>
      </c>
      <c r="U53" s="22">
        <f t="shared" si="40"/>
        <v>1.4925373134328208</v>
      </c>
      <c r="V53" s="7"/>
      <c r="W53" s="5"/>
      <c r="X53" s="22">
        <v>38.08</v>
      </c>
      <c r="Y53" s="22">
        <v>79206.399999999994</v>
      </c>
      <c r="Z53" s="23">
        <f>((Y53-T53)/T53*100)</f>
        <v>0</v>
      </c>
      <c r="AA53" s="54">
        <f t="shared" si="41"/>
        <v>1.4925373134328208</v>
      </c>
      <c r="AB53" s="22"/>
      <c r="AC53" s="53">
        <v>48</v>
      </c>
      <c r="AD53" s="5" t="s">
        <v>30</v>
      </c>
      <c r="AE53" s="7">
        <v>38.08</v>
      </c>
      <c r="AF53" s="7">
        <v>79206.399999999994</v>
      </c>
      <c r="AG53" s="22">
        <f t="shared" si="42"/>
        <v>0</v>
      </c>
      <c r="AH53" s="7"/>
      <c r="AI53" s="6"/>
      <c r="AJ53" s="16"/>
      <c r="AK53" s="18"/>
      <c r="AL53" s="7"/>
      <c r="AM53" s="7"/>
      <c r="AN53" s="6"/>
      <c r="AO53" s="22"/>
      <c r="AP53" s="22"/>
      <c r="AQ53" s="24"/>
      <c r="AR53" s="54"/>
      <c r="AS53" s="7"/>
      <c r="AT53" s="53">
        <v>48</v>
      </c>
      <c r="AU53" s="6"/>
      <c r="AV53" s="7"/>
      <c r="AW53" s="7"/>
      <c r="AX53" s="7"/>
      <c r="AY53" s="7"/>
      <c r="AZ53" s="6"/>
      <c r="BA53" s="22"/>
      <c r="BB53" s="22"/>
      <c r="BC53" s="22"/>
      <c r="BD53" s="7"/>
      <c r="BE53" s="6"/>
      <c r="BF53" s="22"/>
      <c r="BG53" s="22"/>
      <c r="BH53" s="24"/>
      <c r="BI53" s="54"/>
      <c r="BJ53" s="7"/>
      <c r="BK53" s="53">
        <v>48</v>
      </c>
      <c r="BL53" s="6"/>
      <c r="BM53" s="7"/>
      <c r="BN53" s="7"/>
      <c r="BO53" s="7"/>
      <c r="BP53" s="7"/>
      <c r="BQ53" s="22"/>
      <c r="BR53" s="22"/>
      <c r="BS53" s="7"/>
      <c r="BT53" s="7"/>
      <c r="BU53" s="6"/>
      <c r="BV53" s="22"/>
      <c r="BW53" s="22"/>
      <c r="BX53" s="24"/>
      <c r="BY53" s="54"/>
    </row>
    <row r="54" spans="1:77" x14ac:dyDescent="0.25">
      <c r="A54" s="53">
        <v>49</v>
      </c>
      <c r="B54" s="5"/>
      <c r="C54" s="36">
        <v>34.15</v>
      </c>
      <c r="D54" s="34">
        <v>71032</v>
      </c>
      <c r="E54" s="7"/>
      <c r="F54" s="5"/>
      <c r="G54" s="36">
        <v>35.729999999999997</v>
      </c>
      <c r="H54" s="34">
        <v>74318.399999999994</v>
      </c>
      <c r="I54" s="22">
        <f>((H54-D54)/D54*100)</f>
        <v>4.6266471449487474</v>
      </c>
      <c r="J54" s="7"/>
      <c r="K54" s="5"/>
      <c r="L54" s="22">
        <v>35.729999999999997</v>
      </c>
      <c r="M54" s="35">
        <v>74318.399999999994</v>
      </c>
      <c r="N54" s="22">
        <f>((M54-H54)/H54*100)</f>
        <v>0</v>
      </c>
      <c r="O54" s="54">
        <f t="shared" si="39"/>
        <v>4.6266471449487474</v>
      </c>
      <c r="P54" s="22"/>
      <c r="Q54" s="53">
        <v>49</v>
      </c>
      <c r="R54" s="5"/>
      <c r="S54" s="22">
        <v>36.26</v>
      </c>
      <c r="T54" s="22">
        <v>75420.800000000003</v>
      </c>
      <c r="U54" s="22">
        <f t="shared" si="40"/>
        <v>1.4833473271760544</v>
      </c>
      <c r="V54" s="7"/>
      <c r="W54" s="5"/>
      <c r="X54" s="22">
        <v>38.08</v>
      </c>
      <c r="Y54" s="22">
        <v>79206.399999999994</v>
      </c>
      <c r="Z54" s="23">
        <f>((Y54-T54)/T54*100)</f>
        <v>5.0193050193050075</v>
      </c>
      <c r="AA54" s="54">
        <f t="shared" si="41"/>
        <v>6.5026523464810619</v>
      </c>
      <c r="AB54" s="22"/>
      <c r="AC54" s="53">
        <v>49</v>
      </c>
      <c r="AD54" s="5" t="s">
        <v>31</v>
      </c>
      <c r="AE54" s="7">
        <v>38.08</v>
      </c>
      <c r="AF54" s="7">
        <v>79206.399999999994</v>
      </c>
      <c r="AG54" s="22">
        <f t="shared" si="42"/>
        <v>0</v>
      </c>
      <c r="AH54" s="7"/>
      <c r="AI54" s="5"/>
      <c r="AJ54" s="16">
        <v>38.61</v>
      </c>
      <c r="AK54" s="18">
        <v>80308.800000000003</v>
      </c>
      <c r="AL54" s="22">
        <f>((AK54-Y54)/Y54*100)</f>
        <v>1.3918067226890869</v>
      </c>
      <c r="AM54" s="7"/>
      <c r="AN54" s="5"/>
      <c r="AO54" s="22">
        <v>38.61</v>
      </c>
      <c r="AP54" s="22">
        <v>80308.800000000003</v>
      </c>
      <c r="AQ54" s="23">
        <f>((AP54-AK54)/AK54*100)</f>
        <v>0</v>
      </c>
      <c r="AR54" s="54">
        <f>AL54+AQ54</f>
        <v>1.3918067226890869</v>
      </c>
      <c r="AS54" s="22"/>
      <c r="AT54" s="53">
        <v>49</v>
      </c>
      <c r="AU54" s="5" t="s">
        <v>31</v>
      </c>
      <c r="AV54" s="7">
        <v>38.61</v>
      </c>
      <c r="AW54" s="7">
        <v>80308.800000000003</v>
      </c>
      <c r="AX54" s="22">
        <f t="shared" ref="AX54:AX57" si="43">((AW54-AP54)/AP54*100)</f>
        <v>0</v>
      </c>
      <c r="AY54" s="7"/>
      <c r="AZ54" s="5"/>
      <c r="BA54" s="22">
        <v>38.61</v>
      </c>
      <c r="BB54" s="22">
        <v>80308.800000000003</v>
      </c>
      <c r="BC54" s="22">
        <f>((BB54-AP54)/AP54*100)</f>
        <v>0</v>
      </c>
      <c r="BD54" s="7"/>
      <c r="BE54" s="5"/>
      <c r="BF54" s="22">
        <v>38.61</v>
      </c>
      <c r="BG54" s="22">
        <v>80308.800000000003</v>
      </c>
      <c r="BH54" s="23">
        <f>((BG54-BB54)/BB54*100)</f>
        <v>0</v>
      </c>
      <c r="BI54" s="54">
        <f>BC54+BH54</f>
        <v>0</v>
      </c>
      <c r="BJ54" s="22"/>
      <c r="BK54" s="53">
        <v>49</v>
      </c>
      <c r="BL54" s="5" t="s">
        <v>31</v>
      </c>
      <c r="BM54" s="7">
        <v>38.61</v>
      </c>
      <c r="BN54" s="7">
        <v>80308.800000000003</v>
      </c>
      <c r="BO54" s="22">
        <f>((BN54-BG54)/BG54*100)</f>
        <v>0</v>
      </c>
      <c r="BP54" s="7"/>
      <c r="BQ54" s="22">
        <v>40.629999999999995</v>
      </c>
      <c r="BR54" s="22">
        <v>84510.399999999994</v>
      </c>
      <c r="BS54" s="22">
        <f>((BR54-BG54)/BG54*100)</f>
        <v>5.2318052318052208</v>
      </c>
      <c r="BT54" s="7"/>
      <c r="BU54" s="5"/>
      <c r="BV54" s="22">
        <v>40.629999999999995</v>
      </c>
      <c r="BW54" s="22">
        <v>84510.399999999994</v>
      </c>
      <c r="BX54" s="23">
        <f>((BW54-BR54)/BR54*100)</f>
        <v>0</v>
      </c>
      <c r="BY54" s="54">
        <f>BS54+BX54</f>
        <v>5.2318052318052208</v>
      </c>
    </row>
    <row r="55" spans="1:77" x14ac:dyDescent="0.25">
      <c r="A55" s="53">
        <v>50</v>
      </c>
      <c r="B55" s="5"/>
      <c r="C55" s="36"/>
      <c r="D55" s="34"/>
      <c r="E55" s="7"/>
      <c r="F55" s="5"/>
      <c r="G55" s="36"/>
      <c r="H55" s="34"/>
      <c r="I55" s="22"/>
      <c r="J55" s="7"/>
      <c r="K55" s="5"/>
      <c r="L55" s="22"/>
      <c r="M55" s="35"/>
      <c r="N55" s="7"/>
      <c r="O55" s="54"/>
      <c r="P55" s="7"/>
      <c r="Q55" s="53">
        <v>50</v>
      </c>
      <c r="R55" s="5"/>
      <c r="S55" s="22"/>
      <c r="T55" s="22"/>
      <c r="U55" s="7"/>
      <c r="V55" s="7"/>
      <c r="W55" s="5"/>
      <c r="X55" s="22">
        <v>18.989999999999998</v>
      </c>
      <c r="Y55" s="22">
        <v>39499.199999999997</v>
      </c>
      <c r="Z55" s="23"/>
      <c r="AA55" s="54">
        <f t="shared" si="41"/>
        <v>0</v>
      </c>
      <c r="AB55" s="22"/>
      <c r="AC55" s="53">
        <v>50</v>
      </c>
      <c r="AD55" s="5" t="s">
        <v>133</v>
      </c>
      <c r="AE55" s="7">
        <v>18.989999999999998</v>
      </c>
      <c r="AF55" s="7">
        <v>39499.199999999997</v>
      </c>
      <c r="AG55" s="22">
        <f t="shared" si="42"/>
        <v>0</v>
      </c>
      <c r="AH55" s="7"/>
      <c r="AI55" s="5"/>
      <c r="AJ55" s="16">
        <v>19.940000000000001</v>
      </c>
      <c r="AK55" s="18">
        <v>41475.199999999997</v>
      </c>
      <c r="AL55" s="22">
        <v>0</v>
      </c>
      <c r="AM55" s="39" t="s">
        <v>188</v>
      </c>
      <c r="AN55" s="5"/>
      <c r="AO55" s="22">
        <v>19.940000000000001</v>
      </c>
      <c r="AP55" s="22">
        <v>41475.199999999997</v>
      </c>
      <c r="AQ55" s="23">
        <f>((AP55-AK55)/AK55*100)</f>
        <v>0</v>
      </c>
      <c r="AR55" s="54">
        <f>AL55+AQ55</f>
        <v>0</v>
      </c>
      <c r="AS55" s="22"/>
      <c r="AT55" s="53">
        <v>50</v>
      </c>
      <c r="AU55" s="5" t="s">
        <v>133</v>
      </c>
      <c r="AV55" s="7">
        <v>19.940000000000001</v>
      </c>
      <c r="AW55" s="7">
        <v>41475.199999999997</v>
      </c>
      <c r="AX55" s="22">
        <f t="shared" si="43"/>
        <v>0</v>
      </c>
      <c r="AY55" s="7"/>
      <c r="AZ55" s="5"/>
      <c r="BA55" s="22">
        <v>22</v>
      </c>
      <c r="BB55" s="22">
        <v>45760</v>
      </c>
      <c r="BC55" s="22">
        <v>0</v>
      </c>
      <c r="BD55" s="39" t="s">
        <v>192</v>
      </c>
      <c r="BE55" s="5"/>
      <c r="BF55" s="22">
        <v>22</v>
      </c>
      <c r="BG55" s="22">
        <v>45760</v>
      </c>
      <c r="BH55" s="23">
        <f>((BG55-BB55)/BB55*100)</f>
        <v>0</v>
      </c>
      <c r="BI55" s="54">
        <f>BC55+BH55</f>
        <v>0</v>
      </c>
      <c r="BJ55" s="22"/>
      <c r="BK55" s="53">
        <v>50</v>
      </c>
      <c r="BL55" s="5" t="s">
        <v>133</v>
      </c>
      <c r="BM55" s="7">
        <v>22</v>
      </c>
      <c r="BN55" s="7">
        <v>45760</v>
      </c>
      <c r="BO55" s="22">
        <f>((BN55-BG55)/BG55*100)</f>
        <v>0</v>
      </c>
      <c r="BP55" s="7"/>
      <c r="BQ55" s="22">
        <v>25.71</v>
      </c>
      <c r="BR55" s="22">
        <v>53476.800000000003</v>
      </c>
      <c r="BS55" s="22">
        <v>2.96</v>
      </c>
      <c r="BT55" s="39" t="s">
        <v>183</v>
      </c>
      <c r="BU55" s="5"/>
      <c r="BV55" s="22">
        <v>25.71</v>
      </c>
      <c r="BW55" s="22">
        <v>53476.800000000003</v>
      </c>
      <c r="BX55" s="23">
        <f>((BW55-BR55)/BR55*100)</f>
        <v>0</v>
      </c>
      <c r="BY55" s="54">
        <f>BS55+BX55</f>
        <v>2.96</v>
      </c>
    </row>
    <row r="56" spans="1:77" x14ac:dyDescent="0.25">
      <c r="A56" s="53">
        <v>51</v>
      </c>
      <c r="B56" s="4"/>
      <c r="C56" s="36">
        <v>35.86</v>
      </c>
      <c r="D56" s="34">
        <v>74588.800000000003</v>
      </c>
      <c r="E56" s="7"/>
      <c r="F56" s="4"/>
      <c r="G56" s="36">
        <v>37.520000000000003</v>
      </c>
      <c r="H56" s="34">
        <v>78041.600000000006</v>
      </c>
      <c r="I56" s="22">
        <f t="shared" ref="I56:I62" si="44">((H56-D56)/D56*100)</f>
        <v>4.6291132180702768</v>
      </c>
      <c r="J56" s="7"/>
      <c r="K56" s="4"/>
      <c r="L56" s="22">
        <v>37.520000000000003</v>
      </c>
      <c r="M56" s="35">
        <v>78041.600000000006</v>
      </c>
      <c r="N56" s="22">
        <f t="shared" ref="N56:N62" si="45">((M56-H56)/H56*100)</f>
        <v>0</v>
      </c>
      <c r="O56" s="54">
        <f t="shared" ref="O56:O69" si="46">I56+N56</f>
        <v>4.6291132180702768</v>
      </c>
      <c r="P56" s="22"/>
      <c r="Q56" s="53">
        <v>51</v>
      </c>
      <c r="R56" s="4"/>
      <c r="S56" s="22">
        <v>38.08</v>
      </c>
      <c r="T56" s="22">
        <v>79206.399999999994</v>
      </c>
      <c r="U56" s="22">
        <f>((T56-M56)/M56*100)</f>
        <v>1.4925373134328208</v>
      </c>
      <c r="V56" s="7"/>
      <c r="W56" s="4"/>
      <c r="X56" s="22">
        <v>38.08</v>
      </c>
      <c r="Y56" s="22">
        <v>79206.399999999994</v>
      </c>
      <c r="Z56" s="23">
        <f>((Y56-T56)/T56*100)</f>
        <v>0</v>
      </c>
      <c r="AA56" s="54">
        <f t="shared" si="41"/>
        <v>1.4925373134328208</v>
      </c>
      <c r="AB56" s="22"/>
      <c r="AC56" s="53">
        <v>51</v>
      </c>
      <c r="AD56" s="4" t="s">
        <v>32</v>
      </c>
      <c r="AE56" s="7">
        <v>38.08</v>
      </c>
      <c r="AF56" s="7">
        <v>79206.399999999994</v>
      </c>
      <c r="AG56" s="22">
        <f t="shared" si="42"/>
        <v>0</v>
      </c>
      <c r="AH56" s="7"/>
      <c r="AI56" s="4"/>
      <c r="AJ56" s="16">
        <v>38.61</v>
      </c>
      <c r="AK56" s="18">
        <v>80308.800000000003</v>
      </c>
      <c r="AL56" s="22">
        <f>((AK56-Y56)/Y56*100)</f>
        <v>1.3918067226890869</v>
      </c>
      <c r="AM56" s="7"/>
      <c r="AN56" s="4"/>
      <c r="AO56" s="22">
        <v>38.61</v>
      </c>
      <c r="AP56" s="22">
        <v>80308.800000000003</v>
      </c>
      <c r="AQ56" s="23">
        <f>((AP56-AK56)/AK56*100)</f>
        <v>0</v>
      </c>
      <c r="AR56" s="54">
        <f>AL56+AQ56</f>
        <v>1.3918067226890869</v>
      </c>
      <c r="AS56" s="22"/>
      <c r="AT56" s="53">
        <v>51</v>
      </c>
      <c r="AU56" s="4" t="s">
        <v>32</v>
      </c>
      <c r="AV56" s="7">
        <v>38.61</v>
      </c>
      <c r="AW56" s="7">
        <v>80308.800000000003</v>
      </c>
      <c r="AX56" s="22">
        <f t="shared" si="43"/>
        <v>0</v>
      </c>
      <c r="AY56" s="7"/>
      <c r="AZ56" s="4"/>
      <c r="BA56" s="22">
        <v>38.61</v>
      </c>
      <c r="BB56" s="22">
        <v>80308.800000000003</v>
      </c>
      <c r="BC56" s="22">
        <f>((BB56-AP56)/AP56*100)</f>
        <v>0</v>
      </c>
      <c r="BD56" s="7"/>
      <c r="BE56" s="4"/>
      <c r="BF56" s="22">
        <v>38.61</v>
      </c>
      <c r="BG56" s="22">
        <v>80308.800000000003</v>
      </c>
      <c r="BH56" s="23">
        <f>((BG56-BB56)/BB56*100)</f>
        <v>0</v>
      </c>
      <c r="BI56" s="54">
        <f>BC56+BH56</f>
        <v>0</v>
      </c>
      <c r="BJ56" s="22"/>
      <c r="BK56" s="53">
        <v>51</v>
      </c>
      <c r="BL56" s="4" t="s">
        <v>32</v>
      </c>
      <c r="BM56" s="7">
        <v>38.61</v>
      </c>
      <c r="BN56" s="7">
        <v>80308.800000000003</v>
      </c>
      <c r="BO56" s="22">
        <f>((BN56-BG56)/BG56*100)</f>
        <v>0</v>
      </c>
      <c r="BP56" s="7"/>
      <c r="BQ56" s="22">
        <v>40.629999999999995</v>
      </c>
      <c r="BR56" s="22">
        <v>84510.399999999994</v>
      </c>
      <c r="BS56" s="22">
        <f>((BR56-BG56)/BG56*100)</f>
        <v>5.2318052318052208</v>
      </c>
      <c r="BT56" s="7"/>
      <c r="BU56" s="4"/>
      <c r="BV56" s="22">
        <v>40.629999999999995</v>
      </c>
      <c r="BW56" s="22">
        <v>84510.399999999994</v>
      </c>
      <c r="BX56" s="23">
        <f>((BW56-BR56)/BR56*100)</f>
        <v>0</v>
      </c>
      <c r="BY56" s="54">
        <f>BS56+BX56</f>
        <v>5.2318052318052208</v>
      </c>
    </row>
    <row r="57" spans="1:77" x14ac:dyDescent="0.25">
      <c r="A57" s="53">
        <v>52</v>
      </c>
      <c r="B57" s="4"/>
      <c r="C57" s="36">
        <v>21.66</v>
      </c>
      <c r="D57" s="34">
        <v>45052.800000000003</v>
      </c>
      <c r="E57" s="7"/>
      <c r="F57" s="4"/>
      <c r="G57" s="36">
        <v>22.66</v>
      </c>
      <c r="H57" s="34">
        <v>47132.800000000003</v>
      </c>
      <c r="I57" s="22">
        <f t="shared" si="44"/>
        <v>4.6168051708217908</v>
      </c>
      <c r="J57" s="7"/>
      <c r="K57" s="4"/>
      <c r="L57" s="22">
        <v>22.66</v>
      </c>
      <c r="M57" s="35">
        <v>47132.800000000003</v>
      </c>
      <c r="N57" s="22">
        <f t="shared" si="45"/>
        <v>0</v>
      </c>
      <c r="O57" s="54">
        <f t="shared" si="46"/>
        <v>4.6168051708217908</v>
      </c>
      <c r="P57" s="22"/>
      <c r="Q57" s="53">
        <v>52</v>
      </c>
      <c r="R57" s="4"/>
      <c r="S57" s="22">
        <v>23.13</v>
      </c>
      <c r="T57" s="22">
        <v>48110.400000000001</v>
      </c>
      <c r="U57" s="22">
        <f>((T57-M57)/M57*100)</f>
        <v>2.0741394527802264</v>
      </c>
      <c r="V57" s="7"/>
      <c r="W57" s="4"/>
      <c r="X57" s="22">
        <v>23.13</v>
      </c>
      <c r="Y57" s="22">
        <v>48110.400000000001</v>
      </c>
      <c r="Z57" s="23">
        <f>((Y57-T57)/T57*100)</f>
        <v>0</v>
      </c>
      <c r="AA57" s="54">
        <f t="shared" si="41"/>
        <v>2.0741394527802264</v>
      </c>
      <c r="AB57" s="22"/>
      <c r="AC57" s="53">
        <v>52</v>
      </c>
      <c r="AD57" s="4" t="s">
        <v>33</v>
      </c>
      <c r="AE57" s="7">
        <v>23.13</v>
      </c>
      <c r="AF57" s="7">
        <v>48110.400000000001</v>
      </c>
      <c r="AG57" s="22">
        <f t="shared" si="42"/>
        <v>0</v>
      </c>
      <c r="AH57" s="7"/>
      <c r="AI57" s="4"/>
      <c r="AJ57" s="16">
        <v>23.400000000000002</v>
      </c>
      <c r="AK57" s="18">
        <v>48672</v>
      </c>
      <c r="AL57" s="22">
        <f>((AK57-Y57)/Y57*100)</f>
        <v>1.1673151750972732</v>
      </c>
      <c r="AM57" s="7"/>
      <c r="AN57" s="4"/>
      <c r="AO57" s="22">
        <v>23.400000000000002</v>
      </c>
      <c r="AP57" s="22">
        <v>48672</v>
      </c>
      <c r="AQ57" s="23">
        <f>((AP57-AK57)/AK57*100)</f>
        <v>0</v>
      </c>
      <c r="AR57" s="54">
        <f>AL57+AQ57</f>
        <v>1.1673151750972732</v>
      </c>
      <c r="AS57" s="22"/>
      <c r="AT57" s="53">
        <v>52</v>
      </c>
      <c r="AU57" s="4" t="s">
        <v>33</v>
      </c>
      <c r="AV57" s="7">
        <v>23.400000000000002</v>
      </c>
      <c r="AW57" s="7">
        <v>48672</v>
      </c>
      <c r="AX57" s="22">
        <f t="shared" si="43"/>
        <v>0</v>
      </c>
      <c r="AY57" s="7"/>
      <c r="AZ57" s="4"/>
      <c r="BA57" s="22">
        <v>23.400000000000002</v>
      </c>
      <c r="BB57" s="22">
        <v>48672</v>
      </c>
      <c r="BC57" s="22">
        <f>((BB57-AP57)/AP57*100)</f>
        <v>0</v>
      </c>
      <c r="BD57" s="7"/>
      <c r="BE57" s="4"/>
      <c r="BF57" s="22">
        <v>23.400000000000002</v>
      </c>
      <c r="BG57" s="22">
        <v>48672</v>
      </c>
      <c r="BH57" s="23">
        <f>((BG57-BB57)/BB57*100)</f>
        <v>0</v>
      </c>
      <c r="BI57" s="54">
        <f>BC57+BH57</f>
        <v>0</v>
      </c>
      <c r="BJ57" s="22"/>
      <c r="BK57" s="53">
        <v>52</v>
      </c>
      <c r="BL57" s="4" t="s">
        <v>33</v>
      </c>
      <c r="BM57" s="7">
        <v>23.400000000000002</v>
      </c>
      <c r="BN57" s="7">
        <v>48672</v>
      </c>
      <c r="BO57" s="22">
        <f>((BN57-BG57)/BG57*100)</f>
        <v>0</v>
      </c>
      <c r="BP57" s="7"/>
      <c r="BQ57" s="22">
        <v>24.01</v>
      </c>
      <c r="BR57" s="22">
        <v>49940.800000000003</v>
      </c>
      <c r="BS57" s="22">
        <f>((BR57-BG57)/BG57*100)</f>
        <v>2.6068376068376127</v>
      </c>
      <c r="BT57" s="7"/>
      <c r="BU57" s="4"/>
      <c r="BV57" s="22">
        <v>24.01</v>
      </c>
      <c r="BW57" s="22">
        <v>49940.800000000003</v>
      </c>
      <c r="BX57" s="23">
        <f>((BW57-BR57)/BR57*100)</f>
        <v>0</v>
      </c>
      <c r="BY57" s="54">
        <f>BS57+BX57</f>
        <v>2.6068376068376127</v>
      </c>
    </row>
    <row r="58" spans="1:77" x14ac:dyDescent="0.25">
      <c r="A58" s="53">
        <v>53</v>
      </c>
      <c r="B58" s="4"/>
      <c r="C58" s="36">
        <v>21.66</v>
      </c>
      <c r="D58" s="34">
        <v>45052.800000000003</v>
      </c>
      <c r="E58" s="7"/>
      <c r="F58" s="4"/>
      <c r="G58" s="36">
        <v>22.66</v>
      </c>
      <c r="H58" s="34">
        <v>47132.800000000003</v>
      </c>
      <c r="I58" s="22">
        <f t="shared" si="44"/>
        <v>4.6168051708217908</v>
      </c>
      <c r="J58" s="7"/>
      <c r="K58" s="4"/>
      <c r="L58" s="22">
        <v>22.66</v>
      </c>
      <c r="M58" s="35">
        <v>47132.800000000003</v>
      </c>
      <c r="N58" s="22">
        <f t="shared" si="45"/>
        <v>0</v>
      </c>
      <c r="O58" s="54">
        <f t="shared" si="46"/>
        <v>4.6168051708217908</v>
      </c>
      <c r="P58" s="22"/>
      <c r="Q58" s="53">
        <v>53</v>
      </c>
      <c r="R58" s="4"/>
      <c r="S58" s="22"/>
      <c r="T58" s="22"/>
      <c r="U58" s="7"/>
      <c r="V58" s="7"/>
      <c r="W58" s="4"/>
      <c r="X58" s="22"/>
      <c r="Y58" s="22"/>
      <c r="Z58" s="24"/>
      <c r="AA58" s="54"/>
      <c r="AB58" s="7"/>
      <c r="AC58" s="53">
        <v>53</v>
      </c>
      <c r="AD58" s="4"/>
      <c r="AE58" s="7"/>
      <c r="AF58" s="7"/>
      <c r="AG58" s="7"/>
      <c r="AH58" s="7"/>
      <c r="AI58" s="4"/>
      <c r="AJ58" s="16"/>
      <c r="AK58" s="18"/>
      <c r="AL58" s="7"/>
      <c r="AM58" s="7"/>
      <c r="AN58" s="4"/>
      <c r="AO58" s="22"/>
      <c r="AP58" s="22"/>
      <c r="AQ58" s="24"/>
      <c r="AR58" s="54"/>
      <c r="AS58" s="7"/>
      <c r="AT58" s="53">
        <v>53</v>
      </c>
      <c r="AU58" s="4"/>
      <c r="AV58" s="7"/>
      <c r="AW58" s="7"/>
      <c r="AX58" s="7"/>
      <c r="AY58" s="7"/>
      <c r="AZ58" s="4"/>
      <c r="BA58" s="22"/>
      <c r="BB58" s="22"/>
      <c r="BC58" s="7"/>
      <c r="BD58" s="7"/>
      <c r="BE58" s="4"/>
      <c r="BF58" s="22"/>
      <c r="BG58" s="22"/>
      <c r="BH58" s="24"/>
      <c r="BI58" s="54"/>
      <c r="BJ58" s="7"/>
      <c r="BK58" s="53">
        <v>53</v>
      </c>
      <c r="BL58" s="4"/>
      <c r="BM58" s="7"/>
      <c r="BN58" s="7"/>
      <c r="BO58" s="7"/>
      <c r="BP58" s="7"/>
      <c r="BQ58" s="22"/>
      <c r="BR58" s="22"/>
      <c r="BS58" s="7"/>
      <c r="BT58" s="7"/>
      <c r="BU58" s="4"/>
      <c r="BV58" s="22"/>
      <c r="BW58" s="22"/>
      <c r="BX58" s="24"/>
      <c r="BY58" s="54"/>
    </row>
    <row r="59" spans="1:77" x14ac:dyDescent="0.25">
      <c r="A59" s="53">
        <v>54</v>
      </c>
      <c r="B59" s="5"/>
      <c r="C59" s="36">
        <v>40.79</v>
      </c>
      <c r="D59" s="34">
        <v>84843.199999999997</v>
      </c>
      <c r="E59" s="7"/>
      <c r="F59" s="5"/>
      <c r="G59" s="36">
        <v>42.54</v>
      </c>
      <c r="H59" s="34">
        <v>88483.199999999997</v>
      </c>
      <c r="I59" s="22">
        <f t="shared" si="44"/>
        <v>4.2902672223584215</v>
      </c>
      <c r="J59" s="7"/>
      <c r="K59" s="5"/>
      <c r="L59" s="22">
        <v>42.54</v>
      </c>
      <c r="M59" s="35">
        <v>88483.199999999997</v>
      </c>
      <c r="N59" s="22">
        <f t="shared" si="45"/>
        <v>0</v>
      </c>
      <c r="O59" s="54">
        <f t="shared" si="46"/>
        <v>4.2902672223584215</v>
      </c>
      <c r="P59" s="22"/>
      <c r="Q59" s="53">
        <v>54</v>
      </c>
      <c r="R59" s="5"/>
      <c r="S59" s="22">
        <v>43.18</v>
      </c>
      <c r="T59" s="22">
        <v>89814.399999999994</v>
      </c>
      <c r="U59" s="22">
        <f>((T59-M59)/M59*100)</f>
        <v>1.5044663845792163</v>
      </c>
      <c r="V59" s="7"/>
      <c r="W59" s="5"/>
      <c r="X59" s="22">
        <v>43.18</v>
      </c>
      <c r="Y59" s="22">
        <v>89814.399999999994</v>
      </c>
      <c r="Z59" s="23">
        <f>((Y59-T59)/T59*100)</f>
        <v>0</v>
      </c>
      <c r="AA59" s="54">
        <f>U59+Z59</f>
        <v>1.5044663845792163</v>
      </c>
      <c r="AB59" s="22"/>
      <c r="AC59" s="53">
        <v>54</v>
      </c>
      <c r="AD59" s="5" t="s">
        <v>34</v>
      </c>
      <c r="AE59" s="7">
        <v>43.18</v>
      </c>
      <c r="AF59" s="7">
        <v>89814.399999999994</v>
      </c>
      <c r="AG59" s="22">
        <f t="shared" ref="AG59:AG61" si="47">((AF59-Y59)/Y59*100)</f>
        <v>0</v>
      </c>
      <c r="AH59" s="7"/>
      <c r="AI59" s="5"/>
      <c r="AJ59" s="16">
        <v>44.089999999999996</v>
      </c>
      <c r="AK59" s="18">
        <v>91707.199999999997</v>
      </c>
      <c r="AL59" s="22">
        <f>((AK59-Y59)/Y59*100)</f>
        <v>2.1074571560907862</v>
      </c>
      <c r="AM59" s="7"/>
      <c r="AN59" s="5"/>
      <c r="AO59" s="22">
        <v>44.089999999999996</v>
      </c>
      <c r="AP59" s="22">
        <v>91707.199999999997</v>
      </c>
      <c r="AQ59" s="23">
        <f>((AP59-AK59)/AK59*100)</f>
        <v>0</v>
      </c>
      <c r="AR59" s="54">
        <f>AL59+AQ59</f>
        <v>2.1074571560907862</v>
      </c>
      <c r="AS59" s="22"/>
      <c r="AT59" s="53">
        <v>54</v>
      </c>
      <c r="AU59" s="5" t="s">
        <v>34</v>
      </c>
      <c r="AV59" s="7">
        <v>44.089999999999996</v>
      </c>
      <c r="AW59" s="7">
        <v>91707.199999999997</v>
      </c>
      <c r="AX59" s="22">
        <f>((AW59-AP59)/AP59*100)</f>
        <v>0</v>
      </c>
      <c r="AY59" s="7"/>
      <c r="AZ59" s="4"/>
      <c r="BA59" s="22"/>
      <c r="BB59" s="22"/>
      <c r="BC59" s="7"/>
      <c r="BD59" s="7"/>
      <c r="BE59" s="4"/>
      <c r="BF59" s="22"/>
      <c r="BG59" s="22"/>
      <c r="BH59" s="24"/>
      <c r="BI59" s="54"/>
      <c r="BJ59" s="7"/>
      <c r="BK59" s="53">
        <v>54</v>
      </c>
      <c r="BL59" s="4"/>
      <c r="BM59" s="7"/>
      <c r="BN59" s="7"/>
      <c r="BO59" s="7"/>
      <c r="BP59" s="7"/>
      <c r="BQ59" s="22"/>
      <c r="BR59" s="22"/>
      <c r="BS59" s="7"/>
      <c r="BT59" s="7"/>
      <c r="BU59" s="4"/>
      <c r="BV59" s="22"/>
      <c r="BW59" s="22"/>
      <c r="BX59" s="24"/>
      <c r="BY59" s="54"/>
    </row>
    <row r="60" spans="1:77" x14ac:dyDescent="0.25">
      <c r="A60" s="53">
        <v>55</v>
      </c>
      <c r="B60" s="5"/>
      <c r="C60" s="36">
        <v>35.86</v>
      </c>
      <c r="D60" s="34">
        <v>74588.800000000003</v>
      </c>
      <c r="E60" s="7"/>
      <c r="F60" s="5"/>
      <c r="G60" s="36">
        <v>37.520000000000003</v>
      </c>
      <c r="H60" s="34">
        <v>78041.600000000006</v>
      </c>
      <c r="I60" s="22">
        <f t="shared" si="44"/>
        <v>4.6291132180702768</v>
      </c>
      <c r="J60" s="7"/>
      <c r="K60" s="5"/>
      <c r="L60" s="22">
        <v>37.520000000000003</v>
      </c>
      <c r="M60" s="35">
        <v>78041.600000000006</v>
      </c>
      <c r="N60" s="22">
        <f t="shared" si="45"/>
        <v>0</v>
      </c>
      <c r="O60" s="54">
        <f t="shared" si="46"/>
        <v>4.6291132180702768</v>
      </c>
      <c r="P60" s="22"/>
      <c r="Q60" s="53">
        <v>55</v>
      </c>
      <c r="R60" s="5"/>
      <c r="S60" s="22">
        <v>38.08</v>
      </c>
      <c r="T60" s="22">
        <v>79206.399999999994</v>
      </c>
      <c r="U60" s="22">
        <f>((T60-M60)/M60*100)</f>
        <v>1.4925373134328208</v>
      </c>
      <c r="V60" s="7"/>
      <c r="W60" s="5"/>
      <c r="X60" s="22">
        <v>38.08</v>
      </c>
      <c r="Y60" s="22">
        <v>79206.399999999994</v>
      </c>
      <c r="Z60" s="23">
        <f>((Y60-T60)/T60*100)</f>
        <v>0</v>
      </c>
      <c r="AA60" s="54">
        <f>U60+Z60</f>
        <v>1.4925373134328208</v>
      </c>
      <c r="AB60" s="22"/>
      <c r="AC60" s="53">
        <v>55</v>
      </c>
      <c r="AD60" s="5" t="s">
        <v>35</v>
      </c>
      <c r="AE60" s="7">
        <v>38.08</v>
      </c>
      <c r="AF60" s="7">
        <v>79206.399999999994</v>
      </c>
      <c r="AG60" s="22">
        <f t="shared" si="47"/>
        <v>0</v>
      </c>
      <c r="AH60" s="7"/>
      <c r="AI60" s="5"/>
      <c r="AJ60" s="16">
        <v>38.08</v>
      </c>
      <c r="AK60" s="18">
        <v>79206.399999999994</v>
      </c>
      <c r="AL60" s="22">
        <f>((AK60-Y60)/Y60*100)</f>
        <v>0</v>
      </c>
      <c r="AM60" s="7"/>
      <c r="AN60" s="5"/>
      <c r="AO60" s="22"/>
      <c r="AP60" s="22"/>
      <c r="AQ60" s="24"/>
      <c r="AR60" s="54">
        <f>AL60+AQ60</f>
        <v>0</v>
      </c>
      <c r="AS60" s="7"/>
      <c r="AT60" s="53">
        <v>55</v>
      </c>
      <c r="AU60" s="5"/>
      <c r="AV60" s="7"/>
      <c r="AW60" s="7"/>
      <c r="AX60" s="7"/>
      <c r="AY60" s="7"/>
      <c r="AZ60" s="4"/>
      <c r="BA60" s="22"/>
      <c r="BB60" s="22"/>
      <c r="BC60" s="7"/>
      <c r="BD60" s="7"/>
      <c r="BE60" s="4"/>
      <c r="BF60" s="22"/>
      <c r="BG60" s="22"/>
      <c r="BH60" s="24"/>
      <c r="BI60" s="54"/>
      <c r="BJ60" s="7"/>
      <c r="BK60" s="53">
        <v>55</v>
      </c>
      <c r="BL60" s="4"/>
      <c r="BM60" s="7"/>
      <c r="BN60" s="7"/>
      <c r="BO60" s="7"/>
      <c r="BP60" s="7"/>
      <c r="BQ60" s="22"/>
      <c r="BR60" s="22"/>
      <c r="BS60" s="7"/>
      <c r="BT60" s="7"/>
      <c r="BU60" s="4"/>
      <c r="BV60" s="22"/>
      <c r="BW60" s="22"/>
      <c r="BX60" s="24"/>
      <c r="BY60" s="54"/>
    </row>
    <row r="61" spans="1:77" x14ac:dyDescent="0.25">
      <c r="A61" s="53">
        <v>56</v>
      </c>
      <c r="B61" s="5"/>
      <c r="C61" s="36">
        <v>37.44</v>
      </c>
      <c r="D61" s="34">
        <v>77875.199999999997</v>
      </c>
      <c r="E61" s="7"/>
      <c r="F61" s="5"/>
      <c r="G61" s="36">
        <v>39.11</v>
      </c>
      <c r="H61" s="34">
        <v>81348.800000000003</v>
      </c>
      <c r="I61" s="22">
        <f t="shared" si="44"/>
        <v>4.4604700854700932</v>
      </c>
      <c r="J61" s="7"/>
      <c r="K61" s="5"/>
      <c r="L61" s="22">
        <v>39.11</v>
      </c>
      <c r="M61" s="35">
        <v>81348.800000000003</v>
      </c>
      <c r="N61" s="22">
        <f t="shared" si="45"/>
        <v>0</v>
      </c>
      <c r="O61" s="54">
        <f t="shared" si="46"/>
        <v>4.4604700854700932</v>
      </c>
      <c r="P61" s="22"/>
      <c r="Q61" s="53">
        <v>56</v>
      </c>
      <c r="R61" s="5"/>
      <c r="S61" s="22">
        <v>39.69</v>
      </c>
      <c r="T61" s="22">
        <v>82555.199999999997</v>
      </c>
      <c r="U61" s="22">
        <f>((T61-M61)/M61*100)</f>
        <v>1.482996676041926</v>
      </c>
      <c r="V61" s="7"/>
      <c r="W61" s="5"/>
      <c r="X61" s="22">
        <v>39.69</v>
      </c>
      <c r="Y61" s="22">
        <v>82555.199999999997</v>
      </c>
      <c r="Z61" s="23">
        <f>((Y61-T61)/T61*100)</f>
        <v>0</v>
      </c>
      <c r="AA61" s="54">
        <f>U61+Z61</f>
        <v>1.482996676041926</v>
      </c>
      <c r="AB61" s="22"/>
      <c r="AC61" s="53">
        <v>56</v>
      </c>
      <c r="AD61" s="5" t="s">
        <v>36</v>
      </c>
      <c r="AE61" s="7">
        <v>39.69</v>
      </c>
      <c r="AF61" s="7">
        <v>82555.199999999997</v>
      </c>
      <c r="AG61" s="22">
        <f t="shared" si="47"/>
        <v>0</v>
      </c>
      <c r="AH61" s="7"/>
      <c r="AI61" s="5"/>
      <c r="AJ61" s="16">
        <v>40.369999999999997</v>
      </c>
      <c r="AK61" s="18">
        <v>83969.600000000006</v>
      </c>
      <c r="AL61" s="22">
        <f>((AK61-Y61)/Y61*100)</f>
        <v>1.7132779037541048</v>
      </c>
      <c r="AM61" s="7"/>
      <c r="AN61" s="5"/>
      <c r="AO61" s="22">
        <v>40.369999999999997</v>
      </c>
      <c r="AP61" s="22">
        <v>83969.600000000006</v>
      </c>
      <c r="AQ61" s="23">
        <f>((AP61-AK61)/AK61*100)</f>
        <v>0</v>
      </c>
      <c r="AR61" s="54">
        <f>AL61+AQ61</f>
        <v>1.7132779037541048</v>
      </c>
      <c r="AS61" s="22"/>
      <c r="AT61" s="53">
        <v>56</v>
      </c>
      <c r="AU61" s="5" t="s">
        <v>36</v>
      </c>
      <c r="AV61" s="7">
        <v>40.369999999999997</v>
      </c>
      <c r="AW61" s="7">
        <v>83969.600000000006</v>
      </c>
      <c r="AX61" s="22">
        <f>((AW61-AP61)/AP61*100)</f>
        <v>0</v>
      </c>
      <c r="AY61" s="7"/>
      <c r="AZ61" s="5"/>
      <c r="BA61" s="22">
        <v>40.369999999999997</v>
      </c>
      <c r="BB61" s="22">
        <v>83969.600000000006</v>
      </c>
      <c r="BC61" s="22">
        <f>((BB61-AP61)/AP61*100)</f>
        <v>0</v>
      </c>
      <c r="BD61" s="7"/>
      <c r="BE61" s="5"/>
      <c r="BF61" s="22">
        <v>42.39</v>
      </c>
      <c r="BG61" s="22">
        <v>88171.199999999997</v>
      </c>
      <c r="BH61" s="23">
        <v>0</v>
      </c>
      <c r="BI61" s="54">
        <f>BC61+BH61</f>
        <v>0</v>
      </c>
      <c r="BJ61" s="40" t="s">
        <v>183</v>
      </c>
      <c r="BK61" s="53">
        <v>56</v>
      </c>
      <c r="BL61" s="5" t="s">
        <v>36</v>
      </c>
      <c r="BM61" s="7">
        <v>42.39</v>
      </c>
      <c r="BN61" s="7">
        <v>88171.199999999997</v>
      </c>
      <c r="BO61" s="22">
        <f>((BN61-BG61)/BG61*100)</f>
        <v>0</v>
      </c>
      <c r="BP61" s="7"/>
      <c r="BQ61" s="22">
        <v>43.56</v>
      </c>
      <c r="BR61" s="22">
        <v>90604.800000000003</v>
      </c>
      <c r="BS61" s="22">
        <f>((BR61-BG61)/BG61*100)</f>
        <v>2.7600849256900277</v>
      </c>
      <c r="BT61" s="7"/>
      <c r="BU61" s="5"/>
      <c r="BV61" s="22">
        <v>47.71</v>
      </c>
      <c r="BW61" s="22">
        <v>99236.800000000003</v>
      </c>
      <c r="BX61" s="23">
        <f>((BW61-BR61)/BR61*100)</f>
        <v>9.5270890725436175</v>
      </c>
      <c r="BY61" s="54">
        <f>BS61+BX61</f>
        <v>12.287173998233644</v>
      </c>
    </row>
    <row r="62" spans="1:77" x14ac:dyDescent="0.25">
      <c r="A62" s="53">
        <v>57</v>
      </c>
      <c r="B62" s="5"/>
      <c r="C62" s="36">
        <v>21.66</v>
      </c>
      <c r="D62" s="34">
        <v>45052.800000000003</v>
      </c>
      <c r="E62" s="7"/>
      <c r="F62" s="5"/>
      <c r="G62" s="36">
        <v>22.66</v>
      </c>
      <c r="H62" s="34">
        <v>47132.800000000003</v>
      </c>
      <c r="I62" s="22">
        <f t="shared" si="44"/>
        <v>4.6168051708217908</v>
      </c>
      <c r="J62" s="7"/>
      <c r="K62" s="5"/>
      <c r="L62" s="22">
        <v>22.66</v>
      </c>
      <c r="M62" s="35">
        <v>47132.800000000003</v>
      </c>
      <c r="N62" s="22">
        <f t="shared" si="45"/>
        <v>0</v>
      </c>
      <c r="O62" s="54">
        <f t="shared" si="46"/>
        <v>4.6168051708217908</v>
      </c>
      <c r="P62" s="22"/>
      <c r="Q62" s="53">
        <v>57</v>
      </c>
      <c r="R62" s="5"/>
      <c r="S62" s="22"/>
      <c r="T62" s="22"/>
      <c r="U62" s="7"/>
      <c r="V62" s="7"/>
      <c r="W62" s="5"/>
      <c r="X62" s="22"/>
      <c r="Y62" s="22"/>
      <c r="Z62" s="24"/>
      <c r="AA62" s="54"/>
      <c r="AB62" s="7"/>
      <c r="AC62" s="53">
        <v>57</v>
      </c>
      <c r="AD62" s="5"/>
      <c r="AE62" s="7"/>
      <c r="AF62" s="7"/>
      <c r="AG62" s="7"/>
      <c r="AH62" s="7"/>
      <c r="AI62" s="5"/>
      <c r="AJ62" s="16"/>
      <c r="AK62" s="18"/>
      <c r="AL62" s="7"/>
      <c r="AM62" s="7"/>
      <c r="AN62" s="5"/>
      <c r="AO62" s="22"/>
      <c r="AP62" s="22"/>
      <c r="AQ62" s="24"/>
      <c r="AR62" s="54"/>
      <c r="AS62" s="7"/>
      <c r="AT62" s="53">
        <v>57</v>
      </c>
      <c r="AU62" s="5"/>
      <c r="AV62" s="7"/>
      <c r="AW62" s="7"/>
      <c r="AX62" s="7"/>
      <c r="AY62" s="7"/>
      <c r="AZ62" s="5"/>
      <c r="BA62" s="22"/>
      <c r="BB62" s="22"/>
      <c r="BC62" s="7"/>
      <c r="BD62" s="7"/>
      <c r="BE62" s="5"/>
      <c r="BF62" s="22"/>
      <c r="BG62" s="22"/>
      <c r="BH62" s="24"/>
      <c r="BI62" s="54"/>
      <c r="BJ62" s="7"/>
      <c r="BK62" s="53">
        <v>57</v>
      </c>
      <c r="BL62" s="5"/>
      <c r="BM62" s="7"/>
      <c r="BN62" s="7"/>
      <c r="BO62" s="7"/>
      <c r="BP62" s="7"/>
      <c r="BQ62" s="22"/>
      <c r="BR62" s="22"/>
      <c r="BS62" s="7"/>
      <c r="BT62" s="7"/>
      <c r="BU62" s="5"/>
      <c r="BV62" s="22"/>
      <c r="BW62" s="22"/>
      <c r="BX62" s="24"/>
      <c r="BY62" s="54"/>
    </row>
    <row r="63" spans="1:77" x14ac:dyDescent="0.25">
      <c r="A63" s="53">
        <v>58</v>
      </c>
      <c r="B63" s="5"/>
      <c r="C63" s="36"/>
      <c r="D63" s="34"/>
      <c r="E63" s="7"/>
      <c r="F63" s="5"/>
      <c r="G63" s="36"/>
      <c r="H63" s="34"/>
      <c r="I63" s="22"/>
      <c r="J63" s="7"/>
      <c r="K63" s="5"/>
      <c r="L63" s="22">
        <v>26.19</v>
      </c>
      <c r="M63" s="35">
        <v>54475.199999999997</v>
      </c>
      <c r="N63" s="22"/>
      <c r="O63" s="54">
        <f t="shared" si="46"/>
        <v>0</v>
      </c>
      <c r="P63" s="22"/>
      <c r="Q63" s="53">
        <v>58</v>
      </c>
      <c r="R63" s="5"/>
      <c r="S63" s="22">
        <v>26.78</v>
      </c>
      <c r="T63" s="22">
        <v>55702.400000000001</v>
      </c>
      <c r="U63" s="22">
        <f t="shared" ref="U63:U69" si="48">((T63-M63)/M63*100)</f>
        <v>2.2527682321496836</v>
      </c>
      <c r="V63" s="7"/>
      <c r="W63" s="5"/>
      <c r="X63" s="22">
        <v>29.84</v>
      </c>
      <c r="Y63" s="22">
        <v>62067.199999999997</v>
      </c>
      <c r="Z63" s="23">
        <f t="shared" ref="Z63:Z69" si="49">((Y63-T63)/T63*100)</f>
        <v>11.426437640029864</v>
      </c>
      <c r="AA63" s="54">
        <f t="shared" ref="AA63:AA69" si="50">U63+Z63</f>
        <v>13.679205872179548</v>
      </c>
      <c r="AB63" s="22"/>
      <c r="AC63" s="53">
        <v>58</v>
      </c>
      <c r="AD63" s="5" t="s">
        <v>122</v>
      </c>
      <c r="AE63" s="7">
        <v>29.84</v>
      </c>
      <c r="AF63" s="7">
        <v>62067.199999999997</v>
      </c>
      <c r="AG63" s="22">
        <f t="shared" ref="AG63:AG69" si="51">((AF63-Y63)/Y63*100)</f>
        <v>0</v>
      </c>
      <c r="AH63" s="7"/>
      <c r="AI63" s="5"/>
      <c r="AJ63" s="16">
        <v>30.180000000000003</v>
      </c>
      <c r="AK63" s="18">
        <v>62774.400000000001</v>
      </c>
      <c r="AL63" s="22">
        <f t="shared" ref="AL63:AL69" si="52">((AK63-Y63)/Y63*100)</f>
        <v>1.1394101876675673</v>
      </c>
      <c r="AM63" s="7"/>
      <c r="AN63" s="5"/>
      <c r="AO63" s="22">
        <v>33.26</v>
      </c>
      <c r="AP63" s="22">
        <v>69180.800000000003</v>
      </c>
      <c r="AQ63" s="23">
        <f>((AP63-AK63)/AK63*100)</f>
        <v>10.205434062292913</v>
      </c>
      <c r="AR63" s="54">
        <f t="shared" ref="AR63:AR69" si="53">AL63+AQ63</f>
        <v>11.344844249960479</v>
      </c>
      <c r="AS63" s="22"/>
      <c r="AT63" s="53">
        <v>58</v>
      </c>
      <c r="AU63" s="5" t="s">
        <v>122</v>
      </c>
      <c r="AV63" s="7">
        <v>33.26</v>
      </c>
      <c r="AW63" s="7">
        <v>69180.800000000003</v>
      </c>
      <c r="AX63" s="22">
        <f>((AW63-AP63)/AP63*100)</f>
        <v>0</v>
      </c>
      <c r="AY63" s="7"/>
      <c r="AZ63" s="5"/>
      <c r="BA63" s="22">
        <v>33.26</v>
      </c>
      <c r="BB63" s="22">
        <v>69180.800000000003</v>
      </c>
      <c r="BC63" s="22">
        <f>((BB63-AP63)/AP63*100)</f>
        <v>0</v>
      </c>
      <c r="BD63" s="7"/>
      <c r="BE63" s="5"/>
      <c r="BF63" s="22">
        <v>33.270000000000003</v>
      </c>
      <c r="BG63" s="22">
        <v>69201.600000000006</v>
      </c>
      <c r="BH63" s="23">
        <v>0</v>
      </c>
      <c r="BI63" s="54">
        <f>BC63+BH63</f>
        <v>0</v>
      </c>
      <c r="BJ63" s="40" t="s">
        <v>196</v>
      </c>
      <c r="BK63" s="53">
        <v>58</v>
      </c>
      <c r="BL63" s="5" t="s">
        <v>122</v>
      </c>
      <c r="BM63" s="7">
        <v>33.270000000000003</v>
      </c>
      <c r="BN63" s="7">
        <v>69201.600000000006</v>
      </c>
      <c r="BO63" s="22">
        <f>((BN63-BG63)/BG63*100)</f>
        <v>0</v>
      </c>
      <c r="BP63" s="7"/>
      <c r="BQ63" s="22">
        <v>34.72</v>
      </c>
      <c r="BR63" s="22">
        <v>72217.600000000006</v>
      </c>
      <c r="BS63" s="22">
        <f>((BR63-BG63)/BG63*100)</f>
        <v>4.358280733393447</v>
      </c>
      <c r="BT63" s="7"/>
      <c r="BU63" s="5"/>
      <c r="BV63" s="22">
        <v>34.72</v>
      </c>
      <c r="BW63" s="22">
        <v>72217.600000000006</v>
      </c>
      <c r="BX63" s="23">
        <f>((BW63-BR63)/BR63*100)</f>
        <v>0</v>
      </c>
      <c r="BY63" s="54">
        <f>BS63+BX63</f>
        <v>4.358280733393447</v>
      </c>
    </row>
    <row r="64" spans="1:77" x14ac:dyDescent="0.25">
      <c r="A64" s="53">
        <v>59</v>
      </c>
      <c r="B64" s="5"/>
      <c r="C64" s="36">
        <v>30.930000000000003</v>
      </c>
      <c r="D64" s="34">
        <v>64334.400000000001</v>
      </c>
      <c r="E64" s="7"/>
      <c r="F64" s="5"/>
      <c r="G64" s="36">
        <v>32.39</v>
      </c>
      <c r="H64" s="34">
        <v>67371.199999999997</v>
      </c>
      <c r="I64" s="22">
        <f t="shared" ref="I64:I69" si="54">((H64-D64)/D64*100)</f>
        <v>4.7203362431296405</v>
      </c>
      <c r="J64" s="7"/>
      <c r="K64" s="5"/>
      <c r="L64" s="22">
        <v>32.39</v>
      </c>
      <c r="M64" s="35">
        <v>67371.199999999997</v>
      </c>
      <c r="N64" s="22">
        <f t="shared" ref="N64:N69" si="55">((M64-H64)/H64*100)</f>
        <v>0</v>
      </c>
      <c r="O64" s="54">
        <f t="shared" si="46"/>
        <v>4.7203362431296405</v>
      </c>
      <c r="P64" s="22"/>
      <c r="Q64" s="53">
        <v>59</v>
      </c>
      <c r="R64" s="5"/>
      <c r="S64" s="22">
        <v>32.89</v>
      </c>
      <c r="T64" s="22">
        <v>68411.199999999997</v>
      </c>
      <c r="U64" s="22">
        <f t="shared" si="48"/>
        <v>1.5436863229391788</v>
      </c>
      <c r="V64" s="7"/>
      <c r="W64" s="5"/>
      <c r="X64" s="22">
        <v>32.89</v>
      </c>
      <c r="Y64" s="22">
        <v>68411.199999999997</v>
      </c>
      <c r="Z64" s="23">
        <f t="shared" si="49"/>
        <v>0</v>
      </c>
      <c r="AA64" s="54">
        <f t="shared" si="50"/>
        <v>1.5436863229391788</v>
      </c>
      <c r="AB64" s="22"/>
      <c r="AC64" s="53">
        <v>59</v>
      </c>
      <c r="AD64" s="5" t="s">
        <v>37</v>
      </c>
      <c r="AE64" s="7">
        <v>32.89</v>
      </c>
      <c r="AF64" s="7">
        <v>68411.199999999997</v>
      </c>
      <c r="AG64" s="22">
        <f t="shared" si="51"/>
        <v>0</v>
      </c>
      <c r="AH64" s="7"/>
      <c r="AI64" s="5"/>
      <c r="AJ64" s="16">
        <v>33.269999999999996</v>
      </c>
      <c r="AK64" s="18">
        <v>69201.600000000006</v>
      </c>
      <c r="AL64" s="22">
        <f t="shared" si="52"/>
        <v>1.1553663727576899</v>
      </c>
      <c r="AM64" s="7"/>
      <c r="AN64" s="5"/>
      <c r="AO64" s="22"/>
      <c r="AP64" s="22"/>
      <c r="AQ64" s="24"/>
      <c r="AR64" s="54">
        <f t="shared" si="53"/>
        <v>1.1553663727576899</v>
      </c>
      <c r="AS64" s="7"/>
      <c r="AT64" s="53">
        <v>59</v>
      </c>
      <c r="AU64" s="5"/>
      <c r="AV64" s="7"/>
      <c r="AW64" s="7"/>
      <c r="AX64" s="7"/>
      <c r="AY64" s="7"/>
      <c r="AZ64" s="5"/>
      <c r="BA64" s="22"/>
      <c r="BB64" s="22"/>
      <c r="BC64" s="7"/>
      <c r="BD64" s="7"/>
      <c r="BE64" s="5"/>
      <c r="BF64" s="22"/>
      <c r="BG64" s="22"/>
      <c r="BH64" s="24"/>
      <c r="BI64" s="54"/>
      <c r="BJ64" s="7"/>
      <c r="BK64" s="53">
        <v>59</v>
      </c>
      <c r="BL64" s="5"/>
      <c r="BM64" s="7"/>
      <c r="BN64" s="7"/>
      <c r="BO64" s="7"/>
      <c r="BP64" s="7"/>
      <c r="BQ64" s="22"/>
      <c r="BR64" s="22"/>
      <c r="BS64" s="7"/>
      <c r="BT64" s="7"/>
      <c r="BU64" s="5"/>
      <c r="BV64" s="22"/>
      <c r="BW64" s="22"/>
      <c r="BX64" s="24"/>
      <c r="BY64" s="54"/>
    </row>
    <row r="65" spans="1:77" x14ac:dyDescent="0.25">
      <c r="A65" s="53">
        <v>60</v>
      </c>
      <c r="B65" s="5"/>
      <c r="C65" s="36">
        <v>35.86</v>
      </c>
      <c r="D65" s="34">
        <v>74588.800000000003</v>
      </c>
      <c r="E65" s="7"/>
      <c r="F65" s="5"/>
      <c r="G65" s="36">
        <v>37.520000000000003</v>
      </c>
      <c r="H65" s="34">
        <v>78041.600000000006</v>
      </c>
      <c r="I65" s="22">
        <f t="shared" si="54"/>
        <v>4.6291132180702768</v>
      </c>
      <c r="J65" s="7"/>
      <c r="K65" s="5"/>
      <c r="L65" s="22">
        <v>37.520000000000003</v>
      </c>
      <c r="M65" s="35">
        <v>78041.600000000006</v>
      </c>
      <c r="N65" s="22">
        <f t="shared" si="55"/>
        <v>0</v>
      </c>
      <c r="O65" s="54">
        <f t="shared" si="46"/>
        <v>4.6291132180702768</v>
      </c>
      <c r="P65" s="22"/>
      <c r="Q65" s="53">
        <v>60</v>
      </c>
      <c r="R65" s="5"/>
      <c r="S65" s="22">
        <v>38.08</v>
      </c>
      <c r="T65" s="22">
        <v>79206.399999999994</v>
      </c>
      <c r="U65" s="22">
        <f t="shared" si="48"/>
        <v>1.4925373134328208</v>
      </c>
      <c r="V65" s="7"/>
      <c r="W65" s="5"/>
      <c r="X65" s="22">
        <v>38.08</v>
      </c>
      <c r="Y65" s="22">
        <v>79206.399999999994</v>
      </c>
      <c r="Z65" s="23">
        <f t="shared" si="49"/>
        <v>0</v>
      </c>
      <c r="AA65" s="54">
        <f t="shared" si="50"/>
        <v>1.4925373134328208</v>
      </c>
      <c r="AB65" s="22"/>
      <c r="AC65" s="53">
        <v>60</v>
      </c>
      <c r="AD65" s="5" t="s">
        <v>38</v>
      </c>
      <c r="AE65" s="7">
        <v>38.08</v>
      </c>
      <c r="AF65" s="7">
        <v>79206.399999999994</v>
      </c>
      <c r="AG65" s="22">
        <f t="shared" si="51"/>
        <v>0</v>
      </c>
      <c r="AH65" s="7"/>
      <c r="AI65" s="5"/>
      <c r="AJ65" s="16">
        <v>38.61</v>
      </c>
      <c r="AK65" s="18">
        <v>80308.800000000003</v>
      </c>
      <c r="AL65" s="22">
        <f t="shared" si="52"/>
        <v>1.3918067226890869</v>
      </c>
      <c r="AM65" s="7"/>
      <c r="AN65" s="5"/>
      <c r="AO65" s="22">
        <v>38.61</v>
      </c>
      <c r="AP65" s="22">
        <v>80308.800000000003</v>
      </c>
      <c r="AQ65" s="23">
        <f>((AP65-AK65)/AK65*100)</f>
        <v>0</v>
      </c>
      <c r="AR65" s="54">
        <f t="shared" si="53"/>
        <v>1.3918067226890869</v>
      </c>
      <c r="AS65" s="22"/>
      <c r="AT65" s="53">
        <v>60</v>
      </c>
      <c r="AU65" s="5" t="s">
        <v>38</v>
      </c>
      <c r="AV65" s="7">
        <v>38.61</v>
      </c>
      <c r="AW65" s="7">
        <v>80308.800000000003</v>
      </c>
      <c r="AX65" s="22">
        <f t="shared" ref="AX65:AX66" si="56">((AW65-AP65)/AP65*100)</f>
        <v>0</v>
      </c>
      <c r="AY65" s="7"/>
      <c r="AZ65" s="5"/>
      <c r="BA65" s="22">
        <v>38.61</v>
      </c>
      <c r="BB65" s="22">
        <v>80308.800000000003</v>
      </c>
      <c r="BC65" s="22">
        <f>((BB65-AP65)/AP65*100)</f>
        <v>0</v>
      </c>
      <c r="BD65" s="7"/>
      <c r="BE65" s="5"/>
      <c r="BF65" s="22">
        <v>38.61</v>
      </c>
      <c r="BG65" s="22">
        <v>80308.800000000003</v>
      </c>
      <c r="BH65" s="23">
        <f>((BG65-BB65)/BB65*100)</f>
        <v>0</v>
      </c>
      <c r="BI65" s="54">
        <f>BC65+BH65</f>
        <v>0</v>
      </c>
      <c r="BJ65" s="22"/>
      <c r="BK65" s="53">
        <v>60</v>
      </c>
      <c r="BL65" s="5" t="s">
        <v>38</v>
      </c>
      <c r="BM65" s="7">
        <v>38.61</v>
      </c>
      <c r="BN65" s="7">
        <v>80308.800000000003</v>
      </c>
      <c r="BO65" s="22">
        <f>((BN65-BG65)/BG65*100)</f>
        <v>0</v>
      </c>
      <c r="BP65" s="7"/>
      <c r="BQ65" s="22">
        <v>40.629999999999995</v>
      </c>
      <c r="BR65" s="22">
        <v>84510.399999999994</v>
      </c>
      <c r="BS65" s="22">
        <f>((BR65-BG65)/BG65*100)</f>
        <v>5.2318052318052208</v>
      </c>
      <c r="BT65" s="7"/>
      <c r="BU65" s="5"/>
      <c r="BV65" s="22">
        <v>42.66</v>
      </c>
      <c r="BW65" s="22">
        <v>88732.800000000003</v>
      </c>
      <c r="BX65" s="23">
        <f>((BW65-BR65)/BR65*100)</f>
        <v>4.9963081466896488</v>
      </c>
      <c r="BY65" s="54">
        <f>BS65+BX65</f>
        <v>10.22811337849487</v>
      </c>
    </row>
    <row r="66" spans="1:77" x14ac:dyDescent="0.25">
      <c r="A66" s="53">
        <v>61</v>
      </c>
      <c r="B66" s="5"/>
      <c r="C66" s="36">
        <v>35.86</v>
      </c>
      <c r="D66" s="34">
        <v>74588.800000000003</v>
      </c>
      <c r="E66" s="7"/>
      <c r="F66" s="5"/>
      <c r="G66" s="36">
        <v>39.11</v>
      </c>
      <c r="H66" s="34">
        <v>81348.800000000003</v>
      </c>
      <c r="I66" s="22">
        <f t="shared" si="54"/>
        <v>9.0630228667038466</v>
      </c>
      <c r="J66" s="7"/>
      <c r="K66" s="5"/>
      <c r="L66" s="22">
        <v>39.11</v>
      </c>
      <c r="M66" s="35">
        <v>81348.800000000003</v>
      </c>
      <c r="N66" s="22">
        <f t="shared" si="55"/>
        <v>0</v>
      </c>
      <c r="O66" s="54">
        <f t="shared" si="46"/>
        <v>9.0630228667038466</v>
      </c>
      <c r="P66" s="22"/>
      <c r="Q66" s="53">
        <v>61</v>
      </c>
      <c r="R66" s="5"/>
      <c r="S66" s="22">
        <v>39.69</v>
      </c>
      <c r="T66" s="22">
        <v>82555.199999999997</v>
      </c>
      <c r="U66" s="22">
        <f t="shared" si="48"/>
        <v>1.482996676041926</v>
      </c>
      <c r="V66" s="7"/>
      <c r="W66" s="5"/>
      <c r="X66" s="22">
        <v>39.69</v>
      </c>
      <c r="Y66" s="22">
        <v>82555.199999999997</v>
      </c>
      <c r="Z66" s="23">
        <f t="shared" si="49"/>
        <v>0</v>
      </c>
      <c r="AA66" s="54">
        <f t="shared" si="50"/>
        <v>1.482996676041926</v>
      </c>
      <c r="AB66" s="22"/>
      <c r="AC66" s="53">
        <v>61</v>
      </c>
      <c r="AD66" s="5" t="s">
        <v>39</v>
      </c>
      <c r="AE66" s="7">
        <v>39.69</v>
      </c>
      <c r="AF66" s="7">
        <v>82555.199999999997</v>
      </c>
      <c r="AG66" s="22">
        <f t="shared" si="51"/>
        <v>0</v>
      </c>
      <c r="AH66" s="7"/>
      <c r="AI66" s="5"/>
      <c r="AJ66" s="16">
        <v>40.369999999999997</v>
      </c>
      <c r="AK66" s="18">
        <v>83969.600000000006</v>
      </c>
      <c r="AL66" s="22">
        <f t="shared" si="52"/>
        <v>1.7132779037541048</v>
      </c>
      <c r="AM66" s="7"/>
      <c r="AN66" s="5"/>
      <c r="AO66" s="22">
        <v>40.369999999999997</v>
      </c>
      <c r="AP66" s="22">
        <v>83969.600000000006</v>
      </c>
      <c r="AQ66" s="23">
        <f>((AP66-AK66)/AK66*100)</f>
        <v>0</v>
      </c>
      <c r="AR66" s="54">
        <f t="shared" si="53"/>
        <v>1.7132779037541048</v>
      </c>
      <c r="AS66" s="22"/>
      <c r="AT66" s="53">
        <v>61</v>
      </c>
      <c r="AU66" s="5" t="s">
        <v>39</v>
      </c>
      <c r="AV66" s="7">
        <v>40.369999999999997</v>
      </c>
      <c r="AW66" s="7">
        <v>83969.600000000006</v>
      </c>
      <c r="AX66" s="22">
        <f t="shared" si="56"/>
        <v>0</v>
      </c>
      <c r="AY66" s="7"/>
      <c r="AZ66" s="5"/>
      <c r="BA66" s="22">
        <v>40.369999999999997</v>
      </c>
      <c r="BB66" s="22">
        <v>83969.600000000006</v>
      </c>
      <c r="BC66" s="22">
        <f>((BB66-AP66)/AP66*100)</f>
        <v>0</v>
      </c>
      <c r="BD66" s="7"/>
      <c r="BE66" s="5"/>
      <c r="BF66" s="22">
        <v>40.369999999999997</v>
      </c>
      <c r="BG66" s="22">
        <v>83969.600000000006</v>
      </c>
      <c r="BH66" s="23">
        <f>((BG66-BB66)/BB66*100)</f>
        <v>0</v>
      </c>
      <c r="BI66" s="54">
        <f>BC66+BH66</f>
        <v>0</v>
      </c>
      <c r="BJ66" s="22"/>
      <c r="BK66" s="53">
        <v>61</v>
      </c>
      <c r="BL66" s="5" t="s">
        <v>39</v>
      </c>
      <c r="BM66" s="7">
        <v>40.369999999999997</v>
      </c>
      <c r="BN66" s="7">
        <v>83969.600000000006</v>
      </c>
      <c r="BO66" s="22">
        <f>((BN66-BG66)/BG66*100)</f>
        <v>0</v>
      </c>
      <c r="BP66" s="7"/>
      <c r="BQ66" s="22">
        <v>42.879999999999995</v>
      </c>
      <c r="BR66" s="22">
        <v>89190.399999999994</v>
      </c>
      <c r="BS66" s="22">
        <f>((BR66-BG66)/BG66*100)</f>
        <v>6.2174882338369937</v>
      </c>
      <c r="BT66" s="7"/>
      <c r="BU66" s="5"/>
      <c r="BV66" s="22">
        <v>42.879999999999995</v>
      </c>
      <c r="BW66" s="22">
        <v>89190.399999999994</v>
      </c>
      <c r="BX66" s="23">
        <f>((BW66-BR66)/BR66*100)</f>
        <v>0</v>
      </c>
      <c r="BY66" s="54">
        <f>BS66+BX66</f>
        <v>6.2174882338369937</v>
      </c>
    </row>
    <row r="67" spans="1:77" x14ac:dyDescent="0.25">
      <c r="A67" s="53">
        <v>62</v>
      </c>
      <c r="B67" s="5"/>
      <c r="C67" s="36">
        <v>35.47</v>
      </c>
      <c r="D67" s="34">
        <v>73777.600000000006</v>
      </c>
      <c r="E67" s="7"/>
      <c r="F67" s="5"/>
      <c r="G67" s="36">
        <v>37.64</v>
      </c>
      <c r="H67" s="34">
        <v>78291.199999999997</v>
      </c>
      <c r="I67" s="22">
        <f t="shared" si="54"/>
        <v>6.1178460670989452</v>
      </c>
      <c r="J67" s="7"/>
      <c r="K67" s="5"/>
      <c r="L67" s="22">
        <v>39.81</v>
      </c>
      <c r="M67" s="35">
        <v>82804.800000000003</v>
      </c>
      <c r="N67" s="22">
        <f t="shared" si="55"/>
        <v>5.765143464399582</v>
      </c>
      <c r="O67" s="54">
        <f t="shared" si="46"/>
        <v>11.882989531498527</v>
      </c>
      <c r="P67" s="22"/>
      <c r="Q67" s="53">
        <v>62</v>
      </c>
      <c r="R67" s="5"/>
      <c r="S67" s="22">
        <v>40.61</v>
      </c>
      <c r="T67" s="22">
        <v>84468.800000000003</v>
      </c>
      <c r="U67" s="22">
        <f t="shared" si="48"/>
        <v>2.009545340366742</v>
      </c>
      <c r="V67" s="7"/>
      <c r="W67" s="5"/>
      <c r="X67" s="22">
        <v>43.18</v>
      </c>
      <c r="Y67" s="22">
        <v>89814.399999999994</v>
      </c>
      <c r="Z67" s="23">
        <f t="shared" si="49"/>
        <v>6.3284905195764489</v>
      </c>
      <c r="AA67" s="54">
        <f t="shared" si="50"/>
        <v>8.3380358599431901</v>
      </c>
      <c r="AB67" s="22"/>
      <c r="AC67" s="53">
        <v>62</v>
      </c>
      <c r="AD67" s="5" t="s">
        <v>40</v>
      </c>
      <c r="AE67" s="7">
        <v>43.18</v>
      </c>
      <c r="AF67" s="7">
        <v>89814.399999999994</v>
      </c>
      <c r="AG67" s="22">
        <f t="shared" si="51"/>
        <v>0</v>
      </c>
      <c r="AH67" s="7"/>
      <c r="AI67" s="5"/>
      <c r="AJ67" s="16">
        <v>43.18</v>
      </c>
      <c r="AK67" s="18">
        <v>89814.399999999994</v>
      </c>
      <c r="AL67" s="22">
        <f t="shared" si="52"/>
        <v>0</v>
      </c>
      <c r="AM67" s="7"/>
      <c r="AN67" s="5"/>
      <c r="AO67" s="22"/>
      <c r="AP67" s="22"/>
      <c r="AQ67" s="24"/>
      <c r="AR67" s="54">
        <f t="shared" si="53"/>
        <v>0</v>
      </c>
      <c r="AS67" s="7"/>
      <c r="AT67" s="53">
        <v>62</v>
      </c>
      <c r="AU67" s="5"/>
      <c r="AV67" s="7"/>
      <c r="AW67" s="7"/>
      <c r="AX67" s="7"/>
      <c r="AY67" s="7"/>
      <c r="AZ67" s="5"/>
      <c r="BA67" s="22"/>
      <c r="BB67" s="22"/>
      <c r="BC67" s="7"/>
      <c r="BD67" s="7"/>
      <c r="BE67" s="5"/>
      <c r="BF67" s="22"/>
      <c r="BG67" s="22"/>
      <c r="BH67" s="24"/>
      <c r="BI67" s="54"/>
      <c r="BJ67" s="7"/>
      <c r="BK67" s="53">
        <v>62</v>
      </c>
      <c r="BL67" s="5"/>
      <c r="BM67" s="7"/>
      <c r="BN67" s="7"/>
      <c r="BO67" s="7"/>
      <c r="BP67" s="7"/>
      <c r="BQ67" s="22"/>
      <c r="BR67" s="22"/>
      <c r="BS67" s="7"/>
      <c r="BT67" s="7"/>
      <c r="BU67" s="5"/>
      <c r="BV67" s="22"/>
      <c r="BW67" s="22"/>
      <c r="BX67" s="24"/>
      <c r="BY67" s="54"/>
    </row>
    <row r="68" spans="1:77" x14ac:dyDescent="0.25">
      <c r="A68" s="53">
        <v>63</v>
      </c>
      <c r="B68" s="5"/>
      <c r="C68" s="36">
        <v>40.79</v>
      </c>
      <c r="D68" s="34">
        <v>84843.199999999997</v>
      </c>
      <c r="E68" s="7"/>
      <c r="F68" s="5"/>
      <c r="G68" s="36">
        <v>42.54</v>
      </c>
      <c r="H68" s="34">
        <v>88483.199999999997</v>
      </c>
      <c r="I68" s="22">
        <f t="shared" si="54"/>
        <v>4.2902672223584215</v>
      </c>
      <c r="J68" s="7"/>
      <c r="K68" s="5"/>
      <c r="L68" s="22">
        <v>42.54</v>
      </c>
      <c r="M68" s="35">
        <v>88483.199999999997</v>
      </c>
      <c r="N68" s="22">
        <f t="shared" si="55"/>
        <v>0</v>
      </c>
      <c r="O68" s="54">
        <f t="shared" si="46"/>
        <v>4.2902672223584215</v>
      </c>
      <c r="P68" s="22"/>
      <c r="Q68" s="53">
        <v>63</v>
      </c>
      <c r="R68" s="5"/>
      <c r="S68" s="22">
        <v>43.18</v>
      </c>
      <c r="T68" s="22">
        <v>89814.399999999994</v>
      </c>
      <c r="U68" s="22">
        <f t="shared" si="48"/>
        <v>1.5044663845792163</v>
      </c>
      <c r="V68" s="7"/>
      <c r="W68" s="5"/>
      <c r="X68" s="22">
        <v>43.18</v>
      </c>
      <c r="Y68" s="22">
        <v>89814.399999999994</v>
      </c>
      <c r="Z68" s="23">
        <f t="shared" si="49"/>
        <v>0</v>
      </c>
      <c r="AA68" s="54">
        <f t="shared" si="50"/>
        <v>1.5044663845792163</v>
      </c>
      <c r="AB68" s="22"/>
      <c r="AC68" s="53">
        <v>63</v>
      </c>
      <c r="AD68" s="5" t="s">
        <v>41</v>
      </c>
      <c r="AE68" s="7">
        <v>43.18</v>
      </c>
      <c r="AF68" s="7">
        <v>89814.399999999994</v>
      </c>
      <c r="AG68" s="22">
        <f t="shared" si="51"/>
        <v>0</v>
      </c>
      <c r="AH68" s="7"/>
      <c r="AI68" s="5"/>
      <c r="AJ68" s="16">
        <v>44.089999999999996</v>
      </c>
      <c r="AK68" s="18">
        <v>91707.199999999997</v>
      </c>
      <c r="AL68" s="22">
        <f t="shared" si="52"/>
        <v>2.1074571560907862</v>
      </c>
      <c r="AM68" s="7"/>
      <c r="AN68" s="5"/>
      <c r="AO68" s="22">
        <v>44.089999999999996</v>
      </c>
      <c r="AP68" s="22">
        <v>91707.199999999997</v>
      </c>
      <c r="AQ68" s="23">
        <f>((AP68-AK68)/AK68*100)</f>
        <v>0</v>
      </c>
      <c r="AR68" s="54">
        <f t="shared" si="53"/>
        <v>2.1074571560907862</v>
      </c>
      <c r="AS68" s="22"/>
      <c r="AT68" s="53">
        <v>63</v>
      </c>
      <c r="AU68" s="5" t="s">
        <v>41</v>
      </c>
      <c r="AV68" s="7">
        <v>44.089999999999996</v>
      </c>
      <c r="AW68" s="7">
        <v>91707.199999999997</v>
      </c>
      <c r="AX68" s="22">
        <f t="shared" ref="AX68:AX72" si="57">((AW68-AP68)/AP68*100)</f>
        <v>0</v>
      </c>
      <c r="AY68" s="7"/>
      <c r="AZ68" s="5"/>
      <c r="BA68" s="22">
        <v>44.089999999999996</v>
      </c>
      <c r="BB68" s="22">
        <v>91707.199999999997</v>
      </c>
      <c r="BC68" s="22">
        <f>((BB68-AP68)/AP68*100)</f>
        <v>0</v>
      </c>
      <c r="BD68" s="7"/>
      <c r="BE68" s="5"/>
      <c r="BF68" s="22">
        <v>44.089999999999996</v>
      </c>
      <c r="BG68" s="22">
        <v>91707.199999999997</v>
      </c>
      <c r="BH68" s="23">
        <f>((BG68-BB68)/BB68*100)</f>
        <v>0</v>
      </c>
      <c r="BI68" s="54">
        <f>BC68+BH68</f>
        <v>0</v>
      </c>
      <c r="BJ68" s="22"/>
      <c r="BK68" s="53">
        <v>63</v>
      </c>
      <c r="BL68" s="5" t="s">
        <v>41</v>
      </c>
      <c r="BM68" s="7">
        <v>44.089999999999996</v>
      </c>
      <c r="BN68" s="7">
        <v>91707.199999999997</v>
      </c>
      <c r="BO68" s="22">
        <f>((BN68-BG68)/BG68*100)</f>
        <v>0</v>
      </c>
      <c r="BP68" s="7"/>
      <c r="BQ68" s="22"/>
      <c r="BR68" s="22"/>
      <c r="BS68" s="7"/>
      <c r="BT68" s="7"/>
      <c r="BU68" s="5"/>
      <c r="BV68" s="22"/>
      <c r="BW68" s="22"/>
      <c r="BX68" s="24"/>
      <c r="BY68" s="54"/>
    </row>
    <row r="69" spans="1:77" x14ac:dyDescent="0.25">
      <c r="A69" s="53">
        <v>64</v>
      </c>
      <c r="B69" s="5"/>
      <c r="C69" s="36">
        <v>40.79</v>
      </c>
      <c r="D69" s="34">
        <v>84843.199999999997</v>
      </c>
      <c r="E69" s="7"/>
      <c r="F69" s="5"/>
      <c r="G69" s="36">
        <v>42.54</v>
      </c>
      <c r="H69" s="34">
        <v>88483.199999999997</v>
      </c>
      <c r="I69" s="22">
        <f t="shared" si="54"/>
        <v>4.2902672223584215</v>
      </c>
      <c r="J69" s="7"/>
      <c r="K69" s="5"/>
      <c r="L69" s="22">
        <v>42.54</v>
      </c>
      <c r="M69" s="35">
        <v>88483.199999999997</v>
      </c>
      <c r="N69" s="22">
        <f t="shared" si="55"/>
        <v>0</v>
      </c>
      <c r="O69" s="54">
        <f t="shared" si="46"/>
        <v>4.2902672223584215</v>
      </c>
      <c r="P69" s="22"/>
      <c r="Q69" s="53">
        <v>64</v>
      </c>
      <c r="R69" s="5"/>
      <c r="S69" s="22">
        <v>43.18</v>
      </c>
      <c r="T69" s="22">
        <v>89814.399999999994</v>
      </c>
      <c r="U69" s="22">
        <f t="shared" si="48"/>
        <v>1.5044663845792163</v>
      </c>
      <c r="V69" s="7"/>
      <c r="W69" s="5"/>
      <c r="X69" s="22">
        <v>43.18</v>
      </c>
      <c r="Y69" s="22">
        <v>89814.399999999994</v>
      </c>
      <c r="Z69" s="23">
        <f t="shared" si="49"/>
        <v>0</v>
      </c>
      <c r="AA69" s="54">
        <f t="shared" si="50"/>
        <v>1.5044663845792163</v>
      </c>
      <c r="AB69" s="22"/>
      <c r="AC69" s="53">
        <v>64</v>
      </c>
      <c r="AD69" s="5" t="s">
        <v>42</v>
      </c>
      <c r="AE69" s="7">
        <v>43.18</v>
      </c>
      <c r="AF69" s="7">
        <v>89814.399999999994</v>
      </c>
      <c r="AG69" s="22">
        <f t="shared" si="51"/>
        <v>0</v>
      </c>
      <c r="AH69" s="7"/>
      <c r="AI69" s="5"/>
      <c r="AJ69" s="16">
        <v>44.089999999999996</v>
      </c>
      <c r="AK69" s="18">
        <v>91707.199999999997</v>
      </c>
      <c r="AL69" s="22">
        <f t="shared" si="52"/>
        <v>2.1074571560907862</v>
      </c>
      <c r="AM69" s="7"/>
      <c r="AN69" s="5"/>
      <c r="AO69" s="22">
        <v>44.089999999999996</v>
      </c>
      <c r="AP69" s="22">
        <v>91707.199999999997</v>
      </c>
      <c r="AQ69" s="23">
        <f>((AP69-AK69)/AK69*100)</f>
        <v>0</v>
      </c>
      <c r="AR69" s="54">
        <f t="shared" si="53"/>
        <v>2.1074571560907862</v>
      </c>
      <c r="AS69" s="22"/>
      <c r="AT69" s="53">
        <v>64</v>
      </c>
      <c r="AU69" s="5" t="s">
        <v>42</v>
      </c>
      <c r="AV69" s="7">
        <v>44.089999999999996</v>
      </c>
      <c r="AW69" s="7">
        <v>91707.199999999997</v>
      </c>
      <c r="AX69" s="22">
        <f t="shared" si="57"/>
        <v>0</v>
      </c>
      <c r="AY69" s="7"/>
      <c r="AZ69" s="5"/>
      <c r="BA69" s="22">
        <v>44.089999999999996</v>
      </c>
      <c r="BB69" s="22">
        <v>91707.199999999997</v>
      </c>
      <c r="BC69" s="22">
        <f>((BB69-AP69)/AP69*100)</f>
        <v>0</v>
      </c>
      <c r="BD69" s="7"/>
      <c r="BE69" s="5"/>
      <c r="BF69" s="22">
        <v>44.089999999999996</v>
      </c>
      <c r="BG69" s="22">
        <v>91707.199999999997</v>
      </c>
      <c r="BH69" s="23">
        <f>((BG69-BB69)/BB69*100)</f>
        <v>0</v>
      </c>
      <c r="BI69" s="54">
        <f>BC69+BH69</f>
        <v>0</v>
      </c>
      <c r="BJ69" s="22"/>
      <c r="BK69" s="53">
        <v>64</v>
      </c>
      <c r="BL69" s="5" t="s">
        <v>42</v>
      </c>
      <c r="BM69" s="7">
        <v>44.089999999999996</v>
      </c>
      <c r="BN69" s="7">
        <v>91707.199999999997</v>
      </c>
      <c r="BO69" s="22">
        <f>((BN69-BG69)/BG69*100)</f>
        <v>0</v>
      </c>
      <c r="BP69" s="7"/>
      <c r="BQ69" s="22">
        <v>47.269999999999996</v>
      </c>
      <c r="BR69" s="22">
        <v>98321.600000000006</v>
      </c>
      <c r="BS69" s="22">
        <f>((BR69-BG69)/BG69*100)</f>
        <v>7.212519845770025</v>
      </c>
      <c r="BT69" s="7"/>
      <c r="BU69" s="5"/>
      <c r="BV69" s="22"/>
      <c r="BW69" s="22"/>
      <c r="BX69" s="24"/>
      <c r="BY69" s="54">
        <f>BS69+BX69</f>
        <v>7.212519845770025</v>
      </c>
    </row>
    <row r="70" spans="1:77" x14ac:dyDescent="0.25">
      <c r="A70" s="53">
        <v>65</v>
      </c>
      <c r="B70" s="5"/>
      <c r="C70" s="36"/>
      <c r="D70" s="34"/>
      <c r="E70" s="7"/>
      <c r="F70" s="5"/>
      <c r="G70" s="36"/>
      <c r="H70" s="34"/>
      <c r="I70" s="22"/>
      <c r="J70" s="7"/>
      <c r="K70" s="5"/>
      <c r="L70" s="22"/>
      <c r="M70" s="35"/>
      <c r="N70" s="7"/>
      <c r="O70" s="54"/>
      <c r="P70" s="7"/>
      <c r="Q70" s="53">
        <v>65</v>
      </c>
      <c r="R70" s="5"/>
      <c r="S70" s="22"/>
      <c r="T70" s="22"/>
      <c r="U70" s="7"/>
      <c r="V70" s="7"/>
      <c r="W70" s="5"/>
      <c r="X70" s="22"/>
      <c r="Y70" s="22"/>
      <c r="Z70" s="24"/>
      <c r="AA70" s="54"/>
      <c r="AB70" s="7"/>
      <c r="AC70" s="53">
        <v>65</v>
      </c>
      <c r="AD70" s="5"/>
      <c r="AE70" s="7"/>
      <c r="AF70" s="7"/>
      <c r="AG70" s="7"/>
      <c r="AH70" s="7"/>
      <c r="AI70" s="5"/>
      <c r="AJ70" s="16"/>
      <c r="AK70" s="18"/>
      <c r="AL70" s="7"/>
      <c r="AM70" s="7"/>
      <c r="AN70" s="5"/>
      <c r="AO70" s="22"/>
      <c r="AP70" s="22"/>
      <c r="AQ70" s="24"/>
      <c r="AR70" s="54"/>
      <c r="AS70" s="7"/>
      <c r="AT70" s="53">
        <v>65</v>
      </c>
      <c r="AU70" s="5" t="s">
        <v>153</v>
      </c>
      <c r="AV70" s="7">
        <v>24.39</v>
      </c>
      <c r="AW70" s="7">
        <v>50731.199999999997</v>
      </c>
      <c r="AX70" s="22"/>
      <c r="AY70" s="7"/>
      <c r="AZ70" s="5"/>
      <c r="BA70" s="22">
        <v>24.39</v>
      </c>
      <c r="BB70" s="22">
        <v>50731.199999999997</v>
      </c>
      <c r="BC70" s="22"/>
      <c r="BD70" s="7"/>
      <c r="BE70" s="5"/>
      <c r="BF70" s="22">
        <v>25.76</v>
      </c>
      <c r="BG70" s="22">
        <v>53580.800000000003</v>
      </c>
      <c r="BH70" s="23">
        <f>((BG70-BB70)/BB70*100)</f>
        <v>5.6170561705617175</v>
      </c>
      <c r="BI70" s="54">
        <f>BC70+BH70</f>
        <v>5.6170561705617175</v>
      </c>
      <c r="BJ70" s="22"/>
      <c r="BK70" s="53">
        <v>65</v>
      </c>
      <c r="BL70" s="5" t="s">
        <v>153</v>
      </c>
      <c r="BM70" s="7">
        <v>25.76</v>
      </c>
      <c r="BN70" s="7">
        <v>53580.800000000003</v>
      </c>
      <c r="BO70" s="22">
        <f>((BN70-BG70)/BG70*100)</f>
        <v>0</v>
      </c>
      <c r="BP70" s="7"/>
      <c r="BQ70" s="22">
        <v>26.680000000000003</v>
      </c>
      <c r="BR70" s="22">
        <v>55494.400000000001</v>
      </c>
      <c r="BS70" s="22">
        <f>((BR70-BG70)/BG70*100)</f>
        <v>3.5714285714285685</v>
      </c>
      <c r="BT70" s="7"/>
      <c r="BU70" s="5"/>
      <c r="BV70" s="22">
        <v>28.81</v>
      </c>
      <c r="BW70" s="22">
        <v>59924.800000000003</v>
      </c>
      <c r="BX70" s="23">
        <f>((BW70-BR70)/BR70*100)</f>
        <v>7.9835082458770632</v>
      </c>
      <c r="BY70" s="54">
        <f>BS70+BX70</f>
        <v>11.554936817305631</v>
      </c>
    </row>
    <row r="71" spans="1:77" x14ac:dyDescent="0.25">
      <c r="A71" s="53">
        <v>66</v>
      </c>
      <c r="B71" s="5"/>
      <c r="C71" s="36">
        <v>21.66</v>
      </c>
      <c r="D71" s="34">
        <v>45052.800000000003</v>
      </c>
      <c r="E71" s="7"/>
      <c r="F71" s="5"/>
      <c r="G71" s="36">
        <v>22.66</v>
      </c>
      <c r="H71" s="34">
        <v>47132.800000000003</v>
      </c>
      <c r="I71" s="22">
        <f>((H71-D71)/D71*100)</f>
        <v>4.6168051708217908</v>
      </c>
      <c r="J71" s="7"/>
      <c r="K71" s="5"/>
      <c r="L71" s="22">
        <v>22.66</v>
      </c>
      <c r="M71" s="35">
        <v>47132.800000000003</v>
      </c>
      <c r="N71" s="22">
        <f>((M71-H71)/H71*100)</f>
        <v>0</v>
      </c>
      <c r="O71" s="54">
        <f>I71+N71</f>
        <v>4.6168051708217908</v>
      </c>
      <c r="P71" s="22"/>
      <c r="Q71" s="53">
        <v>66</v>
      </c>
      <c r="R71" s="5"/>
      <c r="S71" s="22">
        <v>23.13</v>
      </c>
      <c r="T71" s="22">
        <v>48110.400000000001</v>
      </c>
      <c r="U71" s="22">
        <f>((T71-M71)/M71*100)</f>
        <v>2.0741394527802264</v>
      </c>
      <c r="V71" s="7"/>
      <c r="W71" s="5"/>
      <c r="X71" s="22">
        <v>23.13</v>
      </c>
      <c r="Y71" s="22">
        <v>48110.400000000001</v>
      </c>
      <c r="Z71" s="23">
        <f>((Y71-T71)/T71*100)</f>
        <v>0</v>
      </c>
      <c r="AA71" s="54">
        <f t="shared" ref="AA71:AA83" si="58">U71+Z71</f>
        <v>2.0741394527802264</v>
      </c>
      <c r="AB71" s="22"/>
      <c r="AC71" s="53">
        <v>66</v>
      </c>
      <c r="AD71" s="5" t="s">
        <v>43</v>
      </c>
      <c r="AE71" s="7">
        <v>23.13</v>
      </c>
      <c r="AF71" s="7">
        <v>48110.400000000001</v>
      </c>
      <c r="AG71" s="22">
        <f t="shared" ref="AG71:AG72" si="59">((AF71-Y71)/Y71*100)</f>
        <v>0</v>
      </c>
      <c r="AH71" s="7"/>
      <c r="AI71" s="5"/>
      <c r="AJ71" s="16">
        <v>23.400000000000002</v>
      </c>
      <c r="AK71" s="18">
        <v>48672</v>
      </c>
      <c r="AL71" s="22">
        <f>((AK71-Y71)/Y71*100)</f>
        <v>1.1673151750972732</v>
      </c>
      <c r="AM71" s="7"/>
      <c r="AN71" s="5"/>
      <c r="AO71" s="22">
        <v>23.400000000000002</v>
      </c>
      <c r="AP71" s="22">
        <v>48672</v>
      </c>
      <c r="AQ71" s="23">
        <f>((AP71-AK71)/AK71*100)</f>
        <v>0</v>
      </c>
      <c r="AR71" s="54">
        <f>AL71+AQ71</f>
        <v>1.1673151750972732</v>
      </c>
      <c r="AS71" s="22"/>
      <c r="AT71" s="53">
        <v>66</v>
      </c>
      <c r="AU71" s="5" t="s">
        <v>43</v>
      </c>
      <c r="AV71" s="7">
        <v>23.400000000000002</v>
      </c>
      <c r="AW71" s="7">
        <v>48672</v>
      </c>
      <c r="AX71" s="22">
        <f t="shared" si="57"/>
        <v>0</v>
      </c>
      <c r="AY71" s="7"/>
      <c r="AZ71" s="5"/>
      <c r="BA71" s="22">
        <v>23.400000000000002</v>
      </c>
      <c r="BB71" s="22">
        <v>48672</v>
      </c>
      <c r="BC71" s="22">
        <f>((BB71-AP71)/AP71*100)</f>
        <v>0</v>
      </c>
      <c r="BD71" s="7"/>
      <c r="BE71" s="5"/>
      <c r="BF71" s="22">
        <v>23.400000000000002</v>
      </c>
      <c r="BG71" s="22">
        <v>48672</v>
      </c>
      <c r="BH71" s="23">
        <f>((BG71-BB71)/BB71*100)</f>
        <v>0</v>
      </c>
      <c r="BI71" s="54">
        <f>BC71+BH71</f>
        <v>0</v>
      </c>
      <c r="BJ71" s="22"/>
      <c r="BK71" s="53">
        <v>66</v>
      </c>
      <c r="BL71" s="5" t="s">
        <v>43</v>
      </c>
      <c r="BM71" s="7">
        <v>23.400000000000002</v>
      </c>
      <c r="BN71" s="7">
        <v>48672</v>
      </c>
      <c r="BO71" s="22">
        <f>((BN71-BG71)/BG71*100)</f>
        <v>0</v>
      </c>
      <c r="BP71" s="7"/>
      <c r="BQ71" s="22">
        <v>24.01</v>
      </c>
      <c r="BR71" s="22">
        <v>49940.800000000003</v>
      </c>
      <c r="BS71" s="22">
        <f>((BR71-BG71)/BG71*100)</f>
        <v>2.6068376068376127</v>
      </c>
      <c r="BT71" s="7"/>
      <c r="BU71" s="5"/>
      <c r="BV71" s="22">
        <v>24.01</v>
      </c>
      <c r="BW71" s="22">
        <v>49940.800000000003</v>
      </c>
      <c r="BX71" s="23">
        <f>((BW71-BR71)/BR71*100)</f>
        <v>0</v>
      </c>
      <c r="BY71" s="54">
        <f>BS71+BX71</f>
        <v>2.6068376068376127</v>
      </c>
    </row>
    <row r="72" spans="1:77" x14ac:dyDescent="0.25">
      <c r="A72" s="53">
        <v>67</v>
      </c>
      <c r="B72" s="4"/>
      <c r="C72" s="36">
        <v>35.86</v>
      </c>
      <c r="D72" s="34">
        <v>74588.800000000003</v>
      </c>
      <c r="E72" s="7"/>
      <c r="F72" s="4"/>
      <c r="G72" s="36">
        <v>37.520000000000003</v>
      </c>
      <c r="H72" s="34">
        <v>78041.600000000006</v>
      </c>
      <c r="I72" s="22">
        <f>((H72-D72)/D72*100)</f>
        <v>4.6291132180702768</v>
      </c>
      <c r="J72" s="7"/>
      <c r="K72" s="4"/>
      <c r="L72" s="22">
        <v>37.520000000000003</v>
      </c>
      <c r="M72" s="35">
        <v>78041.600000000006</v>
      </c>
      <c r="N72" s="22">
        <f>((M72-H72)/H72*100)</f>
        <v>0</v>
      </c>
      <c r="O72" s="54">
        <f>I72+N72</f>
        <v>4.6291132180702768</v>
      </c>
      <c r="P72" s="22"/>
      <c r="Q72" s="53">
        <v>67</v>
      </c>
      <c r="R72" s="4"/>
      <c r="S72" s="22">
        <v>38.08</v>
      </c>
      <c r="T72" s="22">
        <v>79206.399999999994</v>
      </c>
      <c r="U72" s="22">
        <f>((T72-M72)/M72*100)</f>
        <v>1.4925373134328208</v>
      </c>
      <c r="V72" s="7"/>
      <c r="W72" s="4"/>
      <c r="X72" s="22">
        <v>38.08</v>
      </c>
      <c r="Y72" s="22">
        <v>79206.399999999994</v>
      </c>
      <c r="Z72" s="23">
        <f>((Y72-T72)/T72*100)</f>
        <v>0</v>
      </c>
      <c r="AA72" s="54">
        <f t="shared" si="58"/>
        <v>1.4925373134328208</v>
      </c>
      <c r="AB72" s="22"/>
      <c r="AC72" s="53">
        <v>67</v>
      </c>
      <c r="AD72" s="4" t="s">
        <v>44</v>
      </c>
      <c r="AE72" s="7">
        <v>38.08</v>
      </c>
      <c r="AF72" s="7">
        <v>79206.399999999994</v>
      </c>
      <c r="AG72" s="22">
        <f t="shared" si="59"/>
        <v>0</v>
      </c>
      <c r="AH72" s="7"/>
      <c r="AI72" s="4"/>
      <c r="AJ72" s="16">
        <v>38.61</v>
      </c>
      <c r="AK72" s="18">
        <v>80308.800000000003</v>
      </c>
      <c r="AL72" s="22">
        <f>((AK72-Y72)/Y72*100)</f>
        <v>1.3918067226890869</v>
      </c>
      <c r="AM72" s="7"/>
      <c r="AN72" s="4"/>
      <c r="AO72" s="22">
        <v>38.61</v>
      </c>
      <c r="AP72" s="22">
        <v>80308.800000000003</v>
      </c>
      <c r="AQ72" s="23">
        <f>((AP72-AK72)/AK72*100)</f>
        <v>0</v>
      </c>
      <c r="AR72" s="54">
        <f>AL72+AQ72</f>
        <v>1.3918067226890869</v>
      </c>
      <c r="AS72" s="22"/>
      <c r="AT72" s="53">
        <v>67</v>
      </c>
      <c r="AU72" s="4" t="s">
        <v>44</v>
      </c>
      <c r="AV72" s="7">
        <v>38.61</v>
      </c>
      <c r="AW72" s="7">
        <v>80308.800000000003</v>
      </c>
      <c r="AX72" s="22">
        <f t="shared" si="57"/>
        <v>0</v>
      </c>
      <c r="AY72" s="7"/>
      <c r="AZ72" s="4"/>
      <c r="BA72" s="22">
        <v>38.61</v>
      </c>
      <c r="BB72" s="22">
        <v>80308.800000000003</v>
      </c>
      <c r="BC72" s="22">
        <f>((BB72-AP72)/AP72*100)</f>
        <v>0</v>
      </c>
      <c r="BD72" s="7"/>
      <c r="BE72" s="4"/>
      <c r="BF72" s="22">
        <v>38.61</v>
      </c>
      <c r="BG72" s="22">
        <v>80308.800000000003</v>
      </c>
      <c r="BH72" s="23">
        <f>((BG72-BB72)/BB72*100)</f>
        <v>0</v>
      </c>
      <c r="BI72" s="54">
        <f>BC72+BH72</f>
        <v>0</v>
      </c>
      <c r="BJ72" s="22"/>
      <c r="BK72" s="53">
        <v>67</v>
      </c>
      <c r="BL72" s="4" t="s">
        <v>44</v>
      </c>
      <c r="BM72" s="7">
        <v>38.61</v>
      </c>
      <c r="BN72" s="7">
        <v>80308.800000000003</v>
      </c>
      <c r="BO72" s="22">
        <f>((BN72-BG72)/BG72*100)</f>
        <v>0</v>
      </c>
      <c r="BP72" s="7"/>
      <c r="BQ72" s="22">
        <v>42.879999999999995</v>
      </c>
      <c r="BR72" s="22">
        <v>89190.399999999994</v>
      </c>
      <c r="BS72" s="22">
        <v>6.22</v>
      </c>
      <c r="BT72" s="39" t="s">
        <v>183</v>
      </c>
      <c r="BU72" s="4"/>
      <c r="BV72" s="22">
        <v>42.879999999999995</v>
      </c>
      <c r="BW72" s="22">
        <v>89190.399999999994</v>
      </c>
      <c r="BX72" s="23">
        <f>((BW72-BR72)/BR72*100)</f>
        <v>0</v>
      </c>
      <c r="BY72" s="54">
        <f>BS72+BX72</f>
        <v>6.22</v>
      </c>
    </row>
    <row r="73" spans="1:77" x14ac:dyDescent="0.25">
      <c r="A73" s="53">
        <v>68</v>
      </c>
      <c r="B73" s="5"/>
      <c r="C73" s="36">
        <v>30.930000000000003</v>
      </c>
      <c r="D73" s="34">
        <v>64334.400000000001</v>
      </c>
      <c r="E73" s="7"/>
      <c r="F73" s="5"/>
      <c r="G73" s="36">
        <v>32.39</v>
      </c>
      <c r="H73" s="34">
        <v>67371.199999999997</v>
      </c>
      <c r="I73" s="22">
        <f>((H73-D73)/D73*100)</f>
        <v>4.7203362431296405</v>
      </c>
      <c r="J73" s="7"/>
      <c r="K73" s="5"/>
      <c r="L73" s="22">
        <v>32.39</v>
      </c>
      <c r="M73" s="35">
        <v>67371.199999999997</v>
      </c>
      <c r="N73" s="22">
        <f>((M73-H73)/H73*100)</f>
        <v>0</v>
      </c>
      <c r="O73" s="54">
        <f>I73+N73</f>
        <v>4.7203362431296405</v>
      </c>
      <c r="P73" s="22"/>
      <c r="Q73" s="53">
        <v>68</v>
      </c>
      <c r="R73" s="5"/>
      <c r="S73" s="22">
        <v>32.89</v>
      </c>
      <c r="T73" s="22">
        <v>68411.199999999997</v>
      </c>
      <c r="U73" s="22">
        <f>((T73-M73)/M73*100)</f>
        <v>1.5436863229391788</v>
      </c>
      <c r="V73" s="7"/>
      <c r="W73" s="5"/>
      <c r="X73" s="22">
        <v>32.89</v>
      </c>
      <c r="Y73" s="22">
        <v>68411.199999999997</v>
      </c>
      <c r="Z73" s="23">
        <f>((Y73-T73)/T73*100)</f>
        <v>0</v>
      </c>
      <c r="AA73" s="54">
        <f t="shared" si="58"/>
        <v>1.5436863229391788</v>
      </c>
      <c r="AB73" s="22"/>
      <c r="AC73" s="53">
        <v>68</v>
      </c>
      <c r="AD73" s="4"/>
      <c r="AE73" s="7"/>
      <c r="AF73" s="7"/>
      <c r="AG73" s="7"/>
      <c r="AH73" s="7"/>
      <c r="AI73" s="4"/>
      <c r="AJ73" s="16"/>
      <c r="AK73" s="18"/>
      <c r="AL73" s="7"/>
      <c r="AM73" s="7"/>
      <c r="AN73" s="4"/>
      <c r="AO73" s="22"/>
      <c r="AP73" s="22"/>
      <c r="AQ73" s="24"/>
      <c r="AR73" s="54"/>
      <c r="AS73" s="7"/>
      <c r="AT73" s="53">
        <v>68</v>
      </c>
      <c r="AU73" s="4"/>
      <c r="AV73" s="7"/>
      <c r="AW73" s="7"/>
      <c r="AX73" s="7"/>
      <c r="AY73" s="7"/>
      <c r="AZ73" s="4"/>
      <c r="BA73" s="22"/>
      <c r="BB73" s="22"/>
      <c r="BC73" s="7"/>
      <c r="BD73" s="7"/>
      <c r="BE73" s="4"/>
      <c r="BF73" s="22"/>
      <c r="BG73" s="22"/>
      <c r="BH73" s="24"/>
      <c r="BI73" s="54"/>
      <c r="BJ73" s="7"/>
      <c r="BK73" s="53">
        <v>68</v>
      </c>
      <c r="BL73" s="4"/>
      <c r="BM73" s="7"/>
      <c r="BN73" s="7"/>
      <c r="BO73" s="7"/>
      <c r="BP73" s="7"/>
      <c r="BQ73" s="22"/>
      <c r="BR73" s="22"/>
      <c r="BS73" s="7"/>
      <c r="BT73" s="7"/>
      <c r="BU73" s="4"/>
      <c r="BV73" s="22"/>
      <c r="BW73" s="22"/>
      <c r="BX73" s="24"/>
      <c r="BY73" s="54"/>
    </row>
    <row r="74" spans="1:77" x14ac:dyDescent="0.25">
      <c r="A74" s="53">
        <v>69</v>
      </c>
      <c r="B74" s="5"/>
      <c r="C74" s="36">
        <v>37.44</v>
      </c>
      <c r="D74" s="34">
        <v>77875.199999999997</v>
      </c>
      <c r="E74" s="7"/>
      <c r="F74" s="5"/>
      <c r="G74" s="36">
        <v>39.11</v>
      </c>
      <c r="H74" s="34">
        <v>81348.800000000003</v>
      </c>
      <c r="I74" s="22">
        <f>((H74-D74)/D74*100)</f>
        <v>4.4604700854700932</v>
      </c>
      <c r="J74" s="7"/>
      <c r="K74" s="5"/>
      <c r="L74" s="22">
        <v>39.11</v>
      </c>
      <c r="M74" s="35">
        <v>81348.800000000003</v>
      </c>
      <c r="N74" s="22">
        <f>((M74-H74)/H74*100)</f>
        <v>0</v>
      </c>
      <c r="O74" s="54">
        <f>I74+N74</f>
        <v>4.4604700854700932</v>
      </c>
      <c r="P74" s="22"/>
      <c r="Q74" s="53">
        <v>69</v>
      </c>
      <c r="R74" s="5"/>
      <c r="S74" s="22">
        <v>39.69</v>
      </c>
      <c r="T74" s="22">
        <v>82555.199999999997</v>
      </c>
      <c r="U74" s="22">
        <f>((T74-M74)/M74*100)</f>
        <v>1.482996676041926</v>
      </c>
      <c r="V74" s="7"/>
      <c r="W74" s="5"/>
      <c r="X74" s="22">
        <v>39.69</v>
      </c>
      <c r="Y74" s="22">
        <v>82555.199999999997</v>
      </c>
      <c r="Z74" s="23">
        <f>((Y74-T74)/T74*100)</f>
        <v>0</v>
      </c>
      <c r="AA74" s="54">
        <f t="shared" si="58"/>
        <v>1.482996676041926</v>
      </c>
      <c r="AB74" s="22"/>
      <c r="AC74" s="53">
        <v>69</v>
      </c>
      <c r="AD74" s="5" t="s">
        <v>45</v>
      </c>
      <c r="AE74" s="7">
        <v>39.69</v>
      </c>
      <c r="AF74" s="7">
        <v>82555.199999999997</v>
      </c>
      <c r="AG74" s="22">
        <f t="shared" ref="AG74:AG83" si="60">((AF74-Y74)/Y74*100)</f>
        <v>0</v>
      </c>
      <c r="AH74" s="7"/>
      <c r="AI74" s="5"/>
      <c r="AJ74" s="16">
        <v>40.369999999999997</v>
      </c>
      <c r="AK74" s="18">
        <v>83969.600000000006</v>
      </c>
      <c r="AL74" s="22">
        <f>((AK74-Y74)/Y74*100)</f>
        <v>1.7132779037541048</v>
      </c>
      <c r="AM74" s="7"/>
      <c r="AN74" s="4"/>
      <c r="AO74" s="22"/>
      <c r="AP74" s="22"/>
      <c r="AQ74" s="24"/>
      <c r="AR74" s="54">
        <f t="shared" ref="AR74:AR83" si="61">AL74+AQ74</f>
        <v>1.7132779037541048</v>
      </c>
      <c r="AS74" s="7"/>
      <c r="AT74" s="53">
        <v>69</v>
      </c>
      <c r="AU74" s="4"/>
      <c r="AV74" s="7"/>
      <c r="AW74" s="7"/>
      <c r="AX74" s="7"/>
      <c r="AY74" s="7"/>
      <c r="AZ74" s="4"/>
      <c r="BA74" s="22"/>
      <c r="BB74" s="22"/>
      <c r="BC74" s="7"/>
      <c r="BD74" s="7"/>
      <c r="BE74" s="4"/>
      <c r="BF74" s="22"/>
      <c r="BG74" s="22"/>
      <c r="BH74" s="24"/>
      <c r="BI74" s="54"/>
      <c r="BJ74" s="7"/>
      <c r="BK74" s="53">
        <v>69</v>
      </c>
      <c r="BL74" s="4"/>
      <c r="BM74" s="7"/>
      <c r="BN74" s="7"/>
      <c r="BO74" s="7"/>
      <c r="BP74" s="7"/>
      <c r="BQ74" s="22"/>
      <c r="BR74" s="22"/>
      <c r="BS74" s="7"/>
      <c r="BT74" s="7"/>
      <c r="BU74" s="4"/>
      <c r="BV74" s="22"/>
      <c r="BW74" s="22"/>
      <c r="BX74" s="24"/>
      <c r="BY74" s="54"/>
    </row>
    <row r="75" spans="1:77" x14ac:dyDescent="0.25">
      <c r="A75" s="53">
        <v>70</v>
      </c>
      <c r="B75" s="5"/>
      <c r="C75" s="36"/>
      <c r="D75" s="34"/>
      <c r="E75" s="7"/>
      <c r="F75" s="5"/>
      <c r="G75" s="36"/>
      <c r="H75" s="34"/>
      <c r="I75" s="22"/>
      <c r="J75" s="7"/>
      <c r="K75" s="5"/>
      <c r="L75" s="22"/>
      <c r="M75" s="35"/>
      <c r="N75" s="7"/>
      <c r="O75" s="54"/>
      <c r="P75" s="7"/>
      <c r="Q75" s="53">
        <v>70</v>
      </c>
      <c r="R75" s="5"/>
      <c r="S75" s="22"/>
      <c r="T75" s="22"/>
      <c r="U75" s="7"/>
      <c r="V75" s="7"/>
      <c r="W75" s="5"/>
      <c r="X75" s="22">
        <v>27.77</v>
      </c>
      <c r="Y75" s="22">
        <v>57761.599999999999</v>
      </c>
      <c r="Z75" s="23"/>
      <c r="AA75" s="54">
        <f t="shared" si="58"/>
        <v>0</v>
      </c>
      <c r="AB75" s="22"/>
      <c r="AC75" s="53">
        <v>70</v>
      </c>
      <c r="AD75" s="5" t="s">
        <v>134</v>
      </c>
      <c r="AE75" s="7">
        <v>27.77</v>
      </c>
      <c r="AF75" s="7">
        <v>57761.599999999999</v>
      </c>
      <c r="AG75" s="22">
        <f t="shared" si="60"/>
        <v>0</v>
      </c>
      <c r="AH75" s="7"/>
      <c r="AI75" s="5"/>
      <c r="AJ75" s="16">
        <v>28.05</v>
      </c>
      <c r="AK75" s="18">
        <v>58344</v>
      </c>
      <c r="AL75" s="22">
        <f>((AK75-Y75)/Y75*100)</f>
        <v>1.0082823190493364</v>
      </c>
      <c r="AM75" s="7"/>
      <c r="AN75" s="5"/>
      <c r="AO75" s="22">
        <v>29.86</v>
      </c>
      <c r="AP75" s="22">
        <v>62108.800000000003</v>
      </c>
      <c r="AQ75" s="23">
        <v>0</v>
      </c>
      <c r="AR75" s="54">
        <f t="shared" si="61"/>
        <v>1.0082823190493364</v>
      </c>
      <c r="AS75" s="40" t="s">
        <v>189</v>
      </c>
      <c r="AT75" s="53">
        <v>70</v>
      </c>
      <c r="AU75" s="5" t="s">
        <v>134</v>
      </c>
      <c r="AV75" s="7">
        <v>29.86</v>
      </c>
      <c r="AW75" s="7">
        <v>62108.800000000003</v>
      </c>
      <c r="AX75" s="22">
        <f t="shared" ref="AX75:AX83" si="62">((AW75-AP75)/AP75*100)</f>
        <v>0</v>
      </c>
      <c r="AY75" s="7"/>
      <c r="AZ75" s="5"/>
      <c r="BA75" s="22">
        <v>29.86</v>
      </c>
      <c r="BB75" s="22">
        <v>62108.800000000003</v>
      </c>
      <c r="BC75" s="22">
        <f>((BB75-AP75)/AP75*100)</f>
        <v>0</v>
      </c>
      <c r="BD75" s="7"/>
      <c r="BE75" s="5"/>
      <c r="BF75" s="22">
        <v>33.32</v>
      </c>
      <c r="BG75" s="22">
        <v>69305.600000000006</v>
      </c>
      <c r="BH75" s="23">
        <f>((BG75-BB75)/BB75*100)</f>
        <v>11.587407903549904</v>
      </c>
      <c r="BI75" s="54">
        <f>BC75+BH75</f>
        <v>11.587407903549904</v>
      </c>
      <c r="BJ75" s="22"/>
      <c r="BK75" s="53">
        <v>70</v>
      </c>
      <c r="BL75" s="5" t="s">
        <v>134</v>
      </c>
      <c r="BM75" s="7">
        <v>33.32</v>
      </c>
      <c r="BN75" s="7">
        <v>69305.600000000006</v>
      </c>
      <c r="BO75" s="22">
        <f>((BN75-BG75)/BG75*100)</f>
        <v>0</v>
      </c>
      <c r="BP75" s="7"/>
      <c r="BQ75" s="22">
        <v>35.07</v>
      </c>
      <c r="BR75" s="22">
        <v>72945.600000000006</v>
      </c>
      <c r="BS75" s="22">
        <f>((BR75-BG75)/BG75*100)</f>
        <v>5.2521008403361336</v>
      </c>
      <c r="BT75" s="7"/>
      <c r="BU75" s="5"/>
      <c r="BV75" s="22">
        <v>38.700000000000003</v>
      </c>
      <c r="BW75" s="22">
        <v>80496</v>
      </c>
      <c r="BX75" s="23">
        <f>((BW75-BR75)/BR75*100)</f>
        <v>10.350727117194173</v>
      </c>
      <c r="BY75" s="54">
        <f>BS75+BX75</f>
        <v>15.602827957530307</v>
      </c>
    </row>
    <row r="76" spans="1:77" x14ac:dyDescent="0.25">
      <c r="A76" s="53">
        <v>71</v>
      </c>
      <c r="B76" s="5"/>
      <c r="C76" s="36"/>
      <c r="D76" s="34"/>
      <c r="E76" s="7"/>
      <c r="F76" s="5"/>
      <c r="G76" s="36"/>
      <c r="H76" s="34"/>
      <c r="I76" s="22"/>
      <c r="J76" s="7"/>
      <c r="K76" s="5"/>
      <c r="L76" s="22"/>
      <c r="M76" s="35"/>
      <c r="N76" s="7"/>
      <c r="O76" s="54"/>
      <c r="P76" s="7"/>
      <c r="Q76" s="53">
        <v>71</v>
      </c>
      <c r="R76" s="5"/>
      <c r="S76" s="22">
        <v>18.989999999999998</v>
      </c>
      <c r="T76" s="22">
        <v>39499.199999999997</v>
      </c>
      <c r="U76" s="22"/>
      <c r="V76" s="7"/>
      <c r="W76" s="5"/>
      <c r="X76" s="22">
        <v>20.02</v>
      </c>
      <c r="Y76" s="22">
        <v>41641.599999999999</v>
      </c>
      <c r="Z76" s="23">
        <f t="shared" ref="Z76:Z81" si="63">((Y76-T76)/T76*100)</f>
        <v>5.4239073196419207</v>
      </c>
      <c r="AA76" s="54">
        <f t="shared" si="58"/>
        <v>5.4239073196419207</v>
      </c>
      <c r="AB76" s="22"/>
      <c r="AC76" s="53">
        <v>71</v>
      </c>
      <c r="AD76" s="5" t="s">
        <v>130</v>
      </c>
      <c r="AE76" s="7">
        <v>20.02</v>
      </c>
      <c r="AF76" s="7">
        <v>41641.599999999999</v>
      </c>
      <c r="AG76" s="22">
        <f t="shared" si="60"/>
        <v>0</v>
      </c>
      <c r="AH76" s="7"/>
      <c r="AI76" s="5"/>
      <c r="AJ76" s="33">
        <v>21.770000000000003</v>
      </c>
      <c r="AK76" s="18">
        <v>45281.599999999999</v>
      </c>
      <c r="AL76" s="22">
        <v>0.97</v>
      </c>
      <c r="AM76" s="39" t="s">
        <v>183</v>
      </c>
      <c r="AN76" s="5"/>
      <c r="AO76" s="22">
        <v>24.17</v>
      </c>
      <c r="AP76" s="22">
        <v>50273.599999999999</v>
      </c>
      <c r="AQ76" s="23">
        <f>((AP76-AK76)/AK76*100)</f>
        <v>11.024345429490126</v>
      </c>
      <c r="AR76" s="54">
        <f t="shared" si="61"/>
        <v>11.994345429490126</v>
      </c>
      <c r="AS76" s="22"/>
      <c r="AT76" s="53">
        <v>71</v>
      </c>
      <c r="AU76" s="5" t="s">
        <v>130</v>
      </c>
      <c r="AV76" s="7">
        <v>24.17</v>
      </c>
      <c r="AW76" s="7">
        <v>50273.599999999999</v>
      </c>
      <c r="AX76" s="22">
        <f t="shared" si="62"/>
        <v>0</v>
      </c>
      <c r="AY76" s="7"/>
      <c r="AZ76" s="5"/>
      <c r="BA76" s="22">
        <v>24.17</v>
      </c>
      <c r="BB76" s="22">
        <v>50273.599999999999</v>
      </c>
      <c r="BC76" s="22">
        <f>((BB76-AP76)/AP76*100)</f>
        <v>0</v>
      </c>
      <c r="BD76" s="7"/>
      <c r="BE76" s="5"/>
      <c r="BF76" s="22">
        <v>26.58</v>
      </c>
      <c r="BG76" s="22">
        <v>55286.400000000001</v>
      </c>
      <c r="BH76" s="23">
        <f>((BG76-BB76)/BB76*100)</f>
        <v>9.9710384774513923</v>
      </c>
      <c r="BI76" s="54">
        <f>BC76+BH76</f>
        <v>9.9710384774513923</v>
      </c>
      <c r="BJ76" s="22"/>
      <c r="BK76" s="53">
        <v>71</v>
      </c>
      <c r="BL76" s="5" t="s">
        <v>130</v>
      </c>
      <c r="BM76" s="7">
        <v>26.58</v>
      </c>
      <c r="BN76" s="7">
        <v>55286.400000000001</v>
      </c>
      <c r="BO76" s="22">
        <f>((BN76-BG76)/BG76*100)</f>
        <v>0</v>
      </c>
      <c r="BP76" s="7"/>
      <c r="BQ76" s="22">
        <v>27.37</v>
      </c>
      <c r="BR76" s="22">
        <v>56929.599999999999</v>
      </c>
      <c r="BS76" s="22">
        <f>((BR76-BG76)/BG76*100)</f>
        <v>2.9721595184349079</v>
      </c>
      <c r="BT76" s="7"/>
      <c r="BU76" s="5"/>
      <c r="BV76" s="22">
        <v>27.37</v>
      </c>
      <c r="BW76" s="22">
        <v>56929.599999999999</v>
      </c>
      <c r="BX76" s="23">
        <f>((BW76-BR76)/BR76*100)</f>
        <v>0</v>
      </c>
      <c r="BY76" s="54">
        <f>BS76+BX76</f>
        <v>2.9721595184349079</v>
      </c>
    </row>
    <row r="77" spans="1:77" x14ac:dyDescent="0.25">
      <c r="A77" s="53">
        <v>72</v>
      </c>
      <c r="B77" s="5"/>
      <c r="C77" s="36">
        <v>47.699999999999996</v>
      </c>
      <c r="D77" s="34">
        <v>99216</v>
      </c>
      <c r="E77" s="7"/>
      <c r="F77" s="5"/>
      <c r="G77" s="36">
        <v>49.55</v>
      </c>
      <c r="H77" s="34">
        <v>103064</v>
      </c>
      <c r="I77" s="22">
        <f>((H77-D77)/D77*100)</f>
        <v>3.8784067085953882</v>
      </c>
      <c r="J77" s="7"/>
      <c r="K77" s="5"/>
      <c r="L77" s="22">
        <v>49.55</v>
      </c>
      <c r="M77" s="35">
        <v>103064</v>
      </c>
      <c r="N77" s="22">
        <f>((M77-H77)/H77*100)</f>
        <v>0</v>
      </c>
      <c r="O77" s="54">
        <f>I77+N77</f>
        <v>3.8784067085953882</v>
      </c>
      <c r="P77" s="22"/>
      <c r="Q77" s="53">
        <v>72</v>
      </c>
      <c r="R77" s="5"/>
      <c r="S77" s="22">
        <v>50.34</v>
      </c>
      <c r="T77" s="22">
        <v>104707.2</v>
      </c>
      <c r="U77" s="22">
        <f>((T77-M77)/M77*100)</f>
        <v>1.5943491422805218</v>
      </c>
      <c r="V77" s="7"/>
      <c r="W77" s="5"/>
      <c r="X77" s="22">
        <v>50.34</v>
      </c>
      <c r="Y77" s="22">
        <v>104707.2</v>
      </c>
      <c r="Z77" s="23">
        <f t="shared" si="63"/>
        <v>0</v>
      </c>
      <c r="AA77" s="54">
        <f t="shared" si="58"/>
        <v>1.5943491422805218</v>
      </c>
      <c r="AB77" s="22"/>
      <c r="AC77" s="53">
        <v>72</v>
      </c>
      <c r="AD77" s="5" t="s">
        <v>46</v>
      </c>
      <c r="AE77" s="7">
        <v>50.34</v>
      </c>
      <c r="AF77" s="7">
        <v>104707.2</v>
      </c>
      <c r="AG77" s="22">
        <f t="shared" si="60"/>
        <v>0</v>
      </c>
      <c r="AH77" s="7"/>
      <c r="AI77" s="5"/>
      <c r="AJ77" s="16">
        <v>51.839999999999996</v>
      </c>
      <c r="AK77" s="18">
        <v>107827.2</v>
      </c>
      <c r="AL77" s="22">
        <f>((AK77-Y77)/Y77*100)</f>
        <v>2.9797377830750893</v>
      </c>
      <c r="AM77" s="7"/>
      <c r="AN77" s="5"/>
      <c r="AO77" s="22">
        <v>51.839999999999996</v>
      </c>
      <c r="AP77" s="22">
        <v>107827.2</v>
      </c>
      <c r="AQ77" s="23">
        <f>((AP77-AK77)/AK77*100)</f>
        <v>0</v>
      </c>
      <c r="AR77" s="54">
        <f t="shared" si="61"/>
        <v>2.9797377830750893</v>
      </c>
      <c r="AS77" s="22"/>
      <c r="AT77" s="53">
        <v>72</v>
      </c>
      <c r="AU77" s="5" t="s">
        <v>46</v>
      </c>
      <c r="AV77" s="7">
        <v>51.839999999999996</v>
      </c>
      <c r="AW77" s="7">
        <v>107827.2</v>
      </c>
      <c r="AX77" s="22">
        <f t="shared" si="62"/>
        <v>0</v>
      </c>
      <c r="AY77" s="7"/>
      <c r="AZ77" s="5"/>
      <c r="BA77" s="22">
        <v>51.839999999999996</v>
      </c>
      <c r="BB77" s="22">
        <v>107827.2</v>
      </c>
      <c r="BC77" s="22">
        <f>((BB77-AP77)/AP77*100)</f>
        <v>0</v>
      </c>
      <c r="BD77" s="7"/>
      <c r="BE77" s="5"/>
      <c r="BF77" s="22">
        <v>51.839999999999996</v>
      </c>
      <c r="BG77" s="22">
        <v>107827.2</v>
      </c>
      <c r="BH77" s="23">
        <f>((BG77-BB77)/BB77*100)</f>
        <v>0</v>
      </c>
      <c r="BI77" s="54">
        <f>BC77+BH77</f>
        <v>0</v>
      </c>
      <c r="BJ77" s="22"/>
      <c r="BK77" s="53">
        <v>72</v>
      </c>
      <c r="BL77" s="5" t="s">
        <v>46</v>
      </c>
      <c r="BM77" s="7">
        <v>51.839999999999996</v>
      </c>
      <c r="BN77" s="7">
        <v>107827.2</v>
      </c>
      <c r="BO77" s="22">
        <f>((BN77-BG77)/BG77*100)</f>
        <v>0</v>
      </c>
      <c r="BP77" s="7"/>
      <c r="BQ77" s="22">
        <v>56.669999999999995</v>
      </c>
      <c r="BR77" s="22">
        <v>117873.60000000001</v>
      </c>
      <c r="BS77" s="22">
        <f>((BR77-BG77)/BG77*100)</f>
        <v>9.3171296296296369</v>
      </c>
      <c r="BT77" s="7"/>
      <c r="BU77" s="5"/>
      <c r="BV77" s="22">
        <v>56.669999999999995</v>
      </c>
      <c r="BW77" s="22">
        <v>117873.60000000001</v>
      </c>
      <c r="BX77" s="23">
        <f>((BW77-BR77)/BR77*100)</f>
        <v>0</v>
      </c>
      <c r="BY77" s="54">
        <f>BS77+BX77</f>
        <v>9.3171296296296369</v>
      </c>
    </row>
    <row r="78" spans="1:77" x14ac:dyDescent="0.25">
      <c r="A78" s="53">
        <v>73</v>
      </c>
      <c r="B78" s="5"/>
      <c r="C78" s="36">
        <v>68.37</v>
      </c>
      <c r="D78" s="34">
        <v>142209.60000000001</v>
      </c>
      <c r="E78" s="7"/>
      <c r="F78" s="5"/>
      <c r="G78" s="36">
        <v>71.400000000000006</v>
      </c>
      <c r="H78" s="34">
        <v>148512</v>
      </c>
      <c r="I78" s="22">
        <f>((H78-D78)/D78*100)</f>
        <v>4.4317683194383459</v>
      </c>
      <c r="J78" s="7"/>
      <c r="K78" s="5"/>
      <c r="L78" s="22">
        <v>71.400000000000006</v>
      </c>
      <c r="M78" s="35">
        <v>148512</v>
      </c>
      <c r="N78" s="22">
        <f>((M78-H78)/H78*100)</f>
        <v>0</v>
      </c>
      <c r="O78" s="54">
        <f>I78+N78</f>
        <v>4.4317683194383459</v>
      </c>
      <c r="P78" s="22"/>
      <c r="Q78" s="53">
        <v>73</v>
      </c>
      <c r="R78" s="5"/>
      <c r="S78" s="22">
        <v>74.48</v>
      </c>
      <c r="T78" s="22">
        <v>154918.39999999999</v>
      </c>
      <c r="U78" s="22">
        <f>((T78-M78)/M78*100)</f>
        <v>4.3137254901960738</v>
      </c>
      <c r="V78" s="7"/>
      <c r="W78" s="5"/>
      <c r="X78" s="22">
        <v>77.02</v>
      </c>
      <c r="Y78" s="22">
        <v>160201.60000000001</v>
      </c>
      <c r="Z78" s="23">
        <f t="shared" si="63"/>
        <v>3.4103114930182676</v>
      </c>
      <c r="AA78" s="54">
        <f t="shared" si="58"/>
        <v>7.7240369832143418</v>
      </c>
      <c r="AB78" s="22"/>
      <c r="AC78" s="53">
        <v>73</v>
      </c>
      <c r="AD78" s="5" t="s">
        <v>47</v>
      </c>
      <c r="AE78" s="7">
        <v>77.02</v>
      </c>
      <c r="AF78" s="7">
        <v>160201.60000000001</v>
      </c>
      <c r="AG78" s="22">
        <f t="shared" si="60"/>
        <v>0</v>
      </c>
      <c r="AH78" s="7"/>
      <c r="AI78" s="5"/>
      <c r="AJ78" s="16">
        <v>80.88</v>
      </c>
      <c r="AK78" s="18">
        <v>168230.39999999999</v>
      </c>
      <c r="AL78" s="22">
        <f>((AK78-Y78)/Y78*100)</f>
        <v>5.0116852765515381</v>
      </c>
      <c r="AM78" s="7"/>
      <c r="AN78" s="5"/>
      <c r="AO78" s="22">
        <v>84.65</v>
      </c>
      <c r="AP78" s="22">
        <v>176072</v>
      </c>
      <c r="AQ78" s="23">
        <f>((AP78-AK78)/AK78*100)</f>
        <v>4.6612265084075215</v>
      </c>
      <c r="AR78" s="54">
        <f t="shared" si="61"/>
        <v>9.6729117849590587</v>
      </c>
      <c r="AS78" s="22"/>
      <c r="AT78" s="53">
        <v>73</v>
      </c>
      <c r="AU78" s="5" t="s">
        <v>47</v>
      </c>
      <c r="AV78" s="7">
        <v>84.65</v>
      </c>
      <c r="AW78" s="7">
        <v>176072</v>
      </c>
      <c r="AX78" s="22">
        <f t="shared" si="62"/>
        <v>0</v>
      </c>
      <c r="AY78" s="7"/>
      <c r="AZ78" s="5"/>
      <c r="BA78" s="22">
        <v>84.65</v>
      </c>
      <c r="BB78" s="22">
        <v>176072</v>
      </c>
      <c r="BC78" s="22">
        <f>((BB78-AP78)/AP78*100)</f>
        <v>0</v>
      </c>
      <c r="BD78" s="7"/>
      <c r="BE78" s="5"/>
      <c r="BF78" s="22">
        <v>84.65</v>
      </c>
      <c r="BG78" s="22">
        <v>176072</v>
      </c>
      <c r="BH78" s="23">
        <f>((BG78-BB78)/BB78*100)</f>
        <v>0</v>
      </c>
      <c r="BI78" s="54">
        <f>BC78+BH78</f>
        <v>0</v>
      </c>
      <c r="BJ78" s="22"/>
      <c r="BK78" s="53">
        <v>73</v>
      </c>
      <c r="BL78" s="5" t="s">
        <v>47</v>
      </c>
      <c r="BM78" s="7">
        <v>84.65</v>
      </c>
      <c r="BN78" s="7">
        <v>176072</v>
      </c>
      <c r="BO78" s="22">
        <f>((BN78-BG78)/BG78*100)</f>
        <v>0</v>
      </c>
      <c r="BP78" s="7"/>
      <c r="BQ78" s="22">
        <v>88.68</v>
      </c>
      <c r="BR78" s="22">
        <v>184454.39999999999</v>
      </c>
      <c r="BS78" s="22">
        <f>((BR78-BG78)/BG78*100)</f>
        <v>4.7607796810395717</v>
      </c>
      <c r="BT78" s="7"/>
      <c r="BU78" s="5"/>
      <c r="BV78" s="22">
        <v>88.68</v>
      </c>
      <c r="BW78" s="22">
        <v>184454.39999999999</v>
      </c>
      <c r="BX78" s="23">
        <f>((BW78-BR78)/BR78*100)</f>
        <v>0</v>
      </c>
      <c r="BY78" s="54">
        <f>BS78+BX78</f>
        <v>4.7607796810395717</v>
      </c>
    </row>
    <row r="79" spans="1:77" x14ac:dyDescent="0.25">
      <c r="A79" s="53">
        <v>74</v>
      </c>
      <c r="B79" s="5"/>
      <c r="C79" s="36">
        <v>81.31</v>
      </c>
      <c r="D79" s="34">
        <v>169124.8</v>
      </c>
      <c r="E79" s="7"/>
      <c r="F79" s="5"/>
      <c r="G79" s="36">
        <v>84.81</v>
      </c>
      <c r="H79" s="34">
        <v>176404.8</v>
      </c>
      <c r="I79" s="22">
        <f>((H79-D79)/D79*100)</f>
        <v>4.3045135899643343</v>
      </c>
      <c r="J79" s="7"/>
      <c r="K79" s="5"/>
      <c r="L79" s="22">
        <v>84.81</v>
      </c>
      <c r="M79" s="35">
        <v>176404.8</v>
      </c>
      <c r="N79" s="22">
        <f>((M79-H79)/H79*100)</f>
        <v>0</v>
      </c>
      <c r="O79" s="54">
        <f>I79+N79</f>
        <v>4.3045135899643343</v>
      </c>
      <c r="P79" s="22"/>
      <c r="Q79" s="53">
        <v>74</v>
      </c>
      <c r="R79" s="5"/>
      <c r="S79" s="22">
        <v>91.35</v>
      </c>
      <c r="T79" s="22">
        <v>190008</v>
      </c>
      <c r="U79" s="22">
        <f>((T79-M79)/M79*100)</f>
        <v>7.7113547930668629</v>
      </c>
      <c r="V79" s="7"/>
      <c r="W79" s="5"/>
      <c r="X79" s="22">
        <v>91.35</v>
      </c>
      <c r="Y79" s="22">
        <v>190008</v>
      </c>
      <c r="Z79" s="23">
        <f t="shared" si="63"/>
        <v>0</v>
      </c>
      <c r="AA79" s="54">
        <f t="shared" si="58"/>
        <v>7.7113547930668629</v>
      </c>
      <c r="AB79" s="22"/>
      <c r="AC79" s="53">
        <v>74</v>
      </c>
      <c r="AD79" s="5" t="s">
        <v>48</v>
      </c>
      <c r="AE79" s="7">
        <v>91.35</v>
      </c>
      <c r="AF79" s="7">
        <v>190008</v>
      </c>
      <c r="AG79" s="22">
        <f t="shared" si="60"/>
        <v>0</v>
      </c>
      <c r="AH79" s="7"/>
      <c r="AI79" s="5"/>
      <c r="AJ79" s="16">
        <v>91.35</v>
      </c>
      <c r="AK79" s="18">
        <v>190008</v>
      </c>
      <c r="AL79" s="22">
        <f>((AK79-Y79)/Y79*100)</f>
        <v>0</v>
      </c>
      <c r="AM79" s="7"/>
      <c r="AN79" s="5"/>
      <c r="AO79" s="22">
        <v>91.35</v>
      </c>
      <c r="AP79" s="22">
        <v>190008</v>
      </c>
      <c r="AQ79" s="23">
        <f>((AP79-AK79)/AK79*100)</f>
        <v>0</v>
      </c>
      <c r="AR79" s="54">
        <f t="shared" si="61"/>
        <v>0</v>
      </c>
      <c r="AS79" s="22"/>
      <c r="AT79" s="53">
        <v>74</v>
      </c>
      <c r="AU79" s="5"/>
      <c r="AV79" s="7"/>
      <c r="AW79" s="7"/>
      <c r="AX79" s="22"/>
      <c r="AY79" s="7"/>
      <c r="AZ79" s="5"/>
      <c r="BA79" s="22"/>
      <c r="BB79" s="22"/>
      <c r="BC79" s="7"/>
      <c r="BD79" s="7"/>
      <c r="BE79" s="5"/>
      <c r="BF79" s="22"/>
      <c r="BG79" s="22"/>
      <c r="BH79" s="24"/>
      <c r="BI79" s="54"/>
      <c r="BJ79" s="7"/>
      <c r="BK79" s="53">
        <v>74</v>
      </c>
      <c r="BL79" s="5"/>
      <c r="BM79" s="7"/>
      <c r="BN79" s="7"/>
      <c r="BO79" s="7"/>
      <c r="BP79" s="7"/>
      <c r="BQ79" s="22"/>
      <c r="BR79" s="22"/>
      <c r="BS79" s="7"/>
      <c r="BT79" s="7"/>
      <c r="BU79" s="5"/>
      <c r="BV79" s="22"/>
      <c r="BW79" s="22"/>
      <c r="BX79" s="24"/>
      <c r="BY79" s="54"/>
    </row>
    <row r="80" spans="1:77" x14ac:dyDescent="0.25">
      <c r="A80" s="53">
        <v>75</v>
      </c>
      <c r="B80" s="5"/>
      <c r="C80" s="36">
        <v>21.66</v>
      </c>
      <c r="D80" s="34">
        <v>45052.800000000003</v>
      </c>
      <c r="E80" s="7"/>
      <c r="F80" s="5"/>
      <c r="G80" s="36">
        <v>22.66</v>
      </c>
      <c r="H80" s="34">
        <v>47132.800000000003</v>
      </c>
      <c r="I80" s="22">
        <f>((H80-D80)/D80*100)</f>
        <v>4.6168051708217908</v>
      </c>
      <c r="J80" s="7"/>
      <c r="K80" s="5"/>
      <c r="L80" s="22">
        <v>22.66</v>
      </c>
      <c r="M80" s="35">
        <v>47132.800000000003</v>
      </c>
      <c r="N80" s="22">
        <f>((M80-H80)/H80*100)</f>
        <v>0</v>
      </c>
      <c r="O80" s="54">
        <f>I80+N80</f>
        <v>4.6168051708217908</v>
      </c>
      <c r="P80" s="22"/>
      <c r="Q80" s="53">
        <v>75</v>
      </c>
      <c r="R80" s="5"/>
      <c r="S80" s="22">
        <v>23.13</v>
      </c>
      <c r="T80" s="22">
        <v>48110.400000000001</v>
      </c>
      <c r="U80" s="22">
        <f>((T80-M80)/M80*100)</f>
        <v>2.0741394527802264</v>
      </c>
      <c r="V80" s="7"/>
      <c r="W80" s="5"/>
      <c r="X80" s="22">
        <v>23.13</v>
      </c>
      <c r="Y80" s="22">
        <v>48110.400000000001</v>
      </c>
      <c r="Z80" s="23">
        <f t="shared" si="63"/>
        <v>0</v>
      </c>
      <c r="AA80" s="54">
        <f t="shared" si="58"/>
        <v>2.0741394527802264</v>
      </c>
      <c r="AB80" s="22"/>
      <c r="AC80" s="53">
        <v>75</v>
      </c>
      <c r="AD80" s="5" t="s">
        <v>49</v>
      </c>
      <c r="AE80" s="7">
        <v>23.13</v>
      </c>
      <c r="AF80" s="7">
        <v>48110.400000000001</v>
      </c>
      <c r="AG80" s="22">
        <f t="shared" si="60"/>
        <v>0</v>
      </c>
      <c r="AH80" s="7"/>
      <c r="AI80" s="5"/>
      <c r="AJ80" s="16">
        <v>27.09</v>
      </c>
      <c r="AK80" s="18">
        <v>56347.199999999997</v>
      </c>
      <c r="AL80" s="22">
        <v>1.1599999999999999</v>
      </c>
      <c r="AM80" s="39" t="s">
        <v>183</v>
      </c>
      <c r="AN80" s="5"/>
      <c r="AO80" s="22">
        <v>29.2</v>
      </c>
      <c r="AP80" s="22">
        <v>60736</v>
      </c>
      <c r="AQ80" s="23">
        <v>4.8499999999999996</v>
      </c>
      <c r="AR80" s="54">
        <f t="shared" si="61"/>
        <v>6.01</v>
      </c>
      <c r="AS80" s="40" t="s">
        <v>189</v>
      </c>
      <c r="AT80" s="53">
        <v>75</v>
      </c>
      <c r="AU80" s="5" t="s">
        <v>49</v>
      </c>
      <c r="AV80" s="7">
        <v>29.2</v>
      </c>
      <c r="AW80" s="7">
        <v>60736</v>
      </c>
      <c r="AX80" s="22">
        <f t="shared" si="62"/>
        <v>0</v>
      </c>
      <c r="AY80" s="7"/>
      <c r="AZ80" s="5"/>
      <c r="BA80" s="22">
        <v>29.2</v>
      </c>
      <c r="BB80" s="22">
        <v>60736</v>
      </c>
      <c r="BC80" s="22">
        <f>((BB80-AP80)/AP80*100)</f>
        <v>0</v>
      </c>
      <c r="BD80" s="7"/>
      <c r="BE80" s="5"/>
      <c r="BF80" s="22">
        <v>31.23</v>
      </c>
      <c r="BG80" s="22">
        <v>64958.400000000001</v>
      </c>
      <c r="BH80" s="23">
        <f>((BG80-BB80)/BB80*100)</f>
        <v>6.9520547945205502</v>
      </c>
      <c r="BI80" s="54">
        <f>BC80+BH80</f>
        <v>6.9520547945205502</v>
      </c>
      <c r="BJ80" s="22"/>
      <c r="BK80" s="53">
        <v>75</v>
      </c>
      <c r="BL80" s="5" t="s">
        <v>49</v>
      </c>
      <c r="BM80" s="7">
        <v>31.23</v>
      </c>
      <c r="BN80" s="7">
        <v>64958.400000000001</v>
      </c>
      <c r="BO80" s="22">
        <f>((BN80-BG80)/BG80*100)</f>
        <v>0</v>
      </c>
      <c r="BP80" s="7"/>
      <c r="BQ80" s="22">
        <v>32.589999999999996</v>
      </c>
      <c r="BR80" s="22">
        <v>67787.199999999997</v>
      </c>
      <c r="BS80" s="22">
        <f>((BR80-BG80)/BG80*100)</f>
        <v>4.3547870637207744</v>
      </c>
      <c r="BT80" s="7"/>
      <c r="BU80" s="5"/>
      <c r="BV80" s="22">
        <v>34.72</v>
      </c>
      <c r="BW80" s="22">
        <v>72217.600000000006</v>
      </c>
      <c r="BX80" s="23">
        <f>((BW80-BR80)/BR80*100)</f>
        <v>6.5357471617060581</v>
      </c>
      <c r="BY80" s="54">
        <f>BS80+BX80</f>
        <v>10.890534225426833</v>
      </c>
    </row>
    <row r="81" spans="1:77" x14ac:dyDescent="0.25">
      <c r="A81" s="53">
        <v>76</v>
      </c>
      <c r="B81" s="4"/>
      <c r="C81" s="36">
        <v>47.699999999999996</v>
      </c>
      <c r="D81" s="34">
        <v>99216</v>
      </c>
      <c r="E81" s="7"/>
      <c r="F81" s="4"/>
      <c r="G81" s="36">
        <v>49.55</v>
      </c>
      <c r="H81" s="34">
        <v>103064</v>
      </c>
      <c r="I81" s="22">
        <f>((H81-D81)/D81*100)</f>
        <v>3.8784067085953882</v>
      </c>
      <c r="J81" s="7"/>
      <c r="K81" s="4"/>
      <c r="L81" s="22">
        <v>49.55</v>
      </c>
      <c r="M81" s="35">
        <v>103064</v>
      </c>
      <c r="N81" s="22">
        <f>((M81-H81)/H81*100)</f>
        <v>0</v>
      </c>
      <c r="O81" s="54">
        <f>I81+N81</f>
        <v>3.8784067085953882</v>
      </c>
      <c r="P81" s="22"/>
      <c r="Q81" s="53">
        <v>76</v>
      </c>
      <c r="R81" s="4"/>
      <c r="S81" s="22">
        <v>50.34</v>
      </c>
      <c r="T81" s="22">
        <v>104707.2</v>
      </c>
      <c r="U81" s="22">
        <f>((T81-M81)/M81*100)</f>
        <v>1.5943491422805218</v>
      </c>
      <c r="V81" s="7"/>
      <c r="W81" s="4"/>
      <c r="X81" s="22">
        <v>50.34</v>
      </c>
      <c r="Y81" s="22">
        <v>104707.2</v>
      </c>
      <c r="Z81" s="23">
        <f t="shared" si="63"/>
        <v>0</v>
      </c>
      <c r="AA81" s="54">
        <f t="shared" si="58"/>
        <v>1.5943491422805218</v>
      </c>
      <c r="AB81" s="22"/>
      <c r="AC81" s="53">
        <v>76</v>
      </c>
      <c r="AD81" s="4" t="s">
        <v>50</v>
      </c>
      <c r="AE81" s="7">
        <v>50.34</v>
      </c>
      <c r="AF81" s="7">
        <v>104707.2</v>
      </c>
      <c r="AG81" s="22">
        <f t="shared" si="60"/>
        <v>0</v>
      </c>
      <c r="AH81" s="7"/>
      <c r="AI81" s="4"/>
      <c r="AJ81" s="16">
        <v>51.839999999999996</v>
      </c>
      <c r="AK81" s="18">
        <v>107827.2</v>
      </c>
      <c r="AL81" s="22">
        <f>((AK81-Y81)/Y81*100)</f>
        <v>2.9797377830750893</v>
      </c>
      <c r="AM81" s="7"/>
      <c r="AN81" s="4"/>
      <c r="AO81" s="22">
        <v>51.839999999999996</v>
      </c>
      <c r="AP81" s="22">
        <v>107827.2</v>
      </c>
      <c r="AQ81" s="23">
        <f>((AP81-AK81)/AK81*100)</f>
        <v>0</v>
      </c>
      <c r="AR81" s="54">
        <f t="shared" si="61"/>
        <v>2.9797377830750893</v>
      </c>
      <c r="AS81" s="22"/>
      <c r="AT81" s="53">
        <v>76</v>
      </c>
      <c r="AU81" s="4" t="s">
        <v>50</v>
      </c>
      <c r="AV81" s="7">
        <v>51.839999999999996</v>
      </c>
      <c r="AW81" s="7">
        <v>107827.2</v>
      </c>
      <c r="AX81" s="22">
        <f t="shared" si="62"/>
        <v>0</v>
      </c>
      <c r="AY81" s="7"/>
      <c r="AZ81" s="4"/>
      <c r="BA81" s="22">
        <v>51.839999999999996</v>
      </c>
      <c r="BB81" s="22">
        <v>107827.2</v>
      </c>
      <c r="BC81" s="22">
        <f>((BB81-AP81)/AP81*100)</f>
        <v>0</v>
      </c>
      <c r="BD81" s="7"/>
      <c r="BE81" s="4"/>
      <c r="BF81" s="22">
        <v>51.839999999999996</v>
      </c>
      <c r="BG81" s="22">
        <v>107827.2</v>
      </c>
      <c r="BH81" s="23">
        <f>((BG81-BB81)/BB81*100)</f>
        <v>0</v>
      </c>
      <c r="BI81" s="54">
        <f>BC81+BH81</f>
        <v>0</v>
      </c>
      <c r="BJ81" s="22"/>
      <c r="BK81" s="53">
        <v>76</v>
      </c>
      <c r="BL81" s="4" t="s">
        <v>50</v>
      </c>
      <c r="BM81" s="7">
        <v>51.839999999999996</v>
      </c>
      <c r="BN81" s="7">
        <v>107827.2</v>
      </c>
      <c r="BO81" s="22">
        <f>((BN81-BG81)/BG81*100)</f>
        <v>0</v>
      </c>
      <c r="BP81" s="7"/>
      <c r="BQ81" s="22"/>
      <c r="BR81" s="22"/>
      <c r="BS81" s="7"/>
      <c r="BT81" s="7"/>
      <c r="BU81" s="5"/>
      <c r="BV81" s="22"/>
      <c r="BW81" s="22"/>
      <c r="BX81" s="24"/>
      <c r="BY81" s="54"/>
    </row>
    <row r="82" spans="1:77" x14ac:dyDescent="0.25">
      <c r="A82" s="53">
        <v>77</v>
      </c>
      <c r="B82" s="4"/>
      <c r="C82" s="36"/>
      <c r="D82" s="34"/>
      <c r="E82" s="7"/>
      <c r="F82" s="4"/>
      <c r="G82" s="36"/>
      <c r="H82" s="34"/>
      <c r="I82" s="22"/>
      <c r="J82" s="7"/>
      <c r="K82" s="4"/>
      <c r="L82" s="22"/>
      <c r="M82" s="35"/>
      <c r="N82" s="7"/>
      <c r="O82" s="54"/>
      <c r="P82" s="7"/>
      <c r="Q82" s="53">
        <v>77</v>
      </c>
      <c r="R82" s="4"/>
      <c r="S82" s="22"/>
      <c r="T82" s="22"/>
      <c r="U82" s="7"/>
      <c r="V82" s="7"/>
      <c r="W82" s="4"/>
      <c r="X82" s="22">
        <v>36.26</v>
      </c>
      <c r="Y82" s="22">
        <v>75420.800000000003</v>
      </c>
      <c r="Z82" s="23"/>
      <c r="AA82" s="54">
        <f t="shared" si="58"/>
        <v>0</v>
      </c>
      <c r="AB82" s="22"/>
      <c r="AC82" s="53">
        <v>77</v>
      </c>
      <c r="AD82" s="4" t="s">
        <v>135</v>
      </c>
      <c r="AE82" s="7">
        <v>36.26</v>
      </c>
      <c r="AF82" s="7">
        <v>75420.800000000003</v>
      </c>
      <c r="AG82" s="22">
        <f t="shared" si="60"/>
        <v>0</v>
      </c>
      <c r="AH82" s="7"/>
      <c r="AI82" s="4"/>
      <c r="AJ82" s="16">
        <v>36.769999999999996</v>
      </c>
      <c r="AK82" s="18">
        <v>76481.600000000006</v>
      </c>
      <c r="AL82" s="22">
        <f>((AK82-Y82)/Y82*100)</f>
        <v>1.4065085493656961</v>
      </c>
      <c r="AM82" s="7"/>
      <c r="AN82" s="4"/>
      <c r="AO82" s="22">
        <v>36.769999999999996</v>
      </c>
      <c r="AP82" s="22">
        <v>76481.600000000006</v>
      </c>
      <c r="AQ82" s="23">
        <f>((AP82-AK82)/AK82*100)</f>
        <v>0</v>
      </c>
      <c r="AR82" s="54">
        <f t="shared" si="61"/>
        <v>1.4065085493656961</v>
      </c>
      <c r="AS82" s="22"/>
      <c r="AT82" s="53">
        <v>77</v>
      </c>
      <c r="AU82" s="4" t="s">
        <v>135</v>
      </c>
      <c r="AV82" s="7">
        <v>36.769999999999996</v>
      </c>
      <c r="AW82" s="7">
        <v>76481.600000000006</v>
      </c>
      <c r="AX82" s="22">
        <f t="shared" si="62"/>
        <v>0</v>
      </c>
      <c r="AY82" s="7"/>
      <c r="AZ82" s="4"/>
      <c r="BA82" s="22">
        <v>36.769999999999996</v>
      </c>
      <c r="BB82" s="22">
        <v>76481.600000000006</v>
      </c>
      <c r="BC82" s="22">
        <f>((BB82-AP82)/AP82*100)</f>
        <v>0</v>
      </c>
      <c r="BD82" s="7"/>
      <c r="BE82" s="4"/>
      <c r="BF82" s="22">
        <v>36.769999999999996</v>
      </c>
      <c r="BG82" s="22">
        <v>76481.600000000006</v>
      </c>
      <c r="BH82" s="23">
        <f>((BG82-BB82)/BB82*100)</f>
        <v>0</v>
      </c>
      <c r="BI82" s="54">
        <f>BC82+BH82</f>
        <v>0</v>
      </c>
      <c r="BJ82" s="22"/>
      <c r="BK82" s="53">
        <v>77</v>
      </c>
      <c r="BL82" s="4" t="s">
        <v>135</v>
      </c>
      <c r="BM82" s="7">
        <v>36.769999999999996</v>
      </c>
      <c r="BN82" s="7">
        <v>76481.600000000006</v>
      </c>
      <c r="BO82" s="22">
        <f>((BN82-BG82)/BG82*100)</f>
        <v>0</v>
      </c>
      <c r="BP82" s="7"/>
      <c r="BQ82" s="22">
        <v>38.699999999999996</v>
      </c>
      <c r="BR82" s="22">
        <v>80496</v>
      </c>
      <c r="BS82" s="22">
        <f>((BR82-BG82)/BG82*100)</f>
        <v>5.2488441664400245</v>
      </c>
      <c r="BT82" s="7"/>
      <c r="BU82" s="5"/>
      <c r="BV82" s="22"/>
      <c r="BW82" s="22"/>
      <c r="BX82" s="24"/>
      <c r="BY82" s="54">
        <f>BS82+BX82</f>
        <v>5.2488441664400245</v>
      </c>
    </row>
    <row r="83" spans="1:77" x14ac:dyDescent="0.25">
      <c r="A83" s="53">
        <v>78</v>
      </c>
      <c r="B83" s="5"/>
      <c r="C83" s="36">
        <v>27.770000000000003</v>
      </c>
      <c r="D83" s="34">
        <v>57761.599999999999</v>
      </c>
      <c r="E83" s="7"/>
      <c r="F83" s="5"/>
      <c r="G83" s="36">
        <v>29.1</v>
      </c>
      <c r="H83" s="34">
        <v>60528</v>
      </c>
      <c r="I83" s="22">
        <f>((H83-D83)/D83*100)</f>
        <v>4.7893410154843385</v>
      </c>
      <c r="J83" s="7"/>
      <c r="K83" s="5"/>
      <c r="L83" s="22">
        <v>29.1</v>
      </c>
      <c r="M83" s="35">
        <v>60528</v>
      </c>
      <c r="N83" s="22">
        <f>((M83-H83)/H83*100)</f>
        <v>0</v>
      </c>
      <c r="O83" s="54">
        <f>I83+N83</f>
        <v>4.7893410154843385</v>
      </c>
      <c r="P83" s="22"/>
      <c r="Q83" s="53">
        <v>78</v>
      </c>
      <c r="R83" s="5"/>
      <c r="S83" s="22">
        <v>29.58</v>
      </c>
      <c r="T83" s="22">
        <v>61526.400000000001</v>
      </c>
      <c r="U83" s="22">
        <f>((T83-M83)/M83*100)</f>
        <v>1.6494845360824768</v>
      </c>
      <c r="V83" s="7"/>
      <c r="W83" s="5"/>
      <c r="X83" s="22">
        <v>29.58</v>
      </c>
      <c r="Y83" s="22">
        <v>61526.400000000001</v>
      </c>
      <c r="Z83" s="23">
        <f>((Y83-T83)/T83*100)</f>
        <v>0</v>
      </c>
      <c r="AA83" s="54">
        <f t="shared" si="58"/>
        <v>1.6494845360824768</v>
      </c>
      <c r="AB83" s="22"/>
      <c r="AC83" s="53">
        <v>78</v>
      </c>
      <c r="AD83" s="5" t="s">
        <v>51</v>
      </c>
      <c r="AE83" s="7">
        <v>29.58</v>
      </c>
      <c r="AF83" s="7">
        <v>61526.400000000001</v>
      </c>
      <c r="AG83" s="22">
        <f t="shared" si="60"/>
        <v>0</v>
      </c>
      <c r="AH83" s="7"/>
      <c r="AI83" s="5"/>
      <c r="AJ83" s="16">
        <v>29.87</v>
      </c>
      <c r="AK83" s="18">
        <v>62129.599999999999</v>
      </c>
      <c r="AL83" s="22">
        <f>((AK83-Y83)/Y83*100)</f>
        <v>0.98039215686274039</v>
      </c>
      <c r="AM83" s="7"/>
      <c r="AN83" s="5"/>
      <c r="AO83" s="22">
        <v>29.87</v>
      </c>
      <c r="AP83" s="22">
        <v>62129.599999999999</v>
      </c>
      <c r="AQ83" s="23">
        <f>((AP83-AK83)/AK83*100)</f>
        <v>0</v>
      </c>
      <c r="AR83" s="54">
        <f t="shared" si="61"/>
        <v>0.98039215686274039</v>
      </c>
      <c r="AS83" s="22"/>
      <c r="AT83" s="53">
        <v>78</v>
      </c>
      <c r="AU83" s="5" t="s">
        <v>51</v>
      </c>
      <c r="AV83" s="7">
        <v>29.87</v>
      </c>
      <c r="AW83" s="7">
        <v>62129.599999999999</v>
      </c>
      <c r="AX83" s="22">
        <f t="shared" si="62"/>
        <v>0</v>
      </c>
      <c r="AY83" s="7"/>
      <c r="AZ83" s="5"/>
      <c r="BA83" s="22">
        <v>29.87</v>
      </c>
      <c r="BB83" s="22">
        <v>62129.599999999999</v>
      </c>
      <c r="BC83" s="22">
        <f>((BB83-AP83)/AP83*100)</f>
        <v>0</v>
      </c>
      <c r="BD83" s="7"/>
      <c r="BE83" s="5"/>
      <c r="BF83" s="22">
        <v>29.87</v>
      </c>
      <c r="BG83" s="22">
        <v>62129.599999999999</v>
      </c>
      <c r="BH83" s="23">
        <f>((BG83-BB83)/BB83*100)</f>
        <v>0</v>
      </c>
      <c r="BI83" s="54">
        <f>BC83+BH83</f>
        <v>0</v>
      </c>
      <c r="BJ83" s="22"/>
      <c r="BK83" s="53">
        <v>78</v>
      </c>
      <c r="BL83" s="5" t="s">
        <v>51</v>
      </c>
      <c r="BM83" s="7">
        <v>29.87</v>
      </c>
      <c r="BN83" s="7">
        <v>62129.599999999999</v>
      </c>
      <c r="BO83" s="22">
        <f>((BN83-BG83)/BG83*100)</f>
        <v>0</v>
      </c>
      <c r="BP83" s="7"/>
      <c r="BQ83" s="22">
        <v>30.94</v>
      </c>
      <c r="BR83" s="22">
        <v>64355.199999999997</v>
      </c>
      <c r="BS83" s="22">
        <f>((BR83-BG83)/BG83*100)</f>
        <v>3.5821894877803793</v>
      </c>
      <c r="BT83" s="7"/>
      <c r="BU83" s="5"/>
      <c r="BV83" s="22">
        <v>30.94</v>
      </c>
      <c r="BW83" s="22">
        <v>64355.199999999997</v>
      </c>
      <c r="BX83" s="23">
        <f>((BW83-BR83)/BR83*100)</f>
        <v>0</v>
      </c>
      <c r="BY83" s="54">
        <f>BS83+BX83</f>
        <v>3.5821894877803793</v>
      </c>
    </row>
    <row r="84" spans="1:77" x14ac:dyDescent="0.25">
      <c r="A84" s="53">
        <v>79</v>
      </c>
      <c r="B84" s="5"/>
      <c r="C84" s="36">
        <v>37.44</v>
      </c>
      <c r="D84" s="34">
        <v>77875.199999999997</v>
      </c>
      <c r="E84" s="7"/>
      <c r="F84" s="5"/>
      <c r="G84" s="36"/>
      <c r="H84" s="34"/>
      <c r="I84" s="22"/>
      <c r="J84" s="7"/>
      <c r="K84" s="5"/>
      <c r="L84" s="22"/>
      <c r="M84" s="35"/>
      <c r="N84" s="7"/>
      <c r="O84" s="54"/>
      <c r="P84" s="7"/>
      <c r="Q84" s="53">
        <v>79</v>
      </c>
      <c r="R84" s="5"/>
      <c r="S84" s="22"/>
      <c r="T84" s="22"/>
      <c r="U84" s="7"/>
      <c r="V84" s="7"/>
      <c r="W84" s="5"/>
      <c r="X84" s="22"/>
      <c r="Y84" s="22"/>
      <c r="Z84" s="24"/>
      <c r="AA84" s="54"/>
      <c r="AB84" s="7"/>
      <c r="AC84" s="53">
        <v>79</v>
      </c>
      <c r="AD84" s="5"/>
      <c r="AE84" s="7"/>
      <c r="AF84" s="7"/>
      <c r="AG84" s="7"/>
      <c r="AH84" s="7"/>
      <c r="AI84" s="5"/>
      <c r="AJ84" s="16"/>
      <c r="AK84" s="18"/>
      <c r="AL84" s="7"/>
      <c r="AM84" s="7"/>
      <c r="AN84" s="5"/>
      <c r="AO84" s="22"/>
      <c r="AP84" s="22"/>
      <c r="AQ84" s="24"/>
      <c r="AR84" s="54"/>
      <c r="AS84" s="7"/>
      <c r="AT84" s="53">
        <v>79</v>
      </c>
      <c r="AU84" s="5"/>
      <c r="AV84" s="7"/>
      <c r="AW84" s="7"/>
      <c r="AX84" s="7"/>
      <c r="AY84" s="7"/>
      <c r="AZ84" s="5"/>
      <c r="BA84" s="22"/>
      <c r="BB84" s="22"/>
      <c r="BC84" s="7"/>
      <c r="BD84" s="7"/>
      <c r="BE84" s="5"/>
      <c r="BF84" s="22"/>
      <c r="BG84" s="22"/>
      <c r="BH84" s="24"/>
      <c r="BI84" s="54"/>
      <c r="BJ84" s="7"/>
      <c r="BK84" s="53">
        <v>79</v>
      </c>
      <c r="BL84" s="5"/>
      <c r="BM84" s="7"/>
      <c r="BN84" s="7"/>
      <c r="BO84" s="7"/>
      <c r="BP84" s="7"/>
      <c r="BQ84" s="22"/>
      <c r="BR84" s="22"/>
      <c r="BS84" s="7"/>
      <c r="BT84" s="7"/>
      <c r="BU84" s="5"/>
      <c r="BV84" s="22"/>
      <c r="BW84" s="22"/>
      <c r="BX84" s="24"/>
      <c r="BY84" s="54"/>
    </row>
    <row r="85" spans="1:77" x14ac:dyDescent="0.25">
      <c r="A85" s="53">
        <v>80</v>
      </c>
      <c r="B85" s="4"/>
      <c r="C85" s="36">
        <v>21.66</v>
      </c>
      <c r="D85" s="34">
        <v>45052.800000000003</v>
      </c>
      <c r="E85" s="7"/>
      <c r="F85" s="4"/>
      <c r="G85" s="36">
        <v>22.66</v>
      </c>
      <c r="H85" s="34">
        <v>47132.800000000003</v>
      </c>
      <c r="I85" s="22">
        <f>((H85-D85)/D85*100)</f>
        <v>4.6168051708217908</v>
      </c>
      <c r="J85" s="7"/>
      <c r="K85" s="4"/>
      <c r="L85" s="22">
        <v>22.66</v>
      </c>
      <c r="M85" s="35">
        <v>47132.800000000003</v>
      </c>
      <c r="N85" s="22">
        <f>((M85-H85)/H85*100)</f>
        <v>0</v>
      </c>
      <c r="O85" s="54">
        <f>I85+N85</f>
        <v>4.6168051708217908</v>
      </c>
      <c r="P85" s="22"/>
      <c r="Q85" s="53">
        <v>80</v>
      </c>
      <c r="R85" s="4"/>
      <c r="S85" s="22">
        <v>26.78</v>
      </c>
      <c r="T85" s="22">
        <v>55702.400000000001</v>
      </c>
      <c r="U85" s="22">
        <v>2.4500000000000002</v>
      </c>
      <c r="V85" s="39" t="s">
        <v>187</v>
      </c>
      <c r="W85" s="4"/>
      <c r="X85" s="22">
        <v>28.31</v>
      </c>
      <c r="Y85" s="22">
        <v>58884.800000000003</v>
      </c>
      <c r="Z85" s="23">
        <f>((Y85-T85)/T85*100)</f>
        <v>5.713218820014939</v>
      </c>
      <c r="AA85" s="54">
        <f>U85+Z85</f>
        <v>8.16321882001494</v>
      </c>
      <c r="AB85" s="22"/>
      <c r="AC85" s="53">
        <v>80</v>
      </c>
      <c r="AD85" s="4" t="s">
        <v>71</v>
      </c>
      <c r="AE85" s="7">
        <v>28.31</v>
      </c>
      <c r="AF85" s="7">
        <v>58884.800000000003</v>
      </c>
      <c r="AG85" s="22">
        <f t="shared" ref="AG85:AG89" si="64">((AF85-Y85)/Y85*100)</f>
        <v>0</v>
      </c>
      <c r="AH85" s="7"/>
      <c r="AI85" s="4"/>
      <c r="AJ85" s="16">
        <v>28.64</v>
      </c>
      <c r="AK85" s="18">
        <v>59571.199999999997</v>
      </c>
      <c r="AL85" s="22">
        <f>((AK85-Y85)/Y85*100)</f>
        <v>1.1656658424584854</v>
      </c>
      <c r="AM85" s="7"/>
      <c r="AN85" s="4"/>
      <c r="AO85" s="22">
        <v>30.95</v>
      </c>
      <c r="AP85" s="22">
        <v>64376</v>
      </c>
      <c r="AQ85" s="23">
        <f>((AP85-AK85)/AK85*100)</f>
        <v>8.0656424581005641</v>
      </c>
      <c r="AR85" s="54">
        <f>AL85+AQ85</f>
        <v>9.2313083005590499</v>
      </c>
      <c r="AS85" s="22"/>
      <c r="AT85" s="53">
        <v>80</v>
      </c>
      <c r="AU85" s="4" t="s">
        <v>154</v>
      </c>
      <c r="AV85" s="7">
        <v>30.95</v>
      </c>
      <c r="AW85" s="7">
        <v>64376</v>
      </c>
      <c r="AX85" s="22">
        <f t="shared" ref="AX85:AX91" si="65">((AW85-AP85)/AP85*100)</f>
        <v>0</v>
      </c>
      <c r="AY85" s="7"/>
      <c r="AZ85" s="4"/>
      <c r="BA85" s="22">
        <v>30.95</v>
      </c>
      <c r="BB85" s="22">
        <v>64376</v>
      </c>
      <c r="BC85" s="22">
        <f>((BB85-AP85)/AP85*100)</f>
        <v>0</v>
      </c>
      <c r="BD85" s="7"/>
      <c r="BE85" s="4"/>
      <c r="BF85" s="22">
        <v>33.270000000000003</v>
      </c>
      <c r="BG85" s="22">
        <v>69201.600000000006</v>
      </c>
      <c r="BH85" s="23">
        <f>((BG85-BB85)/BB85*100)</f>
        <v>7.4959612277867613</v>
      </c>
      <c r="BI85" s="54">
        <f>BC85+BH85</f>
        <v>7.4959612277867613</v>
      </c>
      <c r="BJ85" s="22"/>
      <c r="BK85" s="53">
        <v>80</v>
      </c>
      <c r="BL85" s="4" t="s">
        <v>154</v>
      </c>
      <c r="BM85" s="7">
        <v>33.270000000000003</v>
      </c>
      <c r="BN85" s="7">
        <v>69201.600000000006</v>
      </c>
      <c r="BO85" s="22">
        <f>((BN85-BG85)/BG85*100)</f>
        <v>0</v>
      </c>
      <c r="BP85" s="7"/>
      <c r="BQ85" s="22">
        <v>34.72</v>
      </c>
      <c r="BR85" s="22">
        <v>72217.600000000006</v>
      </c>
      <c r="BS85" s="22">
        <f>((BR85-BG85)/BG85*100)</f>
        <v>4.358280733393447</v>
      </c>
      <c r="BT85" s="7"/>
      <c r="BU85" s="4"/>
      <c r="BV85" s="22">
        <v>34.72</v>
      </c>
      <c r="BW85" s="22">
        <v>72217.600000000006</v>
      </c>
      <c r="BX85" s="23">
        <f>((BW85-BR85)/BR85*100)</f>
        <v>0</v>
      </c>
      <c r="BY85" s="54">
        <f>BS85+BX85</f>
        <v>4.358280733393447</v>
      </c>
    </row>
    <row r="86" spans="1:77" x14ac:dyDescent="0.25">
      <c r="A86" s="53">
        <v>81</v>
      </c>
      <c r="B86" s="5"/>
      <c r="C86" s="36">
        <v>17.8</v>
      </c>
      <c r="D86" s="34">
        <v>37024</v>
      </c>
      <c r="E86" s="7"/>
      <c r="F86" s="5"/>
      <c r="G86" s="36">
        <v>19.55</v>
      </c>
      <c r="H86" s="34">
        <v>40664</v>
      </c>
      <c r="I86" s="22">
        <f>((H86-D86)/D86*100)</f>
        <v>9.8314606741573041</v>
      </c>
      <c r="J86" s="7"/>
      <c r="K86" s="5"/>
      <c r="L86" s="22">
        <v>21.31</v>
      </c>
      <c r="M86" s="35">
        <v>44324.800000000003</v>
      </c>
      <c r="N86" s="22">
        <f>((M86-H86)/H86*100)</f>
        <v>9.0025575447570407</v>
      </c>
      <c r="O86" s="54">
        <f>I86+N86</f>
        <v>18.834018218914345</v>
      </c>
      <c r="P86" s="22"/>
      <c r="Q86" s="53">
        <v>81</v>
      </c>
      <c r="R86" s="5"/>
      <c r="S86" s="22">
        <v>22</v>
      </c>
      <c r="T86" s="22">
        <v>45760</v>
      </c>
      <c r="U86" s="22">
        <f>((T86-M86)/M86*100)</f>
        <v>3.237916471140303</v>
      </c>
      <c r="V86" s="7"/>
      <c r="W86" s="5"/>
      <c r="X86" s="22">
        <v>23.13</v>
      </c>
      <c r="Y86" s="22">
        <v>48110.400000000001</v>
      </c>
      <c r="Z86" s="23">
        <f>((Y86-T86)/T86*100)</f>
        <v>5.1363636363636394</v>
      </c>
      <c r="AA86" s="54">
        <f>U86+Z86</f>
        <v>8.3742801075039424</v>
      </c>
      <c r="AB86" s="22"/>
      <c r="AC86" s="53">
        <v>81</v>
      </c>
      <c r="AD86" s="5" t="s">
        <v>123</v>
      </c>
      <c r="AE86" s="7">
        <v>23.13</v>
      </c>
      <c r="AF86" s="7">
        <v>48110.400000000001</v>
      </c>
      <c r="AG86" s="22">
        <f t="shared" si="64"/>
        <v>0</v>
      </c>
      <c r="AH86" s="7"/>
      <c r="AI86" s="5"/>
      <c r="AJ86" s="16">
        <v>23.400000000000002</v>
      </c>
      <c r="AK86" s="18">
        <v>48672</v>
      </c>
      <c r="AL86" s="22">
        <f>((AK86-Y86)/Y86*100)</f>
        <v>1.1673151750972732</v>
      </c>
      <c r="AM86" s="7"/>
      <c r="AN86" s="5"/>
      <c r="AO86" s="22">
        <v>23.400000000000002</v>
      </c>
      <c r="AP86" s="22">
        <v>48672</v>
      </c>
      <c r="AQ86" s="23">
        <f>((AP86-AK86)/AK86*100)</f>
        <v>0</v>
      </c>
      <c r="AR86" s="54">
        <f>AL86+AQ86</f>
        <v>1.1673151750972732</v>
      </c>
      <c r="AS86" s="22"/>
      <c r="AT86" s="53">
        <v>81</v>
      </c>
      <c r="AU86" s="5" t="s">
        <v>123</v>
      </c>
      <c r="AV86" s="7">
        <v>23.400000000000002</v>
      </c>
      <c r="AW86" s="7">
        <v>48672</v>
      </c>
      <c r="AX86" s="22">
        <f t="shared" si="65"/>
        <v>0</v>
      </c>
      <c r="AY86" s="7"/>
      <c r="AZ86" s="5"/>
      <c r="BA86" s="22">
        <v>23.400000000000002</v>
      </c>
      <c r="BB86" s="22">
        <v>48672</v>
      </c>
      <c r="BC86" s="22">
        <f>((BB86-AP86)/AP86*100)</f>
        <v>0</v>
      </c>
      <c r="BD86" s="7"/>
      <c r="BE86" s="5"/>
      <c r="BF86" s="22">
        <v>23.400000000000002</v>
      </c>
      <c r="BG86" s="22">
        <v>48672</v>
      </c>
      <c r="BH86" s="23">
        <f>((BG86-BB86)/BB86*100)</f>
        <v>0</v>
      </c>
      <c r="BI86" s="54">
        <f>BC86+BH86</f>
        <v>0</v>
      </c>
      <c r="BJ86" s="22"/>
      <c r="BK86" s="53">
        <v>81</v>
      </c>
      <c r="BL86" s="5" t="s">
        <v>123</v>
      </c>
      <c r="BM86" s="7">
        <v>23.400000000000002</v>
      </c>
      <c r="BN86" s="7">
        <v>48672</v>
      </c>
      <c r="BO86" s="22">
        <f>((BN86-BG86)/BG86*100)</f>
        <v>0</v>
      </c>
      <c r="BP86" s="7"/>
      <c r="BQ86" s="22"/>
      <c r="BR86" s="22"/>
      <c r="BS86" s="7"/>
      <c r="BT86" s="7"/>
      <c r="BU86" s="7"/>
      <c r="BV86" s="22"/>
      <c r="BW86" s="22"/>
      <c r="BX86" s="24"/>
      <c r="BY86" s="54"/>
    </row>
    <row r="87" spans="1:77" x14ac:dyDescent="0.25">
      <c r="A87" s="53">
        <v>82</v>
      </c>
      <c r="B87" s="5"/>
      <c r="C87" s="36"/>
      <c r="D87" s="34"/>
      <c r="E87" s="7"/>
      <c r="F87" s="5"/>
      <c r="G87" s="36"/>
      <c r="H87" s="34"/>
      <c r="I87" s="22"/>
      <c r="J87" s="7"/>
      <c r="K87" s="5"/>
      <c r="L87" s="22"/>
      <c r="M87" s="35"/>
      <c r="N87" s="22"/>
      <c r="O87" s="54"/>
      <c r="P87" s="22"/>
      <c r="Q87" s="53">
        <v>82</v>
      </c>
      <c r="R87" s="5"/>
      <c r="S87" s="22"/>
      <c r="T87" s="22"/>
      <c r="U87" s="22"/>
      <c r="V87" s="7"/>
      <c r="W87" s="5"/>
      <c r="X87" s="22"/>
      <c r="Y87" s="22"/>
      <c r="Z87" s="23"/>
      <c r="AA87" s="54"/>
      <c r="AB87" s="22"/>
      <c r="AC87" s="53">
        <v>82</v>
      </c>
      <c r="AD87" s="5"/>
      <c r="AE87" s="7"/>
      <c r="AF87" s="7"/>
      <c r="AG87" s="22"/>
      <c r="AH87" s="7"/>
      <c r="AI87" s="5"/>
      <c r="AJ87" s="16"/>
      <c r="AK87" s="18"/>
      <c r="AL87" s="22"/>
      <c r="AM87" s="7"/>
      <c r="AN87" s="5"/>
      <c r="AO87" s="22"/>
      <c r="AP87" s="22"/>
      <c r="AQ87" s="23"/>
      <c r="AR87" s="54"/>
      <c r="AS87" s="22"/>
      <c r="AT87" s="53">
        <v>82</v>
      </c>
      <c r="AU87" s="5"/>
      <c r="AV87" s="7"/>
      <c r="AW87" s="7"/>
      <c r="AX87" s="22"/>
      <c r="AY87" s="7"/>
      <c r="AZ87" s="5"/>
      <c r="BA87" s="22"/>
      <c r="BB87" s="22"/>
      <c r="BC87" s="22"/>
      <c r="BD87" s="7"/>
      <c r="BE87" s="5"/>
      <c r="BF87" s="22"/>
      <c r="BG87" s="22"/>
      <c r="BH87" s="23"/>
      <c r="BI87" s="54"/>
      <c r="BJ87" s="22"/>
      <c r="BK87" s="53">
        <v>82</v>
      </c>
      <c r="BL87" s="5"/>
      <c r="BM87" s="7"/>
      <c r="BN87" s="7"/>
      <c r="BO87" s="22"/>
      <c r="BP87" s="7"/>
      <c r="BQ87" s="22">
        <v>52.88</v>
      </c>
      <c r="BR87" s="22">
        <v>109990.39999999999</v>
      </c>
      <c r="BS87" s="22"/>
      <c r="BT87" s="7"/>
      <c r="BU87" s="4"/>
      <c r="BV87" s="22">
        <v>52.88</v>
      </c>
      <c r="BW87" s="22">
        <v>109990.39999999999</v>
      </c>
      <c r="BX87" s="23">
        <f>((BW87-BR87)/BR87*100)</f>
        <v>0</v>
      </c>
      <c r="BY87" s="54">
        <f>BS87+BX87</f>
        <v>0</v>
      </c>
    </row>
    <row r="88" spans="1:77" x14ac:dyDescent="0.25">
      <c r="A88" s="53">
        <v>83</v>
      </c>
      <c r="B88" s="4"/>
      <c r="C88" s="36">
        <v>20.37</v>
      </c>
      <c r="D88" s="34">
        <v>42369.599999999999</v>
      </c>
      <c r="E88" s="7"/>
      <c r="F88" s="4"/>
      <c r="G88" s="36">
        <v>22.66</v>
      </c>
      <c r="H88" s="34">
        <v>47132.800000000003</v>
      </c>
      <c r="I88" s="22">
        <f>((H88-D88)/D88*100)</f>
        <v>11.242022582228778</v>
      </c>
      <c r="J88" s="7"/>
      <c r="K88" s="4"/>
      <c r="L88" s="22">
        <v>22.66</v>
      </c>
      <c r="M88" s="35">
        <v>47132.800000000003</v>
      </c>
      <c r="N88" s="22">
        <f>((M88-H88)/H88*100)</f>
        <v>0</v>
      </c>
      <c r="O88" s="54">
        <f>I88+N88</f>
        <v>11.242022582228778</v>
      </c>
      <c r="P88" s="22"/>
      <c r="Q88" s="53">
        <v>83</v>
      </c>
      <c r="R88" s="4"/>
      <c r="S88" s="22">
        <v>23.13</v>
      </c>
      <c r="T88" s="22">
        <v>48110.400000000001</v>
      </c>
      <c r="U88" s="22">
        <f>((T88-M88)/M88*100)</f>
        <v>2.0741394527802264</v>
      </c>
      <c r="V88" s="7"/>
      <c r="W88" s="4"/>
      <c r="X88" s="22">
        <v>26.78</v>
      </c>
      <c r="Y88" s="22">
        <v>55702.400000000001</v>
      </c>
      <c r="Z88" s="23">
        <v>0</v>
      </c>
      <c r="AA88" s="54">
        <f>U88+Z88</f>
        <v>2.0741394527802264</v>
      </c>
      <c r="AB88" s="40" t="s">
        <v>181</v>
      </c>
      <c r="AC88" s="53">
        <v>83</v>
      </c>
      <c r="AD88" s="4" t="s">
        <v>52</v>
      </c>
      <c r="AE88" s="7">
        <v>26.78</v>
      </c>
      <c r="AF88" s="7">
        <v>55702.400000000001</v>
      </c>
      <c r="AG88" s="22">
        <f t="shared" si="64"/>
        <v>0</v>
      </c>
      <c r="AH88" s="7"/>
      <c r="AI88" s="4"/>
      <c r="AJ88" s="16">
        <v>27.85</v>
      </c>
      <c r="AK88" s="18">
        <v>57928</v>
      </c>
      <c r="AL88" s="22">
        <f>((AK88-Y88)/Y88*100)</f>
        <v>3.9955190440627306</v>
      </c>
      <c r="AM88" s="7"/>
      <c r="AN88" s="4"/>
      <c r="AO88" s="22">
        <v>30.55</v>
      </c>
      <c r="AP88" s="22">
        <v>63544</v>
      </c>
      <c r="AQ88" s="23">
        <f>((AP88-AK88)/AK88*100)</f>
        <v>9.6947935368043083</v>
      </c>
      <c r="AR88" s="54">
        <f>AL88+AQ88</f>
        <v>13.690312580867039</v>
      </c>
      <c r="AS88" s="22"/>
      <c r="AT88" s="53">
        <v>83</v>
      </c>
      <c r="AU88" s="4" t="s">
        <v>52</v>
      </c>
      <c r="AV88" s="7">
        <v>30.55</v>
      </c>
      <c r="AW88" s="7">
        <v>63544</v>
      </c>
      <c r="AX88" s="22">
        <f t="shared" si="65"/>
        <v>0</v>
      </c>
      <c r="AY88" s="7"/>
      <c r="AZ88" s="4"/>
      <c r="BA88" s="22">
        <v>30.55</v>
      </c>
      <c r="BB88" s="22">
        <v>63544</v>
      </c>
      <c r="BC88" s="22">
        <f>((BB88-AP88)/AP88*100)</f>
        <v>0</v>
      </c>
      <c r="BD88" s="7"/>
      <c r="BE88" s="4"/>
      <c r="BF88" s="22">
        <v>33.270000000000003</v>
      </c>
      <c r="BG88" s="22">
        <v>69201.600000000006</v>
      </c>
      <c r="BH88" s="23">
        <f>((BG88-BB88)/BB88*100)</f>
        <v>8.9034369885433815</v>
      </c>
      <c r="BI88" s="54">
        <f>BC88+BH88</f>
        <v>8.9034369885433815</v>
      </c>
      <c r="BJ88" s="22"/>
      <c r="BK88" s="53">
        <v>83</v>
      </c>
      <c r="BL88" s="4" t="s">
        <v>52</v>
      </c>
      <c r="BM88" s="7">
        <v>33.270000000000003</v>
      </c>
      <c r="BN88" s="7">
        <v>69201.600000000006</v>
      </c>
      <c r="BO88" s="22">
        <f>((BN88-BG88)/BG88*100)</f>
        <v>0</v>
      </c>
      <c r="BP88" s="7"/>
      <c r="BQ88" s="22">
        <v>33.270000000000003</v>
      </c>
      <c r="BR88" s="22">
        <v>69201.600000000006</v>
      </c>
      <c r="BS88" s="22">
        <f>((BR88-BG88)/BG88*100)</f>
        <v>0</v>
      </c>
      <c r="BT88" s="7"/>
      <c r="BU88" s="4"/>
      <c r="BV88" s="22">
        <v>33.270000000000003</v>
      </c>
      <c r="BW88" s="22">
        <v>69201.600000000006</v>
      </c>
      <c r="BX88" s="23">
        <f>((BW88-BR88)/BR88*100)</f>
        <v>0</v>
      </c>
      <c r="BY88" s="54">
        <f>BS88+BX88</f>
        <v>0</v>
      </c>
    </row>
    <row r="89" spans="1:77" x14ac:dyDescent="0.25">
      <c r="A89" s="53">
        <v>84</v>
      </c>
      <c r="B89" s="4"/>
      <c r="C89" s="36">
        <v>30.930000000000003</v>
      </c>
      <c r="D89" s="34">
        <v>64334.400000000001</v>
      </c>
      <c r="E89" s="7"/>
      <c r="F89" s="4"/>
      <c r="G89" s="36">
        <v>32.39</v>
      </c>
      <c r="H89" s="34">
        <v>67371.199999999997</v>
      </c>
      <c r="I89" s="22">
        <f>((H89-D89)/D89*100)</f>
        <v>4.7203362431296405</v>
      </c>
      <c r="J89" s="7"/>
      <c r="K89" s="4"/>
      <c r="L89" s="22">
        <v>32.39</v>
      </c>
      <c r="M89" s="35">
        <v>67371.199999999997</v>
      </c>
      <c r="N89" s="22">
        <f>((M89-H89)/H89*100)</f>
        <v>0</v>
      </c>
      <c r="O89" s="54">
        <f>I89+N89</f>
        <v>4.7203362431296405</v>
      </c>
      <c r="P89" s="22"/>
      <c r="Q89" s="53">
        <v>84</v>
      </c>
      <c r="R89" s="4"/>
      <c r="S89" s="22">
        <v>32.89</v>
      </c>
      <c r="T89" s="22">
        <v>68411.199999999997</v>
      </c>
      <c r="U89" s="22">
        <f>((T89-M89)/M89*100)</f>
        <v>1.5436863229391788</v>
      </c>
      <c r="V89" s="7"/>
      <c r="W89" s="4"/>
      <c r="X89" s="22">
        <v>32.89</v>
      </c>
      <c r="Y89" s="22">
        <v>68411.199999999997</v>
      </c>
      <c r="Z89" s="23">
        <f>((Y89-T89)/T89*100)</f>
        <v>0</v>
      </c>
      <c r="AA89" s="54">
        <f>U89+Z89</f>
        <v>1.5436863229391788</v>
      </c>
      <c r="AB89" s="22"/>
      <c r="AC89" s="53">
        <v>84</v>
      </c>
      <c r="AD89" s="4" t="s">
        <v>53</v>
      </c>
      <c r="AE89" s="7">
        <v>32.89</v>
      </c>
      <c r="AF89" s="7">
        <v>68411.199999999997</v>
      </c>
      <c r="AG89" s="22">
        <f t="shared" si="64"/>
        <v>0</v>
      </c>
      <c r="AH89" s="7"/>
      <c r="AI89" s="4"/>
      <c r="AJ89" s="16">
        <v>33.269999999999996</v>
      </c>
      <c r="AK89" s="18">
        <v>69201.600000000006</v>
      </c>
      <c r="AL89" s="22">
        <f>((AK89-Y89)/Y89*100)</f>
        <v>1.1553663727576899</v>
      </c>
      <c r="AM89" s="7"/>
      <c r="AN89" s="4"/>
      <c r="AO89" s="22">
        <v>33.269999999999996</v>
      </c>
      <c r="AP89" s="22">
        <v>69201.600000000006</v>
      </c>
      <c r="AQ89" s="23">
        <f>((AP89-AK89)/AK89*100)</f>
        <v>0</v>
      </c>
      <c r="AR89" s="54">
        <f>AL89+AQ89</f>
        <v>1.1553663727576899</v>
      </c>
      <c r="AS89" s="22"/>
      <c r="AT89" s="53">
        <v>84</v>
      </c>
      <c r="AU89" s="4" t="s">
        <v>53</v>
      </c>
      <c r="AV89" s="7">
        <v>33.269999999999996</v>
      </c>
      <c r="AW89" s="7">
        <v>69201.600000000006</v>
      </c>
      <c r="AX89" s="22">
        <f t="shared" si="65"/>
        <v>0</v>
      </c>
      <c r="AY89" s="7"/>
      <c r="AZ89" s="4"/>
      <c r="BA89" s="22">
        <v>33.269999999999996</v>
      </c>
      <c r="BB89" s="22">
        <v>69201.600000000006</v>
      </c>
      <c r="BC89" s="22">
        <f>((BB89-AP89)/AP89*100)</f>
        <v>0</v>
      </c>
      <c r="BD89" s="7"/>
      <c r="BE89" s="4"/>
      <c r="BF89" s="22">
        <v>33.269999999999996</v>
      </c>
      <c r="BG89" s="22">
        <v>69201.600000000006</v>
      </c>
      <c r="BH89" s="23">
        <f>((BG89-BB89)/BB89*100)</f>
        <v>0</v>
      </c>
      <c r="BI89" s="54">
        <f>BC89+BH89</f>
        <v>0</v>
      </c>
      <c r="BJ89" s="22"/>
      <c r="BK89" s="53">
        <v>84</v>
      </c>
      <c r="BL89" s="4" t="s">
        <v>53</v>
      </c>
      <c r="BM89" s="7">
        <v>33.269999999999996</v>
      </c>
      <c r="BN89" s="7">
        <v>69201.600000000006</v>
      </c>
      <c r="BO89" s="22">
        <f>((BN89-BG89)/BG89*100)</f>
        <v>0</v>
      </c>
      <c r="BP89" s="7"/>
      <c r="BQ89" s="22">
        <v>34.72</v>
      </c>
      <c r="BR89" s="22">
        <v>72217.600000000006</v>
      </c>
      <c r="BS89" s="22">
        <f>((BR89-BG89)/BG89*100)</f>
        <v>4.358280733393447</v>
      </c>
      <c r="BT89" s="7"/>
      <c r="BU89" s="4"/>
      <c r="BV89" s="22">
        <v>34.72</v>
      </c>
      <c r="BW89" s="22">
        <v>72217.600000000006</v>
      </c>
      <c r="BX89" s="23">
        <f>((BW89-BR89)/BR89*100)</f>
        <v>0</v>
      </c>
      <c r="BY89" s="54">
        <f>BS89+BX89</f>
        <v>4.358280733393447</v>
      </c>
    </row>
    <row r="90" spans="1:77" x14ac:dyDescent="0.25">
      <c r="A90" s="53">
        <v>85</v>
      </c>
      <c r="B90" s="4"/>
      <c r="C90" s="36"/>
      <c r="D90" s="34"/>
      <c r="E90" s="7"/>
      <c r="F90" s="4"/>
      <c r="G90" s="36"/>
      <c r="H90" s="34"/>
      <c r="I90" s="22"/>
      <c r="J90" s="7"/>
      <c r="K90" s="4"/>
      <c r="L90" s="22"/>
      <c r="M90" s="35"/>
      <c r="N90" s="7"/>
      <c r="O90" s="54"/>
      <c r="P90" s="7"/>
      <c r="Q90" s="53">
        <v>85</v>
      </c>
      <c r="R90" s="4"/>
      <c r="S90" s="22"/>
      <c r="T90" s="22"/>
      <c r="U90" s="7"/>
      <c r="V90" s="7"/>
      <c r="W90" s="4"/>
      <c r="X90" s="22"/>
      <c r="Y90" s="22"/>
      <c r="Z90" s="24"/>
      <c r="AA90" s="54"/>
      <c r="AB90" s="7"/>
      <c r="AC90" s="53">
        <v>85</v>
      </c>
      <c r="AD90" s="4"/>
      <c r="AE90" s="7"/>
      <c r="AF90" s="7"/>
      <c r="AG90" s="7"/>
      <c r="AH90" s="7"/>
      <c r="AI90" s="4"/>
      <c r="AJ90" s="16"/>
      <c r="AK90" s="18"/>
      <c r="AL90" s="7"/>
      <c r="AM90" s="7"/>
      <c r="AN90" s="4"/>
      <c r="AO90" s="22">
        <v>26.22</v>
      </c>
      <c r="AP90" s="22">
        <v>54537.599999999999</v>
      </c>
      <c r="AQ90" s="23"/>
      <c r="AR90" s="54">
        <f>AL90+AQ90</f>
        <v>0</v>
      </c>
      <c r="AS90" s="22"/>
      <c r="AT90" s="53">
        <v>85</v>
      </c>
      <c r="AU90" s="4" t="s">
        <v>145</v>
      </c>
      <c r="AV90" s="7">
        <v>26.22</v>
      </c>
      <c r="AW90" s="7">
        <v>54537.599999999999</v>
      </c>
      <c r="AX90" s="22">
        <f t="shared" si="65"/>
        <v>0</v>
      </c>
      <c r="AY90" s="7"/>
      <c r="AZ90" s="4"/>
      <c r="BA90" s="22">
        <v>26.22</v>
      </c>
      <c r="BB90" s="22">
        <v>54537.599999999999</v>
      </c>
      <c r="BC90" s="22">
        <f>((BB90-AP90)/AP90*100)</f>
        <v>0</v>
      </c>
      <c r="BD90" s="7"/>
      <c r="BE90" s="4"/>
      <c r="BF90" s="22">
        <v>28.04</v>
      </c>
      <c r="BG90" s="22">
        <v>58323.199999999997</v>
      </c>
      <c r="BH90" s="23">
        <v>0</v>
      </c>
      <c r="BI90" s="54">
        <f>BC90+BH90</f>
        <v>0</v>
      </c>
      <c r="BJ90" s="40" t="s">
        <v>192</v>
      </c>
      <c r="BK90" s="53">
        <v>85</v>
      </c>
      <c r="BL90" s="4" t="s">
        <v>145</v>
      </c>
      <c r="BM90" s="7">
        <v>28.04</v>
      </c>
      <c r="BN90" s="7">
        <v>58323.199999999997</v>
      </c>
      <c r="BO90" s="22">
        <f>((BN90-BG90)/BG90*100)</f>
        <v>0</v>
      </c>
      <c r="BP90" s="7"/>
      <c r="BQ90" s="22">
        <v>31.42</v>
      </c>
      <c r="BR90" s="22">
        <v>65353.599999999999</v>
      </c>
      <c r="BS90" s="22">
        <v>0</v>
      </c>
      <c r="BT90" s="39" t="s">
        <v>183</v>
      </c>
      <c r="BU90" s="4"/>
      <c r="BV90" s="22">
        <v>31.42</v>
      </c>
      <c r="BW90" s="22">
        <v>65353.599999999999</v>
      </c>
      <c r="BX90" s="23">
        <f>((BW90-BR90)/BR90*100)</f>
        <v>0</v>
      </c>
      <c r="BY90" s="54">
        <f>BS90+BX90</f>
        <v>0</v>
      </c>
    </row>
    <row r="91" spans="1:77" x14ac:dyDescent="0.25">
      <c r="A91" s="53">
        <v>86</v>
      </c>
      <c r="B91" s="5"/>
      <c r="C91" s="36">
        <v>30.930000000000003</v>
      </c>
      <c r="D91" s="34">
        <v>64334.400000000001</v>
      </c>
      <c r="E91" s="7"/>
      <c r="F91" s="5"/>
      <c r="G91" s="36">
        <v>32.39</v>
      </c>
      <c r="H91" s="34">
        <v>67371.199999999997</v>
      </c>
      <c r="I91" s="22">
        <f>((H91-D91)/D91*100)</f>
        <v>4.7203362431296405</v>
      </c>
      <c r="J91" s="7"/>
      <c r="K91" s="5"/>
      <c r="L91" s="22">
        <v>32.39</v>
      </c>
      <c r="M91" s="35">
        <v>67371.199999999997</v>
      </c>
      <c r="N91" s="22">
        <f>((M91-H91)/H91*100)</f>
        <v>0</v>
      </c>
      <c r="O91" s="54">
        <f>I91+N91</f>
        <v>4.7203362431296405</v>
      </c>
      <c r="P91" s="22"/>
      <c r="Q91" s="53">
        <v>86</v>
      </c>
      <c r="R91" s="5"/>
      <c r="S91" s="22">
        <v>32.89</v>
      </c>
      <c r="T91" s="22">
        <v>68411.199999999997</v>
      </c>
      <c r="U91" s="22">
        <f>((T91-M91)/M91*100)</f>
        <v>1.5436863229391788</v>
      </c>
      <c r="V91" s="7"/>
      <c r="W91" s="5"/>
      <c r="X91" s="22">
        <v>32.89</v>
      </c>
      <c r="Y91" s="22">
        <v>68411.199999999997</v>
      </c>
      <c r="Z91" s="23">
        <f>((Y91-T91)/T91*100)</f>
        <v>0</v>
      </c>
      <c r="AA91" s="54">
        <f>U91+Z91</f>
        <v>1.5436863229391788</v>
      </c>
      <c r="AB91" s="22"/>
      <c r="AC91" s="53">
        <v>86</v>
      </c>
      <c r="AD91" s="5" t="s">
        <v>54</v>
      </c>
      <c r="AE91" s="7">
        <v>32.89</v>
      </c>
      <c r="AF91" s="7">
        <v>68411.199999999997</v>
      </c>
      <c r="AG91" s="22">
        <f>((AF91-Y91)/Y91*100)</f>
        <v>0</v>
      </c>
      <c r="AH91" s="7"/>
      <c r="AI91" s="5"/>
      <c r="AJ91" s="16">
        <v>33.269999999999996</v>
      </c>
      <c r="AK91" s="18">
        <v>69201.600000000006</v>
      </c>
      <c r="AL91" s="22">
        <f>((AK91-Y91)/Y91*100)</f>
        <v>1.1553663727576899</v>
      </c>
      <c r="AM91" s="7"/>
      <c r="AN91" s="5"/>
      <c r="AO91" s="22">
        <v>33.269999999999996</v>
      </c>
      <c r="AP91" s="22">
        <v>69201.600000000006</v>
      </c>
      <c r="AQ91" s="23">
        <f>((AP91-AK91)/AK91*100)</f>
        <v>0</v>
      </c>
      <c r="AR91" s="54">
        <f>AL91+AQ91</f>
        <v>1.1553663727576899</v>
      </c>
      <c r="AS91" s="22"/>
      <c r="AT91" s="53">
        <v>86</v>
      </c>
      <c r="AU91" s="5" t="s">
        <v>54</v>
      </c>
      <c r="AV91" s="7">
        <v>33.269999999999996</v>
      </c>
      <c r="AW91" s="7">
        <v>69201.600000000006</v>
      </c>
      <c r="AX91" s="22">
        <f t="shared" si="65"/>
        <v>0</v>
      </c>
      <c r="AY91" s="7"/>
      <c r="AZ91" s="5"/>
      <c r="BA91" s="22">
        <v>33.269999999999996</v>
      </c>
      <c r="BB91" s="22">
        <v>69201.600000000006</v>
      </c>
      <c r="BC91" s="22">
        <f>((BB91-AP91)/AP91*100)</f>
        <v>0</v>
      </c>
      <c r="BD91" s="7"/>
      <c r="BE91" s="5"/>
      <c r="BF91" s="22">
        <v>33.269999999999996</v>
      </c>
      <c r="BG91" s="22">
        <v>69201.600000000006</v>
      </c>
      <c r="BH91" s="23">
        <f>((BG91-BB91)/BB91*100)</f>
        <v>0</v>
      </c>
      <c r="BI91" s="54">
        <f>BC91+BH91</f>
        <v>0</v>
      </c>
      <c r="BJ91" s="22"/>
      <c r="BK91" s="53">
        <v>86</v>
      </c>
      <c r="BL91" s="5" t="s">
        <v>54</v>
      </c>
      <c r="BM91" s="7">
        <v>33.269999999999996</v>
      </c>
      <c r="BN91" s="7">
        <v>69201.600000000006</v>
      </c>
      <c r="BO91" s="22">
        <f>((BN91-BG91)/BG91*100)</f>
        <v>0</v>
      </c>
      <c r="BP91" s="7"/>
      <c r="BQ91" s="22">
        <v>34.72</v>
      </c>
      <c r="BR91" s="22">
        <v>72217.600000000006</v>
      </c>
      <c r="BS91" s="22">
        <f>((BR91-BG91)/BG91*100)</f>
        <v>4.358280733393447</v>
      </c>
      <c r="BT91" s="7"/>
      <c r="BU91" s="5"/>
      <c r="BV91" s="22">
        <v>34.72</v>
      </c>
      <c r="BW91" s="22">
        <v>72217.600000000006</v>
      </c>
      <c r="BX91" s="23">
        <f>((BW91-BR91)/BR91*100)</f>
        <v>0</v>
      </c>
      <c r="BY91" s="54">
        <f>BS91+BX91</f>
        <v>4.358280733393447</v>
      </c>
    </row>
    <row r="92" spans="1:77" x14ac:dyDescent="0.25">
      <c r="A92" s="53">
        <v>87</v>
      </c>
      <c r="B92" s="5"/>
      <c r="C92" s="36">
        <v>47.699999999999996</v>
      </c>
      <c r="D92" s="34">
        <v>99216</v>
      </c>
      <c r="E92" s="7"/>
      <c r="F92" s="5"/>
      <c r="G92" s="36"/>
      <c r="H92" s="34"/>
      <c r="I92" s="22"/>
      <c r="J92" s="7"/>
      <c r="K92" s="5"/>
      <c r="L92" s="22"/>
      <c r="M92" s="35"/>
      <c r="N92" s="7"/>
      <c r="O92" s="54"/>
      <c r="P92" s="7"/>
      <c r="Q92" s="53">
        <v>87</v>
      </c>
      <c r="R92" s="5"/>
      <c r="S92" s="22"/>
      <c r="T92" s="22"/>
      <c r="U92" s="7"/>
      <c r="V92" s="7"/>
      <c r="W92" s="5"/>
      <c r="X92" s="22"/>
      <c r="Y92" s="22"/>
      <c r="Z92" s="24"/>
      <c r="AA92" s="54"/>
      <c r="AB92" s="7"/>
      <c r="AC92" s="53">
        <v>87</v>
      </c>
      <c r="AD92" s="5"/>
      <c r="AE92" s="7"/>
      <c r="AF92" s="7"/>
      <c r="AG92" s="7"/>
      <c r="AH92" s="7"/>
      <c r="AI92" s="5"/>
      <c r="AJ92" s="16"/>
      <c r="AK92" s="18"/>
      <c r="AL92" s="7"/>
      <c r="AM92" s="7"/>
      <c r="AN92" s="5"/>
      <c r="AO92" s="22"/>
      <c r="AP92" s="22"/>
      <c r="AQ92" s="24"/>
      <c r="AR92" s="54"/>
      <c r="AS92" s="7"/>
      <c r="AT92" s="53">
        <v>87</v>
      </c>
      <c r="AU92" s="5"/>
      <c r="AV92" s="7"/>
      <c r="AW92" s="7"/>
      <c r="AX92" s="7"/>
      <c r="AY92" s="7"/>
      <c r="AZ92" s="5"/>
      <c r="BA92" s="22"/>
      <c r="BB92" s="22"/>
      <c r="BC92" s="7"/>
      <c r="BD92" s="7"/>
      <c r="BE92" s="5"/>
      <c r="BF92" s="22"/>
      <c r="BG92" s="22"/>
      <c r="BH92" s="24"/>
      <c r="BI92" s="54"/>
      <c r="BJ92" s="7"/>
      <c r="BK92" s="53">
        <v>87</v>
      </c>
      <c r="BL92" s="5"/>
      <c r="BM92" s="7"/>
      <c r="BN92" s="7"/>
      <c r="BO92" s="7"/>
      <c r="BP92" s="7"/>
      <c r="BQ92" s="22"/>
      <c r="BR92" s="22"/>
      <c r="BS92" s="7"/>
      <c r="BT92" s="7"/>
      <c r="BU92" s="5"/>
      <c r="BV92" s="22"/>
      <c r="BW92" s="22"/>
      <c r="BX92" s="24"/>
      <c r="BY92" s="54"/>
    </row>
    <row r="93" spans="1:77" x14ac:dyDescent="0.25">
      <c r="A93" s="53">
        <v>88</v>
      </c>
      <c r="B93" s="5"/>
      <c r="C93" s="36">
        <v>35.86</v>
      </c>
      <c r="D93" s="34">
        <v>74588.800000000003</v>
      </c>
      <c r="E93" s="7"/>
      <c r="F93" s="5"/>
      <c r="G93" s="36">
        <v>37.520000000000003</v>
      </c>
      <c r="H93" s="34">
        <v>78041.600000000006</v>
      </c>
      <c r="I93" s="22">
        <f>((H93-D93)/D93*100)</f>
        <v>4.6291132180702768</v>
      </c>
      <c r="J93" s="7"/>
      <c r="K93" s="5"/>
      <c r="L93" s="22">
        <v>37.520000000000003</v>
      </c>
      <c r="M93" s="35">
        <v>78041.600000000006</v>
      </c>
      <c r="N93" s="22">
        <f>((M93-H93)/H93*100)</f>
        <v>0</v>
      </c>
      <c r="O93" s="54">
        <f>I93+N93</f>
        <v>4.6291132180702768</v>
      </c>
      <c r="P93" s="22"/>
      <c r="Q93" s="53">
        <v>88</v>
      </c>
      <c r="R93" s="5"/>
      <c r="S93" s="22">
        <v>38.08</v>
      </c>
      <c r="T93" s="22">
        <v>79206.399999999994</v>
      </c>
      <c r="U93" s="22">
        <f>((T93-M93)/M93*100)</f>
        <v>1.4925373134328208</v>
      </c>
      <c r="V93" s="7"/>
      <c r="W93" s="5"/>
      <c r="X93" s="22">
        <v>38.08</v>
      </c>
      <c r="Y93" s="22">
        <v>79206.399999999994</v>
      </c>
      <c r="Z93" s="23">
        <f>((Y93-T93)/T93*100)</f>
        <v>0</v>
      </c>
      <c r="AA93" s="54">
        <f>U93+Z93</f>
        <v>1.4925373134328208</v>
      </c>
      <c r="AB93" s="22"/>
      <c r="AC93" s="53">
        <v>88</v>
      </c>
      <c r="AD93" s="5" t="s">
        <v>55</v>
      </c>
      <c r="AE93" s="7">
        <v>38.08</v>
      </c>
      <c r="AF93" s="7">
        <v>79206.399999999994</v>
      </c>
      <c r="AG93" s="22">
        <f>((AF93-Y93)/Y93*100)</f>
        <v>0</v>
      </c>
      <c r="AH93" s="7"/>
      <c r="AI93" s="5"/>
      <c r="AJ93" s="16">
        <v>38.61</v>
      </c>
      <c r="AK93" s="18">
        <v>80308.800000000003</v>
      </c>
      <c r="AL93" s="22">
        <f>((AK93-Y93)/Y93*100)</f>
        <v>1.3918067226890869</v>
      </c>
      <c r="AM93" s="7"/>
      <c r="AN93" s="5"/>
      <c r="AO93" s="22">
        <v>38.61</v>
      </c>
      <c r="AP93" s="22">
        <v>80308.800000000003</v>
      </c>
      <c r="AQ93" s="23">
        <f>((AP93-AK93)/AK93*100)</f>
        <v>0</v>
      </c>
      <c r="AR93" s="54">
        <f>AL93+AQ93</f>
        <v>1.3918067226890869</v>
      </c>
      <c r="AS93" s="22"/>
      <c r="AT93" s="53">
        <v>88</v>
      </c>
      <c r="AU93" s="5" t="s">
        <v>55</v>
      </c>
      <c r="AV93" s="7">
        <v>38.61</v>
      </c>
      <c r="AW93" s="7">
        <v>80308.800000000003</v>
      </c>
      <c r="AX93" s="22">
        <f t="shared" ref="AX93:AX96" si="66">((AW93-AP93)/AP93*100)</f>
        <v>0</v>
      </c>
      <c r="AY93" s="7"/>
      <c r="AZ93" s="5"/>
      <c r="BA93" s="22">
        <v>38.61</v>
      </c>
      <c r="BB93" s="22">
        <v>80308.800000000003</v>
      </c>
      <c r="BC93" s="22">
        <f>((BB93-AP93)/AP93*100)</f>
        <v>0</v>
      </c>
      <c r="BD93" s="7"/>
      <c r="BE93" s="5"/>
      <c r="BF93" s="22">
        <v>38.61</v>
      </c>
      <c r="BG93" s="22">
        <v>80308.800000000003</v>
      </c>
      <c r="BH93" s="23">
        <f>((BG93-BB93)/BB93*100)</f>
        <v>0</v>
      </c>
      <c r="BI93" s="54">
        <f>BC93+BH93</f>
        <v>0</v>
      </c>
      <c r="BJ93" s="22"/>
      <c r="BK93" s="53">
        <v>88</v>
      </c>
      <c r="BL93" s="5" t="s">
        <v>55</v>
      </c>
      <c r="BM93" s="7">
        <v>38.61</v>
      </c>
      <c r="BN93" s="7">
        <v>80308.800000000003</v>
      </c>
      <c r="BO93" s="22">
        <f>((BN93-BG93)/BG93*100)</f>
        <v>0</v>
      </c>
      <c r="BP93" s="7"/>
      <c r="BQ93" s="22">
        <v>40.629999999999995</v>
      </c>
      <c r="BR93" s="22">
        <v>84510.399999999994</v>
      </c>
      <c r="BS93" s="22">
        <f>((BR93-BG93)/BG93*100)</f>
        <v>5.2318052318052208</v>
      </c>
      <c r="BT93" s="7"/>
      <c r="BU93" s="5"/>
      <c r="BV93" s="22">
        <v>40.629999999999995</v>
      </c>
      <c r="BW93" s="22">
        <v>84510.399999999994</v>
      </c>
      <c r="BX93" s="23">
        <f>((BW93-BR93)/BR93*100)</f>
        <v>0</v>
      </c>
      <c r="BY93" s="54">
        <f>BS93+BX93</f>
        <v>5.2318052318052208</v>
      </c>
    </row>
    <row r="94" spans="1:77" x14ac:dyDescent="0.25">
      <c r="A94" s="53">
        <v>89</v>
      </c>
      <c r="B94" s="5"/>
      <c r="C94" s="36"/>
      <c r="D94" s="34"/>
      <c r="E94" s="7"/>
      <c r="F94" s="5"/>
      <c r="G94" s="36"/>
      <c r="H94" s="34"/>
      <c r="I94" s="22"/>
      <c r="J94" s="7"/>
      <c r="K94" s="5"/>
      <c r="L94" s="22"/>
      <c r="M94" s="35"/>
      <c r="N94" s="7"/>
      <c r="O94" s="54"/>
      <c r="P94" s="7"/>
      <c r="Q94" s="53">
        <v>89</v>
      </c>
      <c r="R94" s="5"/>
      <c r="S94" s="22"/>
      <c r="T94" s="22"/>
      <c r="U94" s="7"/>
      <c r="V94" s="7"/>
      <c r="W94" s="5"/>
      <c r="X94" s="22"/>
      <c r="Y94" s="22"/>
      <c r="Z94" s="24"/>
      <c r="AA94" s="54"/>
      <c r="AB94" s="7"/>
      <c r="AC94" s="53">
        <v>89</v>
      </c>
      <c r="AD94" s="5"/>
      <c r="AE94" s="7"/>
      <c r="AF94" s="7"/>
      <c r="AG94" s="7"/>
      <c r="AH94" s="7"/>
      <c r="AI94" s="4"/>
      <c r="AJ94" s="16">
        <v>19.21</v>
      </c>
      <c r="AK94" s="18">
        <v>39956.800000000003</v>
      </c>
      <c r="AL94" s="22"/>
      <c r="AM94" s="7"/>
      <c r="AN94" s="4"/>
      <c r="AO94" s="22">
        <v>20.260000000000002</v>
      </c>
      <c r="AP94" s="22">
        <v>42140.800000000003</v>
      </c>
      <c r="AQ94" s="23">
        <f>((AP94-AK94)/AK94*100)</f>
        <v>5.4659031754294638</v>
      </c>
      <c r="AR94" s="54">
        <f>AL94+AQ94</f>
        <v>5.4659031754294638</v>
      </c>
      <c r="AS94" s="22"/>
      <c r="AT94" s="53">
        <v>89</v>
      </c>
      <c r="AU94" s="4" t="s">
        <v>155</v>
      </c>
      <c r="AV94" s="7">
        <v>20.260000000000002</v>
      </c>
      <c r="AW94" s="7">
        <v>42140.800000000003</v>
      </c>
      <c r="AX94" s="22">
        <f t="shared" si="66"/>
        <v>0</v>
      </c>
      <c r="AY94" s="7"/>
      <c r="AZ94" s="4"/>
      <c r="BA94" s="22">
        <v>20.260000000000002</v>
      </c>
      <c r="BB94" s="22">
        <v>42140.800000000003</v>
      </c>
      <c r="BC94" s="22">
        <f>((BB94-AP94)/AP94*100)</f>
        <v>0</v>
      </c>
      <c r="BD94" s="7"/>
      <c r="BE94" s="4"/>
      <c r="BF94" s="22">
        <v>21.83</v>
      </c>
      <c r="BG94" s="22">
        <v>45406.400000000001</v>
      </c>
      <c r="BH94" s="23">
        <f>((BG94-BB94)/BB94*100)</f>
        <v>7.7492596248766006</v>
      </c>
      <c r="BI94" s="54">
        <f>BC94+BH94</f>
        <v>7.7492596248766006</v>
      </c>
      <c r="BJ94" s="22"/>
      <c r="BK94" s="53">
        <v>89</v>
      </c>
      <c r="BL94" s="4" t="s">
        <v>155</v>
      </c>
      <c r="BM94" s="7">
        <v>21.83</v>
      </c>
      <c r="BN94" s="7">
        <v>45406.400000000001</v>
      </c>
      <c r="BO94" s="22">
        <f>((BN94-BG94)/BG94*100)</f>
        <v>0</v>
      </c>
      <c r="BP94" s="7"/>
      <c r="BQ94" s="22">
        <v>22.400000000000002</v>
      </c>
      <c r="BR94" s="22">
        <v>46592</v>
      </c>
      <c r="BS94" s="22">
        <f>((BR94-BG94)/BG94*100)</f>
        <v>2.611085661933116</v>
      </c>
      <c r="BT94" s="7"/>
      <c r="BU94" s="4"/>
      <c r="BV94" s="22">
        <v>24.01</v>
      </c>
      <c r="BW94" s="22">
        <v>49940.800000000003</v>
      </c>
      <c r="BX94" s="23">
        <f>((BW94-BR94)/BR94*100)</f>
        <v>7.1875000000000062</v>
      </c>
      <c r="BY94" s="54">
        <f>BS94+BX94</f>
        <v>9.7985856619331226</v>
      </c>
    </row>
    <row r="95" spans="1:77" x14ac:dyDescent="0.25">
      <c r="A95" s="53">
        <v>90</v>
      </c>
      <c r="B95" s="5"/>
      <c r="C95" s="36"/>
      <c r="D95" s="34"/>
      <c r="E95" s="7"/>
      <c r="F95" s="5"/>
      <c r="G95" s="36"/>
      <c r="H95" s="34"/>
      <c r="I95" s="22"/>
      <c r="J95" s="7"/>
      <c r="K95" s="5"/>
      <c r="L95" s="22">
        <v>29.02</v>
      </c>
      <c r="M95" s="35">
        <v>60361.599999999999</v>
      </c>
      <c r="N95" s="22"/>
      <c r="O95" s="54">
        <f t="shared" ref="O95:O101" si="67">I95+N95</f>
        <v>0</v>
      </c>
      <c r="P95" s="22"/>
      <c r="Q95" s="53">
        <v>90</v>
      </c>
      <c r="R95" s="5"/>
      <c r="S95" s="22">
        <v>29.45</v>
      </c>
      <c r="T95" s="22">
        <v>61256</v>
      </c>
      <c r="U95" s="22">
        <f>((T95-M95)/M95*100)</f>
        <v>1.4817367332873905</v>
      </c>
      <c r="V95" s="7"/>
      <c r="W95" s="5"/>
      <c r="X95" s="22">
        <v>29.45</v>
      </c>
      <c r="Y95" s="22">
        <v>61256</v>
      </c>
      <c r="Z95" s="23">
        <f>((Y95-T95)/T95*100)</f>
        <v>0</v>
      </c>
      <c r="AA95" s="54">
        <f>U95+Z95</f>
        <v>1.4817367332873905</v>
      </c>
      <c r="AB95" s="22"/>
      <c r="AC95" s="53">
        <v>90</v>
      </c>
      <c r="AD95" s="5" t="s">
        <v>124</v>
      </c>
      <c r="AE95" s="7">
        <v>29.45</v>
      </c>
      <c r="AF95" s="7">
        <v>61256</v>
      </c>
      <c r="AG95" s="22">
        <f t="shared" ref="AG95:AG96" si="68">((AF95-Y95)/Y95*100)</f>
        <v>0</v>
      </c>
      <c r="AH95" s="7"/>
      <c r="AI95" s="5"/>
      <c r="AJ95" s="16">
        <v>29.860000000000003</v>
      </c>
      <c r="AK95" s="18">
        <v>62108.800000000003</v>
      </c>
      <c r="AL95" s="22">
        <f>((AK95-Y95)/Y95*100)</f>
        <v>1.3921901528013629</v>
      </c>
      <c r="AM95" s="7"/>
      <c r="AN95" s="5"/>
      <c r="AO95" s="22">
        <v>33.31</v>
      </c>
      <c r="AP95" s="22">
        <v>69284.800000000003</v>
      </c>
      <c r="AQ95" s="23">
        <f>((AP95-AK95)/AK95*100)</f>
        <v>11.553918285331546</v>
      </c>
      <c r="AR95" s="54">
        <f>AL95+AQ95</f>
        <v>12.94610843813291</v>
      </c>
      <c r="AS95" s="22"/>
      <c r="AT95" s="53">
        <v>90</v>
      </c>
      <c r="AU95" s="5" t="s">
        <v>124</v>
      </c>
      <c r="AV95" s="7">
        <v>33.31</v>
      </c>
      <c r="AW95" s="7">
        <v>69284.800000000003</v>
      </c>
      <c r="AX95" s="22">
        <f t="shared" si="66"/>
        <v>0</v>
      </c>
      <c r="AY95" s="7"/>
      <c r="AZ95" s="5"/>
      <c r="BA95" s="22">
        <v>33.31</v>
      </c>
      <c r="BB95" s="22">
        <v>69284.800000000003</v>
      </c>
      <c r="BC95" s="22">
        <f>((BB95-AP95)/AP95*100)</f>
        <v>0</v>
      </c>
      <c r="BD95" s="7"/>
      <c r="BE95" s="5"/>
      <c r="BF95" s="22">
        <v>36.770000000000003</v>
      </c>
      <c r="BG95" s="22">
        <v>76481.600000000006</v>
      </c>
      <c r="BH95" s="23">
        <f>((BG95-BB95)/BB95*100)</f>
        <v>10.387271089762837</v>
      </c>
      <c r="BI95" s="54">
        <f>BC95+BH95</f>
        <v>10.387271089762837</v>
      </c>
      <c r="BJ95" s="22"/>
      <c r="BK95" s="53">
        <v>90</v>
      </c>
      <c r="BL95" s="5" t="s">
        <v>124</v>
      </c>
      <c r="BM95" s="7">
        <v>36.770000000000003</v>
      </c>
      <c r="BN95" s="7">
        <v>76481.600000000006</v>
      </c>
      <c r="BO95" s="22">
        <f>((BN95-BG95)/BG95*100)</f>
        <v>0</v>
      </c>
      <c r="BP95" s="7"/>
      <c r="BQ95" s="22">
        <v>38.699999999999996</v>
      </c>
      <c r="BR95" s="22">
        <v>80496</v>
      </c>
      <c r="BS95" s="22">
        <f>((BR95-BG95)/BG95*100)</f>
        <v>5.2488441664400245</v>
      </c>
      <c r="BT95" s="7"/>
      <c r="BU95" s="5"/>
      <c r="BV95" s="22">
        <v>38.699999999999996</v>
      </c>
      <c r="BW95" s="22">
        <v>80496</v>
      </c>
      <c r="BX95" s="23">
        <f>((BW95-BR95)/BR95*100)</f>
        <v>0</v>
      </c>
      <c r="BY95" s="54">
        <f>BS95+BX95</f>
        <v>5.2488441664400245</v>
      </c>
    </row>
    <row r="96" spans="1:77" x14ac:dyDescent="0.25">
      <c r="A96" s="53">
        <v>91</v>
      </c>
      <c r="B96" s="5"/>
      <c r="C96" s="36">
        <v>17.8</v>
      </c>
      <c r="D96" s="34">
        <v>37024</v>
      </c>
      <c r="E96" s="7"/>
      <c r="F96" s="5"/>
      <c r="G96" s="36">
        <v>19.55</v>
      </c>
      <c r="H96" s="34">
        <v>40664</v>
      </c>
      <c r="I96" s="22">
        <f t="shared" ref="I96:I101" si="69">((H96-D96)/D96*100)</f>
        <v>9.8314606741573041</v>
      </c>
      <c r="J96" s="7"/>
      <c r="K96" s="5"/>
      <c r="L96" s="22">
        <v>21.32</v>
      </c>
      <c r="M96" s="35">
        <v>44345.599999999999</v>
      </c>
      <c r="N96" s="22">
        <f>((M96-H96)/H96*100)</f>
        <v>9.0537084398976955</v>
      </c>
      <c r="O96" s="54">
        <f t="shared" si="67"/>
        <v>18.885169114055</v>
      </c>
      <c r="P96" s="22"/>
      <c r="Q96" s="53">
        <v>91</v>
      </c>
      <c r="R96" s="5"/>
      <c r="S96" s="22">
        <v>22</v>
      </c>
      <c r="T96" s="22">
        <v>45760</v>
      </c>
      <c r="U96" s="22">
        <f>((T96-M96)/M96*100)</f>
        <v>3.1894934333958758</v>
      </c>
      <c r="V96" s="7"/>
      <c r="W96" s="5"/>
      <c r="X96" s="22">
        <v>23.13</v>
      </c>
      <c r="Y96" s="22">
        <v>48110.400000000001</v>
      </c>
      <c r="Z96" s="23">
        <f>((Y96-T96)/T96*100)</f>
        <v>5.1363636363636394</v>
      </c>
      <c r="AA96" s="54">
        <f>U96+Z96</f>
        <v>8.3258570697595147</v>
      </c>
      <c r="AB96" s="22"/>
      <c r="AC96" s="53">
        <v>91</v>
      </c>
      <c r="AD96" s="5" t="s">
        <v>56</v>
      </c>
      <c r="AE96" s="7">
        <v>23.13</v>
      </c>
      <c r="AF96" s="7">
        <v>48110.400000000001</v>
      </c>
      <c r="AG96" s="22">
        <f t="shared" si="68"/>
        <v>0</v>
      </c>
      <c r="AH96" s="7"/>
      <c r="AI96" s="5"/>
      <c r="AJ96" s="16">
        <v>23.400000000000002</v>
      </c>
      <c r="AK96" s="18">
        <v>48672</v>
      </c>
      <c r="AL96" s="22">
        <f>((AK96-Y96)/Y96*100)</f>
        <v>1.1673151750972732</v>
      </c>
      <c r="AM96" s="7"/>
      <c r="AN96" s="5"/>
      <c r="AO96" s="22">
        <v>27.09</v>
      </c>
      <c r="AP96" s="22">
        <v>56347.199999999997</v>
      </c>
      <c r="AQ96" s="23">
        <v>0</v>
      </c>
      <c r="AR96" s="54">
        <f>AL96+AQ96</f>
        <v>1.1673151750972732</v>
      </c>
      <c r="AS96" s="40" t="s">
        <v>183</v>
      </c>
      <c r="AT96" s="53">
        <v>91</v>
      </c>
      <c r="AU96" s="5" t="s">
        <v>56</v>
      </c>
      <c r="AV96" s="7">
        <v>27.09</v>
      </c>
      <c r="AW96" s="7">
        <v>56347.199999999997</v>
      </c>
      <c r="AX96" s="22">
        <f t="shared" si="66"/>
        <v>0</v>
      </c>
      <c r="AY96" s="7"/>
      <c r="AZ96" s="5"/>
      <c r="BA96" s="22">
        <v>27.85</v>
      </c>
      <c r="BB96" s="22">
        <v>57928</v>
      </c>
      <c r="BC96" s="22">
        <v>0</v>
      </c>
      <c r="BD96" s="39" t="s">
        <v>193</v>
      </c>
      <c r="BE96" s="5"/>
      <c r="BF96" s="22">
        <v>30.56</v>
      </c>
      <c r="BG96" s="22">
        <v>63564.800000000003</v>
      </c>
      <c r="BH96" s="23">
        <f>((BG96-BB96)/BB96*100)</f>
        <v>9.7307001795332191</v>
      </c>
      <c r="BI96" s="54">
        <f>BC96+BH96</f>
        <v>9.7307001795332191</v>
      </c>
      <c r="BJ96" s="22"/>
      <c r="BK96" s="53">
        <v>91</v>
      </c>
      <c r="BL96" s="5" t="s">
        <v>56</v>
      </c>
      <c r="BM96" s="7">
        <v>30.56</v>
      </c>
      <c r="BN96" s="7">
        <v>63564.800000000003</v>
      </c>
      <c r="BO96" s="22">
        <f>((BN96-BG96)/BG96*100)</f>
        <v>0</v>
      </c>
      <c r="BP96" s="7"/>
      <c r="BQ96" s="22">
        <v>31.89</v>
      </c>
      <c r="BR96" s="22">
        <v>66331.199999999997</v>
      </c>
      <c r="BS96" s="22">
        <f>((BR96-BG96)/BG96*100)</f>
        <v>4.3520942408376868</v>
      </c>
      <c r="BT96" s="7"/>
      <c r="BU96" s="5"/>
      <c r="BV96" s="22">
        <v>34.72</v>
      </c>
      <c r="BW96" s="22">
        <v>72217.600000000006</v>
      </c>
      <c r="BX96" s="23">
        <f>((BW96-BR96)/BR96*100)</f>
        <v>8.8742552524302418</v>
      </c>
      <c r="BY96" s="54">
        <f>BS96+BX96</f>
        <v>13.226349493267929</v>
      </c>
    </row>
    <row r="97" spans="1:77" x14ac:dyDescent="0.25">
      <c r="A97" s="53">
        <v>92</v>
      </c>
      <c r="B97" s="5"/>
      <c r="C97" s="36">
        <v>47.7</v>
      </c>
      <c r="D97" s="34">
        <v>99216</v>
      </c>
      <c r="E97" s="7"/>
      <c r="F97" s="5"/>
      <c r="G97" s="36">
        <v>47.7</v>
      </c>
      <c r="H97" s="34">
        <v>99216</v>
      </c>
      <c r="I97" s="22">
        <f t="shared" si="69"/>
        <v>0</v>
      </c>
      <c r="J97" s="7"/>
      <c r="K97" s="5"/>
      <c r="L97" s="22"/>
      <c r="M97" s="35"/>
      <c r="N97" s="7"/>
      <c r="O97" s="54">
        <f t="shared" si="67"/>
        <v>0</v>
      </c>
      <c r="P97" s="7"/>
      <c r="Q97" s="53">
        <v>92</v>
      </c>
      <c r="R97" s="5"/>
      <c r="S97" s="22"/>
      <c r="T97" s="22"/>
      <c r="U97" s="7"/>
      <c r="V97" s="7"/>
      <c r="W97" s="5"/>
      <c r="X97" s="22"/>
      <c r="Y97" s="22"/>
      <c r="Z97" s="24"/>
      <c r="AA97" s="54"/>
      <c r="AB97" s="7"/>
      <c r="AC97" s="53">
        <v>92</v>
      </c>
      <c r="AD97" s="5"/>
      <c r="AE97" s="7"/>
      <c r="AF97" s="7"/>
      <c r="AG97" s="7"/>
      <c r="AH97" s="7"/>
      <c r="AI97" s="5"/>
      <c r="AJ97" s="16"/>
      <c r="AK97" s="18"/>
      <c r="AL97" s="7"/>
      <c r="AM97" s="7"/>
      <c r="AN97" s="5"/>
      <c r="AO97" s="22"/>
      <c r="AP97" s="22"/>
      <c r="AQ97" s="24"/>
      <c r="AR97" s="54"/>
      <c r="AS97" s="7"/>
      <c r="AT97" s="53">
        <v>92</v>
      </c>
      <c r="AU97" s="5"/>
      <c r="AV97" s="7"/>
      <c r="AW97" s="7"/>
      <c r="AX97" s="7"/>
      <c r="AY97" s="7"/>
      <c r="AZ97" s="5"/>
      <c r="BA97" s="22"/>
      <c r="BB97" s="22"/>
      <c r="BC97" s="7"/>
      <c r="BD97" s="7"/>
      <c r="BE97" s="5"/>
      <c r="BF97" s="22"/>
      <c r="BG97" s="22"/>
      <c r="BH97" s="24"/>
      <c r="BI97" s="54"/>
      <c r="BJ97" s="7"/>
      <c r="BK97" s="53">
        <v>92</v>
      </c>
      <c r="BL97" s="5"/>
      <c r="BM97" s="7"/>
      <c r="BN97" s="7"/>
      <c r="BO97" s="7"/>
      <c r="BP97" s="7"/>
      <c r="BQ97" s="22"/>
      <c r="BR97" s="22"/>
      <c r="BS97" s="7"/>
      <c r="BT97" s="7"/>
      <c r="BU97" s="5"/>
      <c r="BV97" s="22"/>
      <c r="BW97" s="22"/>
      <c r="BX97" s="24"/>
      <c r="BY97" s="54"/>
    </row>
    <row r="98" spans="1:77" x14ac:dyDescent="0.25">
      <c r="A98" s="53">
        <v>93</v>
      </c>
      <c r="B98" s="5"/>
      <c r="C98" s="36">
        <v>17.61</v>
      </c>
      <c r="D98" s="34">
        <v>36628.800000000003</v>
      </c>
      <c r="E98" s="7"/>
      <c r="F98" s="5"/>
      <c r="G98" s="36">
        <v>19.510000000000002</v>
      </c>
      <c r="H98" s="34">
        <v>40580.800000000003</v>
      </c>
      <c r="I98" s="22">
        <f t="shared" si="69"/>
        <v>10.789324247586597</v>
      </c>
      <c r="J98" s="7"/>
      <c r="K98" s="5"/>
      <c r="L98" s="22">
        <v>19.510000000000002</v>
      </c>
      <c r="M98" s="35">
        <v>40580.800000000003</v>
      </c>
      <c r="N98" s="22">
        <f>((M98-H98)/H98*100)</f>
        <v>0</v>
      </c>
      <c r="O98" s="54">
        <f t="shared" si="67"/>
        <v>10.789324247586597</v>
      </c>
      <c r="P98" s="22"/>
      <c r="Q98" s="53">
        <v>93</v>
      </c>
      <c r="R98" s="5"/>
      <c r="S98" s="22">
        <v>19.989999999999998</v>
      </c>
      <c r="T98" s="22">
        <v>41579.199999999997</v>
      </c>
      <c r="U98" s="22">
        <f>((T98-M98)/M98*100)</f>
        <v>2.4602767811378636</v>
      </c>
      <c r="V98" s="7"/>
      <c r="W98" s="5"/>
      <c r="X98" s="22">
        <v>19.989999999999998</v>
      </c>
      <c r="Y98" s="22">
        <v>41579.199999999997</v>
      </c>
      <c r="Z98" s="23">
        <f>((Y98-T98)/T98*100)</f>
        <v>0</v>
      </c>
      <c r="AA98" s="54">
        <f>U98+Z98</f>
        <v>2.4602767811378636</v>
      </c>
      <c r="AB98" s="22"/>
      <c r="AC98" s="53">
        <v>93</v>
      </c>
      <c r="AD98" s="5" t="s">
        <v>136</v>
      </c>
      <c r="AE98" s="7">
        <v>19.989999999999998</v>
      </c>
      <c r="AF98" s="7">
        <v>41579.199999999997</v>
      </c>
      <c r="AG98" s="22">
        <f>((AF98-Y98)/Y98*100)</f>
        <v>0</v>
      </c>
      <c r="AH98" s="7"/>
      <c r="AI98" s="5"/>
      <c r="AJ98" s="16">
        <v>20.32</v>
      </c>
      <c r="AK98" s="18">
        <v>42265.599999999999</v>
      </c>
      <c r="AL98" s="22">
        <f>((AK98-Y98)/Y98*100)</f>
        <v>1.6508254127063569</v>
      </c>
      <c r="AM98" s="7"/>
      <c r="AN98" s="5"/>
      <c r="AO98" s="22">
        <v>20.32</v>
      </c>
      <c r="AP98" s="22">
        <v>42265.599999999999</v>
      </c>
      <c r="AQ98" s="23">
        <f>((AP98-AK98)/AK98*100)</f>
        <v>0</v>
      </c>
      <c r="AR98" s="54">
        <f>AL98+AQ98</f>
        <v>1.6508254127063569</v>
      </c>
      <c r="AS98" s="22"/>
      <c r="AT98" s="53">
        <v>93</v>
      </c>
      <c r="AU98" s="5" t="s">
        <v>136</v>
      </c>
      <c r="AV98" s="7">
        <v>20.32</v>
      </c>
      <c r="AW98" s="7">
        <v>42265.599999999999</v>
      </c>
      <c r="AX98" s="22">
        <f t="shared" ref="AX98" si="70">((AW98-AP98)/AP98*100)</f>
        <v>0</v>
      </c>
      <c r="AY98" s="7"/>
      <c r="AZ98" s="5"/>
      <c r="BA98" s="22">
        <v>20.32</v>
      </c>
      <c r="BB98" s="22">
        <v>42265.599999999999</v>
      </c>
      <c r="BC98" s="22">
        <f>((BB98-AP98)/AP98*100)</f>
        <v>0</v>
      </c>
      <c r="BD98" s="7"/>
      <c r="BE98" s="5"/>
      <c r="BF98" s="22">
        <v>20.32</v>
      </c>
      <c r="BG98" s="22">
        <v>42265.599999999999</v>
      </c>
      <c r="BH98" s="23">
        <f>((BG98-BB98)/BB98*100)</f>
        <v>0</v>
      </c>
      <c r="BI98" s="54">
        <f>BC98+BH98</f>
        <v>0</v>
      </c>
      <c r="BJ98" s="22"/>
      <c r="BK98" s="53">
        <v>93</v>
      </c>
      <c r="BL98" s="5" t="s">
        <v>136</v>
      </c>
      <c r="BM98" s="7">
        <v>20.32</v>
      </c>
      <c r="BN98" s="7">
        <v>42265.599999999999</v>
      </c>
      <c r="BO98" s="22">
        <f>((BN98-BG98)/BG98*100)</f>
        <v>0</v>
      </c>
      <c r="BP98" s="7"/>
      <c r="BQ98" s="22">
        <v>20.85</v>
      </c>
      <c r="BR98" s="22">
        <v>43368</v>
      </c>
      <c r="BS98" s="22">
        <f>((BR98-BG98)/BG98*100)</f>
        <v>2.6082677165354369</v>
      </c>
      <c r="BT98" s="7"/>
      <c r="BU98" s="5"/>
      <c r="BV98" s="22">
        <v>20.85</v>
      </c>
      <c r="BW98" s="22">
        <v>43368</v>
      </c>
      <c r="BX98" s="23">
        <f>((BW98-BR98)/BR98*100)</f>
        <v>0</v>
      </c>
      <c r="BY98" s="54">
        <f>BS98+BX98</f>
        <v>2.6082677165354369</v>
      </c>
    </row>
    <row r="99" spans="1:77" x14ac:dyDescent="0.25">
      <c r="A99" s="53">
        <v>94</v>
      </c>
      <c r="B99" s="4"/>
      <c r="C99" s="36">
        <v>21.66</v>
      </c>
      <c r="D99" s="34">
        <v>45052.800000000003</v>
      </c>
      <c r="E99" s="7"/>
      <c r="F99" s="4"/>
      <c r="G99" s="36">
        <v>22.66</v>
      </c>
      <c r="H99" s="34">
        <v>47132.800000000003</v>
      </c>
      <c r="I99" s="22">
        <f t="shared" si="69"/>
        <v>4.6168051708217908</v>
      </c>
      <c r="J99" s="7"/>
      <c r="K99" s="4"/>
      <c r="L99" s="22">
        <v>22.66</v>
      </c>
      <c r="M99" s="35">
        <v>47132.800000000003</v>
      </c>
      <c r="N99" s="22">
        <f>((M99-H99)/H99*100)</f>
        <v>0</v>
      </c>
      <c r="O99" s="54">
        <f t="shared" si="67"/>
        <v>4.6168051708217908</v>
      </c>
      <c r="P99" s="22"/>
      <c r="Q99" s="53">
        <v>94</v>
      </c>
      <c r="R99" s="4"/>
      <c r="S99" s="22">
        <v>23.13</v>
      </c>
      <c r="T99" s="22">
        <v>48110.400000000001</v>
      </c>
      <c r="U99" s="22">
        <f>((T99-M99)/M99*100)</f>
        <v>2.0741394527802264</v>
      </c>
      <c r="V99" s="7"/>
      <c r="W99" s="5"/>
      <c r="X99" s="22"/>
      <c r="Y99" s="22"/>
      <c r="Z99" s="24"/>
      <c r="AA99" s="54">
        <f>U99+Z99</f>
        <v>2.0741394527802264</v>
      </c>
      <c r="AB99" s="7"/>
      <c r="AC99" s="53">
        <v>94</v>
      </c>
      <c r="AD99" s="5"/>
      <c r="AE99" s="7"/>
      <c r="AF99" s="7"/>
      <c r="AG99" s="7"/>
      <c r="AH99" s="7"/>
      <c r="AI99" s="5"/>
      <c r="AJ99" s="16"/>
      <c r="AK99" s="18"/>
      <c r="AL99" s="7"/>
      <c r="AM99" s="7"/>
      <c r="AN99" s="5"/>
      <c r="AO99" s="22"/>
      <c r="AP99" s="22"/>
      <c r="AQ99" s="24"/>
      <c r="AR99" s="54"/>
      <c r="AS99" s="7"/>
      <c r="AT99" s="53">
        <v>94</v>
      </c>
      <c r="AU99" s="5"/>
      <c r="AV99" s="7"/>
      <c r="AW99" s="7"/>
      <c r="AX99" s="7"/>
      <c r="AY99" s="7"/>
      <c r="AZ99" s="5"/>
      <c r="BA99" s="22"/>
      <c r="BB99" s="22"/>
      <c r="BC99" s="7"/>
      <c r="BD99" s="7"/>
      <c r="BE99" s="5"/>
      <c r="BF99" s="22"/>
      <c r="BG99" s="22"/>
      <c r="BH99" s="24"/>
      <c r="BI99" s="54">
        <f>BC99+BH99</f>
        <v>0</v>
      </c>
      <c r="BJ99" s="7"/>
      <c r="BK99" s="53">
        <v>94</v>
      </c>
      <c r="BL99" s="5"/>
      <c r="BM99" s="7"/>
      <c r="BN99" s="7"/>
      <c r="BO99" s="7"/>
      <c r="BP99" s="7"/>
      <c r="BQ99" s="22"/>
      <c r="BR99" s="22"/>
      <c r="BS99" s="7"/>
      <c r="BT99" s="7"/>
      <c r="BU99" s="5"/>
      <c r="BV99" s="22"/>
      <c r="BW99" s="22"/>
      <c r="BX99" s="24"/>
      <c r="BY99" s="54"/>
    </row>
    <row r="100" spans="1:77" x14ac:dyDescent="0.25">
      <c r="A100" s="53">
        <v>95</v>
      </c>
      <c r="B100" s="4"/>
      <c r="C100" s="36">
        <v>24.69</v>
      </c>
      <c r="D100" s="34">
        <v>51355.199999999997</v>
      </c>
      <c r="E100" s="7"/>
      <c r="F100" s="4"/>
      <c r="G100" s="36">
        <v>25.86</v>
      </c>
      <c r="H100" s="34">
        <v>53788.800000000003</v>
      </c>
      <c r="I100" s="22">
        <f t="shared" si="69"/>
        <v>4.7387606318347624</v>
      </c>
      <c r="J100" s="7"/>
      <c r="K100" s="4"/>
      <c r="L100" s="22">
        <v>25.86</v>
      </c>
      <c r="M100" s="35">
        <v>53788.800000000003</v>
      </c>
      <c r="N100" s="22">
        <f>((M100-H100)/H100*100)</f>
        <v>0</v>
      </c>
      <c r="O100" s="54">
        <f t="shared" si="67"/>
        <v>4.7387606318347624</v>
      </c>
      <c r="P100" s="22"/>
      <c r="Q100" s="53">
        <v>95</v>
      </c>
      <c r="R100" s="4"/>
      <c r="S100" s="22">
        <v>26.32</v>
      </c>
      <c r="T100" s="22">
        <v>54745.599999999999</v>
      </c>
      <c r="U100" s="22">
        <f>((T100-M100)/M100*100)</f>
        <v>1.7788089713843693</v>
      </c>
      <c r="V100" s="7"/>
      <c r="W100" s="4"/>
      <c r="X100" s="22">
        <v>26.32</v>
      </c>
      <c r="Y100" s="22">
        <v>54745.599999999999</v>
      </c>
      <c r="Z100" s="23">
        <f>((Y100-T100)/T100*100)</f>
        <v>0</v>
      </c>
      <c r="AA100" s="54">
        <f>U100+Z100</f>
        <v>1.7788089713843693</v>
      </c>
      <c r="AB100" s="22"/>
      <c r="AC100" s="53">
        <v>95</v>
      </c>
      <c r="AD100" s="4" t="s">
        <v>57</v>
      </c>
      <c r="AE100" s="7">
        <v>26.32</v>
      </c>
      <c r="AF100" s="7">
        <v>54745.599999999999</v>
      </c>
      <c r="AG100" s="22">
        <f t="shared" ref="AG100:AG101" si="71">((AF100-Y100)/Y100*100)</f>
        <v>0</v>
      </c>
      <c r="AH100" s="7"/>
      <c r="AI100" s="4"/>
      <c r="AJ100" s="16">
        <v>26.580000000000002</v>
      </c>
      <c r="AK100" s="18">
        <v>55286.400000000001</v>
      </c>
      <c r="AL100" s="22">
        <f>((AK100-Y100)/Y100*100)</f>
        <v>0.98784194528875913</v>
      </c>
      <c r="AM100" s="7"/>
      <c r="AN100" s="4"/>
      <c r="AO100" s="22">
        <v>26.580000000000002</v>
      </c>
      <c r="AP100" s="22">
        <v>55286.400000000001</v>
      </c>
      <c r="AQ100" s="23">
        <f>((AP100-AK100)/AK100*100)</f>
        <v>0</v>
      </c>
      <c r="AR100" s="54">
        <f>AL100+AQ100</f>
        <v>0.98784194528875913</v>
      </c>
      <c r="AS100" s="22"/>
      <c r="AT100" s="53">
        <v>95</v>
      </c>
      <c r="AU100" s="4" t="s">
        <v>57</v>
      </c>
      <c r="AV100" s="7">
        <v>26.580000000000002</v>
      </c>
      <c r="AW100" s="7">
        <v>55286.400000000001</v>
      </c>
      <c r="AX100" s="22">
        <f t="shared" ref="AX100" si="72">((AW100-AP100)/AP100*100)</f>
        <v>0</v>
      </c>
      <c r="AY100" s="7"/>
      <c r="AZ100" s="4"/>
      <c r="BA100" s="22">
        <v>26.580000000000002</v>
      </c>
      <c r="BB100" s="22">
        <v>55286.400000000001</v>
      </c>
      <c r="BC100" s="22">
        <f>((BB100-AP100)/AP100*100)</f>
        <v>0</v>
      </c>
      <c r="BD100" s="7"/>
      <c r="BE100" s="4"/>
      <c r="BF100" s="22">
        <v>26.580000000000002</v>
      </c>
      <c r="BG100" s="22">
        <v>55286.400000000001</v>
      </c>
      <c r="BH100" s="23">
        <f>((BG100-BB100)/BB100*100)</f>
        <v>0</v>
      </c>
      <c r="BI100" s="54">
        <f>BC100+BH100</f>
        <v>0</v>
      </c>
      <c r="BJ100" s="22"/>
      <c r="BK100" s="53">
        <v>95</v>
      </c>
      <c r="BL100" s="4" t="s">
        <v>57</v>
      </c>
      <c r="BM100" s="7">
        <v>26.580000000000002</v>
      </c>
      <c r="BN100" s="7">
        <v>55286.400000000001</v>
      </c>
      <c r="BO100" s="22">
        <f>((BN100-BG100)/BG100*100)</f>
        <v>0</v>
      </c>
      <c r="BP100" s="7"/>
      <c r="BQ100" s="22">
        <v>27.37</v>
      </c>
      <c r="BR100" s="22">
        <v>56929.599999999999</v>
      </c>
      <c r="BS100" s="22">
        <f>((BR100-BG100)/BG100*100)</f>
        <v>2.9721595184349079</v>
      </c>
      <c r="BT100" s="7"/>
      <c r="BU100" s="4"/>
      <c r="BV100" s="22">
        <v>27.37</v>
      </c>
      <c r="BW100" s="22">
        <v>56929.599999999999</v>
      </c>
      <c r="BX100" s="23">
        <f>((BW100-BR100)/BR100*100)</f>
        <v>0</v>
      </c>
      <c r="BY100" s="54">
        <f>BS100+BX100</f>
        <v>2.9721595184349079</v>
      </c>
    </row>
    <row r="101" spans="1:77" x14ac:dyDescent="0.25">
      <c r="A101" s="53">
        <v>96</v>
      </c>
      <c r="B101" s="4"/>
      <c r="C101" s="36">
        <v>23.19</v>
      </c>
      <c r="D101" s="34">
        <v>48235.199999999997</v>
      </c>
      <c r="E101" s="7"/>
      <c r="F101" s="4"/>
      <c r="G101" s="36">
        <v>25.86</v>
      </c>
      <c r="H101" s="34">
        <v>53788.800000000003</v>
      </c>
      <c r="I101" s="22">
        <f t="shared" si="69"/>
        <v>11.513583441138435</v>
      </c>
      <c r="J101" s="7"/>
      <c r="K101" s="4"/>
      <c r="L101" s="22">
        <v>25.86</v>
      </c>
      <c r="M101" s="35">
        <v>53788.800000000003</v>
      </c>
      <c r="N101" s="22">
        <f>((M101-H101)/H101*100)</f>
        <v>0</v>
      </c>
      <c r="O101" s="54">
        <f t="shared" si="67"/>
        <v>11.513583441138435</v>
      </c>
      <c r="P101" s="22"/>
      <c r="Q101" s="53">
        <v>96</v>
      </c>
      <c r="R101" s="4"/>
      <c r="S101" s="22">
        <v>26.32</v>
      </c>
      <c r="T101" s="22">
        <v>54745.599999999999</v>
      </c>
      <c r="U101" s="22">
        <f>((T101-M101)/M101*100)</f>
        <v>1.7788089713843693</v>
      </c>
      <c r="V101" s="7"/>
      <c r="W101" s="4"/>
      <c r="X101" s="22">
        <v>26.32</v>
      </c>
      <c r="Y101" s="22">
        <v>54745.599999999999</v>
      </c>
      <c r="Z101" s="23">
        <f>((Y101-T101)/T101*100)</f>
        <v>0</v>
      </c>
      <c r="AA101" s="54">
        <f>U101+Z101</f>
        <v>1.7788089713843693</v>
      </c>
      <c r="AB101" s="22"/>
      <c r="AC101" s="53">
        <v>96</v>
      </c>
      <c r="AD101" s="4" t="s">
        <v>58</v>
      </c>
      <c r="AE101" s="7">
        <v>26.32</v>
      </c>
      <c r="AF101" s="7">
        <v>54745.599999999999</v>
      </c>
      <c r="AG101" s="22">
        <f t="shared" si="71"/>
        <v>0</v>
      </c>
      <c r="AH101" s="7"/>
      <c r="AI101" s="4"/>
      <c r="AJ101" s="16">
        <v>26.580000000000002</v>
      </c>
      <c r="AK101" s="18">
        <v>55286.400000000001</v>
      </c>
      <c r="AL101" s="22">
        <f>((AK101-Y101)/Y101*100)</f>
        <v>0.98784194528875913</v>
      </c>
      <c r="AM101" s="7"/>
      <c r="AN101" s="4"/>
      <c r="AO101" s="22"/>
      <c r="AP101" s="22"/>
      <c r="AQ101" s="24"/>
      <c r="AR101" s="54">
        <f>AL101+AQ101</f>
        <v>0.98784194528875913</v>
      </c>
      <c r="AS101" s="7"/>
      <c r="AT101" s="53">
        <v>96</v>
      </c>
      <c r="AU101" s="4"/>
      <c r="AV101" s="7"/>
      <c r="AW101" s="7"/>
      <c r="AX101" s="7"/>
      <c r="AY101" s="7"/>
      <c r="AZ101" s="4"/>
      <c r="BA101" s="22"/>
      <c r="BB101" s="22"/>
      <c r="BC101" s="7"/>
      <c r="BD101" s="7"/>
      <c r="BE101" s="4"/>
      <c r="BF101" s="22"/>
      <c r="BG101" s="22"/>
      <c r="BH101" s="24"/>
      <c r="BI101" s="54"/>
      <c r="BJ101" s="7"/>
      <c r="BK101" s="53">
        <v>96</v>
      </c>
      <c r="BL101" s="4"/>
      <c r="BM101" s="7"/>
      <c r="BN101" s="7"/>
      <c r="BO101" s="7"/>
      <c r="BP101" s="7"/>
      <c r="BQ101" s="22"/>
      <c r="BR101" s="22"/>
      <c r="BS101" s="7"/>
      <c r="BT101" s="7"/>
      <c r="BU101" s="4"/>
      <c r="BV101" s="22"/>
      <c r="BW101" s="22"/>
      <c r="BX101" s="24"/>
      <c r="BY101" s="54"/>
    </row>
    <row r="102" spans="1:77" x14ac:dyDescent="0.25">
      <c r="A102" s="53">
        <v>97</v>
      </c>
      <c r="B102" s="4"/>
      <c r="C102" s="36"/>
      <c r="D102" s="34"/>
      <c r="E102" s="7"/>
      <c r="F102" s="4"/>
      <c r="G102" s="36"/>
      <c r="H102" s="34"/>
      <c r="I102" s="22"/>
      <c r="J102" s="7"/>
      <c r="K102" s="4"/>
      <c r="L102" s="22"/>
      <c r="M102" s="35"/>
      <c r="N102" s="7"/>
      <c r="O102" s="54"/>
      <c r="P102" s="7"/>
      <c r="Q102" s="53">
        <v>97</v>
      </c>
      <c r="R102" s="4"/>
      <c r="S102" s="22"/>
      <c r="T102" s="22"/>
      <c r="U102" s="7"/>
      <c r="V102" s="7"/>
      <c r="W102" s="4"/>
      <c r="X102" s="22"/>
      <c r="Y102" s="22"/>
      <c r="Z102" s="24"/>
      <c r="AA102" s="54"/>
      <c r="AB102" s="7"/>
      <c r="AC102" s="53">
        <v>97</v>
      </c>
      <c r="AD102" s="4"/>
      <c r="AE102" s="7"/>
      <c r="AF102" s="7"/>
      <c r="AG102" s="7"/>
      <c r="AH102" s="7"/>
      <c r="AI102" s="4"/>
      <c r="AJ102" s="16"/>
      <c r="AK102" s="18"/>
      <c r="AL102" s="7"/>
      <c r="AM102" s="7"/>
      <c r="AN102" s="4"/>
      <c r="AO102" s="22"/>
      <c r="AP102" s="22"/>
      <c r="AQ102" s="24"/>
      <c r="AR102" s="54"/>
      <c r="AS102" s="7"/>
      <c r="AT102" s="53">
        <v>97</v>
      </c>
      <c r="AU102" s="4" t="s">
        <v>156</v>
      </c>
      <c r="AV102" s="7">
        <v>19.21</v>
      </c>
      <c r="AW102" s="7">
        <v>39956.800000000003</v>
      </c>
      <c r="AX102" s="22"/>
      <c r="AY102" s="7"/>
      <c r="AZ102" s="4"/>
      <c r="BA102" s="22">
        <v>19.21</v>
      </c>
      <c r="BB102" s="22">
        <v>39956.800000000003</v>
      </c>
      <c r="BC102" s="22"/>
      <c r="BD102" s="7"/>
      <c r="BE102" s="4"/>
      <c r="BF102" s="22">
        <v>21.3</v>
      </c>
      <c r="BG102" s="22">
        <v>44304</v>
      </c>
      <c r="BH102" s="23">
        <f>((BG102-BB102)/BB102*100)</f>
        <v>10.879750130140543</v>
      </c>
      <c r="BI102" s="54">
        <f>BC102+BH102</f>
        <v>10.879750130140543</v>
      </c>
      <c r="BJ102" s="22"/>
      <c r="BK102" s="53">
        <v>97</v>
      </c>
      <c r="BL102" s="4" t="s">
        <v>156</v>
      </c>
      <c r="BM102" s="7">
        <v>21.3</v>
      </c>
      <c r="BN102" s="7">
        <v>44304</v>
      </c>
      <c r="BO102" s="22">
        <f>((BN102-BG102)/BG102*100)</f>
        <v>0</v>
      </c>
      <c r="BP102" s="7"/>
      <c r="BQ102" s="22">
        <v>21.85</v>
      </c>
      <c r="BR102" s="22">
        <v>45448</v>
      </c>
      <c r="BS102" s="22">
        <f>((BR102-BG102)/BG102*100)</f>
        <v>2.5821596244131455</v>
      </c>
      <c r="BT102" s="7"/>
      <c r="BU102" s="4"/>
      <c r="BV102" s="22">
        <v>24.01</v>
      </c>
      <c r="BW102" s="22">
        <v>49940.800000000003</v>
      </c>
      <c r="BX102" s="23">
        <f>((BW102-BR102)/BR102*100)</f>
        <v>9.8855835240274672</v>
      </c>
      <c r="BY102" s="54">
        <f t="shared" ref="BY102:BY112" si="73">BS102+BX102</f>
        <v>12.467743148440613</v>
      </c>
    </row>
    <row r="103" spans="1:77" x14ac:dyDescent="0.25">
      <c r="A103" s="53">
        <v>98</v>
      </c>
      <c r="B103" s="4"/>
      <c r="C103" s="36">
        <v>34.15</v>
      </c>
      <c r="D103" s="34">
        <v>71032</v>
      </c>
      <c r="E103" s="7"/>
      <c r="F103" s="4"/>
      <c r="G103" s="36">
        <v>35.729999999999997</v>
      </c>
      <c r="H103" s="34">
        <v>74318.399999999994</v>
      </c>
      <c r="I103" s="22">
        <f>((H103-D103)/D103*100)</f>
        <v>4.6266471449487474</v>
      </c>
      <c r="J103" s="7"/>
      <c r="K103" s="4"/>
      <c r="L103" s="22">
        <v>35.729999999999997</v>
      </c>
      <c r="M103" s="35">
        <v>74318.399999999994</v>
      </c>
      <c r="N103" s="22">
        <f>((M103-H103)/H103*100)</f>
        <v>0</v>
      </c>
      <c r="O103" s="54">
        <f>I103+N103</f>
        <v>4.6266471449487474</v>
      </c>
      <c r="P103" s="22"/>
      <c r="Q103" s="53">
        <v>98</v>
      </c>
      <c r="R103" s="4"/>
      <c r="S103" s="22">
        <v>36.26</v>
      </c>
      <c r="T103" s="22">
        <v>75420.800000000003</v>
      </c>
      <c r="U103" s="22">
        <f>((T103-M103)/M103*100)</f>
        <v>1.4833473271760544</v>
      </c>
      <c r="V103" s="7"/>
      <c r="W103" s="4"/>
      <c r="X103" s="22">
        <v>36.26</v>
      </c>
      <c r="Y103" s="22">
        <v>75420.800000000003</v>
      </c>
      <c r="Z103" s="23">
        <f>((Y103-T103)/T103*100)</f>
        <v>0</v>
      </c>
      <c r="AA103" s="54">
        <f>U103+Z103</f>
        <v>1.4833473271760544</v>
      </c>
      <c r="AB103" s="22"/>
      <c r="AC103" s="53">
        <v>98</v>
      </c>
      <c r="AD103" s="4" t="s">
        <v>59</v>
      </c>
      <c r="AE103" s="7">
        <v>36.26</v>
      </c>
      <c r="AF103" s="7">
        <v>75420.800000000003</v>
      </c>
      <c r="AG103" s="22">
        <f>((AF103-Y103)/Y103*100)</f>
        <v>0</v>
      </c>
      <c r="AH103" s="7"/>
      <c r="AI103" s="4"/>
      <c r="AJ103" s="16">
        <v>38.61</v>
      </c>
      <c r="AK103" s="18">
        <v>80308.800000000003</v>
      </c>
      <c r="AL103" s="22">
        <v>1.39</v>
      </c>
      <c r="AM103" s="39" t="s">
        <v>183</v>
      </c>
      <c r="AN103" s="4"/>
      <c r="AO103" s="22">
        <v>38.61</v>
      </c>
      <c r="AP103" s="22">
        <v>80308.800000000003</v>
      </c>
      <c r="AQ103" s="23">
        <f>((AP103-AK103)/AK103*100)</f>
        <v>0</v>
      </c>
      <c r="AR103" s="54">
        <f>AL103+AQ103</f>
        <v>1.39</v>
      </c>
      <c r="AS103" s="22"/>
      <c r="AT103" s="53">
        <v>98</v>
      </c>
      <c r="AU103" s="4" t="s">
        <v>59</v>
      </c>
      <c r="AV103" s="7">
        <v>38.61</v>
      </c>
      <c r="AW103" s="7">
        <v>80308.800000000003</v>
      </c>
      <c r="AX103" s="22">
        <f t="shared" ref="AX103" si="74">((AW103-AP103)/AP103*100)</f>
        <v>0</v>
      </c>
      <c r="AY103" s="7"/>
      <c r="AZ103" s="4"/>
      <c r="BA103" s="22">
        <v>38.61</v>
      </c>
      <c r="BB103" s="22">
        <v>80308.800000000003</v>
      </c>
      <c r="BC103" s="22">
        <f>((BB103-AP103)/AP103*100)</f>
        <v>0</v>
      </c>
      <c r="BD103" s="7"/>
      <c r="BE103" s="4"/>
      <c r="BF103" s="22">
        <v>38.61</v>
      </c>
      <c r="BG103" s="22">
        <v>80308.800000000003</v>
      </c>
      <c r="BH103" s="23">
        <f>((BG103-BB103)/BB103*100)</f>
        <v>0</v>
      </c>
      <c r="BI103" s="54">
        <f>BC103+BH103</f>
        <v>0</v>
      </c>
      <c r="BJ103" s="22"/>
      <c r="BK103" s="53">
        <v>98</v>
      </c>
      <c r="BL103" s="4" t="s">
        <v>59</v>
      </c>
      <c r="BM103" s="7">
        <v>38.61</v>
      </c>
      <c r="BN103" s="7">
        <v>80308.800000000003</v>
      </c>
      <c r="BO103" s="22">
        <f>((BN103-BG103)/BG103*100)</f>
        <v>0</v>
      </c>
      <c r="BP103" s="7"/>
      <c r="BQ103" s="22">
        <v>40.629999999999995</v>
      </c>
      <c r="BR103" s="22">
        <v>84510.399999999994</v>
      </c>
      <c r="BS103" s="22">
        <f>((BR103-BG103)/BG103*100)</f>
        <v>5.2318052318052208</v>
      </c>
      <c r="BT103" s="7"/>
      <c r="BU103" s="4"/>
      <c r="BV103" s="22">
        <v>40.629999999999995</v>
      </c>
      <c r="BW103" s="22">
        <v>84510.399999999994</v>
      </c>
      <c r="BX103" s="23">
        <f>((BW103-BR103)/BR103*100)</f>
        <v>0</v>
      </c>
      <c r="BY103" s="54">
        <f t="shared" si="73"/>
        <v>5.2318052318052208</v>
      </c>
    </row>
    <row r="104" spans="1:77" x14ac:dyDescent="0.25">
      <c r="A104" s="53">
        <v>99</v>
      </c>
      <c r="B104" s="4"/>
      <c r="C104" s="36"/>
      <c r="D104" s="34"/>
      <c r="E104" s="7"/>
      <c r="F104" s="4"/>
      <c r="G104" s="36"/>
      <c r="H104" s="34"/>
      <c r="I104" s="22"/>
      <c r="J104" s="7"/>
      <c r="K104" s="4"/>
      <c r="L104" s="22"/>
      <c r="M104" s="35"/>
      <c r="N104" s="7"/>
      <c r="O104" s="54"/>
      <c r="P104" s="7"/>
      <c r="Q104" s="53">
        <v>99</v>
      </c>
      <c r="R104" s="4"/>
      <c r="S104" s="22"/>
      <c r="T104" s="22"/>
      <c r="U104" s="7"/>
      <c r="V104" s="7"/>
      <c r="W104" s="4"/>
      <c r="X104" s="22"/>
      <c r="Y104" s="22"/>
      <c r="Z104" s="24"/>
      <c r="AA104" s="54"/>
      <c r="AB104" s="7"/>
      <c r="AC104" s="53">
        <v>99</v>
      </c>
      <c r="AD104" s="4"/>
      <c r="AE104" s="7"/>
      <c r="AF104" s="7"/>
      <c r="AG104" s="7"/>
      <c r="AH104" s="7"/>
      <c r="AI104" s="4"/>
      <c r="AJ104" s="16"/>
      <c r="AK104" s="18"/>
      <c r="AL104" s="7"/>
      <c r="AM104" s="7"/>
      <c r="AN104" s="4"/>
      <c r="AO104" s="22"/>
      <c r="AP104" s="22"/>
      <c r="AQ104" s="24"/>
      <c r="AR104" s="54"/>
      <c r="AS104" s="7"/>
      <c r="AT104" s="53">
        <v>99</v>
      </c>
      <c r="AU104" s="4"/>
      <c r="AV104" s="7"/>
      <c r="AW104" s="7"/>
      <c r="AX104" s="7"/>
      <c r="AY104" s="7"/>
      <c r="AZ104" s="4"/>
      <c r="BA104" s="22"/>
      <c r="BB104" s="22"/>
      <c r="BC104" s="7"/>
      <c r="BD104" s="7"/>
      <c r="BE104" s="4"/>
      <c r="BF104" s="22"/>
      <c r="BG104" s="22"/>
      <c r="BH104" s="24"/>
      <c r="BI104" s="54"/>
      <c r="BJ104" s="7"/>
      <c r="BK104" s="53">
        <v>99</v>
      </c>
      <c r="BL104" s="4"/>
      <c r="BM104" s="7"/>
      <c r="BN104" s="7"/>
      <c r="BO104" s="7"/>
      <c r="BP104" s="7"/>
      <c r="BQ104" s="22"/>
      <c r="BR104" s="22"/>
      <c r="BS104" s="7"/>
      <c r="BT104" s="7"/>
      <c r="BU104" s="4"/>
      <c r="BV104" s="22">
        <v>31.41</v>
      </c>
      <c r="BW104" s="22">
        <v>65332.800000000003</v>
      </c>
      <c r="BX104" s="23"/>
      <c r="BY104" s="54">
        <f t="shared" si="73"/>
        <v>0</v>
      </c>
    </row>
    <row r="105" spans="1:77" x14ac:dyDescent="0.25">
      <c r="A105" s="53">
        <v>100</v>
      </c>
      <c r="B105" s="4"/>
      <c r="C105" s="36">
        <v>44.22</v>
      </c>
      <c r="D105" s="34">
        <v>91977.600000000006</v>
      </c>
      <c r="E105" s="7"/>
      <c r="F105" s="4"/>
      <c r="G105" s="36">
        <v>49.55</v>
      </c>
      <c r="H105" s="34">
        <v>103064</v>
      </c>
      <c r="I105" s="22">
        <f>((H105-D105)/D105*100)</f>
        <v>12.053369516056076</v>
      </c>
      <c r="J105" s="7"/>
      <c r="K105" s="4"/>
      <c r="L105" s="22">
        <v>49.55</v>
      </c>
      <c r="M105" s="35">
        <v>103064</v>
      </c>
      <c r="N105" s="22">
        <f>((M105-H105)/H105*100)</f>
        <v>0</v>
      </c>
      <c r="O105" s="54">
        <f>I105+N105</f>
        <v>12.053369516056076</v>
      </c>
      <c r="P105" s="22"/>
      <c r="Q105" s="53">
        <v>100</v>
      </c>
      <c r="R105" s="4"/>
      <c r="S105" s="22">
        <v>50.34</v>
      </c>
      <c r="T105" s="22">
        <v>104707.2</v>
      </c>
      <c r="U105" s="22">
        <f>((T105-M105)/M105*100)</f>
        <v>1.5943491422805218</v>
      </c>
      <c r="V105" s="7"/>
      <c r="W105" s="4"/>
      <c r="X105" s="22">
        <v>50.34</v>
      </c>
      <c r="Y105" s="22">
        <v>104707.2</v>
      </c>
      <c r="Z105" s="23">
        <f>((Y105-T105)/T105*100)</f>
        <v>0</v>
      </c>
      <c r="AA105" s="54">
        <f>U105+Z105</f>
        <v>1.5943491422805218</v>
      </c>
      <c r="AB105" s="22"/>
      <c r="AC105" s="53">
        <v>100</v>
      </c>
      <c r="AD105" s="4" t="s">
        <v>60</v>
      </c>
      <c r="AE105" s="7">
        <v>50.34</v>
      </c>
      <c r="AF105" s="7">
        <v>104707.2</v>
      </c>
      <c r="AG105" s="22">
        <f t="shared" ref="AG105:AG107" si="75">((AF105-Y105)/Y105*100)</f>
        <v>0</v>
      </c>
      <c r="AH105" s="7"/>
      <c r="AI105" s="4"/>
      <c r="AJ105" s="16">
        <v>51.84</v>
      </c>
      <c r="AK105" s="18">
        <v>107827.2</v>
      </c>
      <c r="AL105" s="22">
        <f>((AK105-Y105)/Y105*100)</f>
        <v>2.9797377830750893</v>
      </c>
      <c r="AM105" s="7"/>
      <c r="AN105" s="4"/>
      <c r="AO105" s="22">
        <v>51.84</v>
      </c>
      <c r="AP105" s="22">
        <v>107827.2</v>
      </c>
      <c r="AQ105" s="23">
        <f t="shared" ref="AQ105:AQ110" si="76">((AP105-AK105)/AK105*100)</f>
        <v>0</v>
      </c>
      <c r="AR105" s="54">
        <f t="shared" ref="AR105:AR110" si="77">AL105+AQ105</f>
        <v>2.9797377830750893</v>
      </c>
      <c r="AS105" s="22"/>
      <c r="AT105" s="53">
        <v>100</v>
      </c>
      <c r="AU105" s="4" t="s">
        <v>60</v>
      </c>
      <c r="AV105" s="7">
        <v>51.84</v>
      </c>
      <c r="AW105" s="7">
        <v>107827.2</v>
      </c>
      <c r="AX105" s="22">
        <f t="shared" ref="AX105:AX110" si="78">((AW105-AP105)/AP105*100)</f>
        <v>0</v>
      </c>
      <c r="AY105" s="7"/>
      <c r="AZ105" s="4"/>
      <c r="BA105" s="22">
        <v>51.84</v>
      </c>
      <c r="BB105" s="22">
        <v>107827.2</v>
      </c>
      <c r="BC105" s="22">
        <f>((BB105-AP105)/AP105*100)</f>
        <v>0</v>
      </c>
      <c r="BD105" s="7"/>
      <c r="BE105" s="4"/>
      <c r="BF105" s="22">
        <v>51.84</v>
      </c>
      <c r="BG105" s="22">
        <v>107827.2</v>
      </c>
      <c r="BH105" s="23">
        <f t="shared" ref="BH105:BH110" si="79">((BG105-BB105)/BB105*100)</f>
        <v>0</v>
      </c>
      <c r="BI105" s="54">
        <f t="shared" ref="BI105:BI110" si="80">BC105+BH105</f>
        <v>0</v>
      </c>
      <c r="BJ105" s="22"/>
      <c r="BK105" s="53">
        <v>100</v>
      </c>
      <c r="BL105" s="4" t="s">
        <v>60</v>
      </c>
      <c r="BM105" s="7">
        <v>51.84</v>
      </c>
      <c r="BN105" s="7">
        <v>107827.2</v>
      </c>
      <c r="BO105" s="22">
        <f t="shared" ref="BO105:BO110" si="81">((BN105-BG105)/BG105*100)</f>
        <v>0</v>
      </c>
      <c r="BP105" s="7"/>
      <c r="BQ105" s="22">
        <v>56.669999999999995</v>
      </c>
      <c r="BR105" s="22">
        <v>117873.60000000001</v>
      </c>
      <c r="BS105" s="22">
        <f>((BR105-BG105)/BG105*100)</f>
        <v>9.3171296296296369</v>
      </c>
      <c r="BT105" s="7"/>
      <c r="BU105" s="4"/>
      <c r="BV105" s="22">
        <v>56.669999999999995</v>
      </c>
      <c r="BW105" s="22">
        <v>117873.60000000001</v>
      </c>
      <c r="BX105" s="23">
        <f t="shared" ref="BX105:BX112" si="82">((BW105-BR105)/BR105*100)</f>
        <v>0</v>
      </c>
      <c r="BY105" s="54">
        <f t="shared" si="73"/>
        <v>9.3171296296296369</v>
      </c>
    </row>
    <row r="106" spans="1:77" x14ac:dyDescent="0.25">
      <c r="A106" s="53">
        <v>101</v>
      </c>
      <c r="B106" s="4"/>
      <c r="C106" s="36">
        <v>34.49</v>
      </c>
      <c r="D106" s="34">
        <v>71739.199999999997</v>
      </c>
      <c r="E106" s="7"/>
      <c r="F106" s="4"/>
      <c r="G106" s="36">
        <v>37.520000000000003</v>
      </c>
      <c r="H106" s="34">
        <v>78041.600000000006</v>
      </c>
      <c r="I106" s="22">
        <f>((H106-D106)/D106*100)</f>
        <v>8.7851551174253526</v>
      </c>
      <c r="J106" s="7"/>
      <c r="K106" s="4"/>
      <c r="L106" s="22">
        <v>37.520000000000003</v>
      </c>
      <c r="M106" s="35">
        <v>78041.600000000006</v>
      </c>
      <c r="N106" s="22">
        <f>((M106-H106)/H106*100)</f>
        <v>0</v>
      </c>
      <c r="O106" s="54">
        <f>I106+N106</f>
        <v>8.7851551174253526</v>
      </c>
      <c r="P106" s="22"/>
      <c r="Q106" s="53">
        <v>101</v>
      </c>
      <c r="R106" s="4"/>
      <c r="S106" s="22">
        <v>38.08</v>
      </c>
      <c r="T106" s="22">
        <v>79206.399999999994</v>
      </c>
      <c r="U106" s="22">
        <f>((T106-M106)/M106*100)</f>
        <v>1.4925373134328208</v>
      </c>
      <c r="V106" s="7"/>
      <c r="W106" s="4"/>
      <c r="X106" s="22">
        <v>38.08</v>
      </c>
      <c r="Y106" s="22">
        <v>79206.399999999994</v>
      </c>
      <c r="Z106" s="23">
        <f>((Y106-T106)/T106*100)</f>
        <v>0</v>
      </c>
      <c r="AA106" s="54">
        <f>U106+Z106</f>
        <v>1.4925373134328208</v>
      </c>
      <c r="AB106" s="22"/>
      <c r="AC106" s="53">
        <v>101</v>
      </c>
      <c r="AD106" s="4" t="s">
        <v>61</v>
      </c>
      <c r="AE106" s="7">
        <v>38.08</v>
      </c>
      <c r="AF106" s="7">
        <v>79206.399999999994</v>
      </c>
      <c r="AG106" s="22">
        <f t="shared" si="75"/>
        <v>0</v>
      </c>
      <c r="AH106" s="7"/>
      <c r="AI106" s="4"/>
      <c r="AJ106" s="16">
        <v>38.61</v>
      </c>
      <c r="AK106" s="18">
        <v>80308.800000000003</v>
      </c>
      <c r="AL106" s="22">
        <f>((AK106-Y106)/Y106*100)</f>
        <v>1.3918067226890869</v>
      </c>
      <c r="AM106" s="7"/>
      <c r="AN106" s="4"/>
      <c r="AO106" s="22">
        <v>38.61</v>
      </c>
      <c r="AP106" s="22">
        <v>80308.800000000003</v>
      </c>
      <c r="AQ106" s="23">
        <f t="shared" si="76"/>
        <v>0</v>
      </c>
      <c r="AR106" s="54">
        <f t="shared" si="77"/>
        <v>1.3918067226890869</v>
      </c>
      <c r="AS106" s="22"/>
      <c r="AT106" s="53">
        <v>101</v>
      </c>
      <c r="AU106" s="4" t="s">
        <v>61</v>
      </c>
      <c r="AV106" s="7">
        <v>38.61</v>
      </c>
      <c r="AW106" s="7">
        <v>80308.800000000003</v>
      </c>
      <c r="AX106" s="22">
        <f t="shared" si="78"/>
        <v>0</v>
      </c>
      <c r="AY106" s="7"/>
      <c r="AZ106" s="4"/>
      <c r="BA106" s="22">
        <v>38.61</v>
      </c>
      <c r="BB106" s="22">
        <v>80308.800000000003</v>
      </c>
      <c r="BC106" s="22">
        <f>((BB106-AP106)/AP106*100)</f>
        <v>0</v>
      </c>
      <c r="BD106" s="7"/>
      <c r="BE106" s="4"/>
      <c r="BF106" s="22">
        <v>38.61</v>
      </c>
      <c r="BG106" s="22">
        <v>80308.800000000003</v>
      </c>
      <c r="BH106" s="23">
        <f t="shared" si="79"/>
        <v>0</v>
      </c>
      <c r="BI106" s="54">
        <f t="shared" si="80"/>
        <v>0</v>
      </c>
      <c r="BJ106" s="22"/>
      <c r="BK106" s="53">
        <v>101</v>
      </c>
      <c r="BL106" s="4" t="s">
        <v>61</v>
      </c>
      <c r="BM106" s="7">
        <v>38.61</v>
      </c>
      <c r="BN106" s="7">
        <v>80308.800000000003</v>
      </c>
      <c r="BO106" s="22">
        <f t="shared" si="81"/>
        <v>0</v>
      </c>
      <c r="BP106" s="7"/>
      <c r="BQ106" s="22">
        <v>40.629999999999995</v>
      </c>
      <c r="BR106" s="22">
        <v>84510.399999999994</v>
      </c>
      <c r="BS106" s="22">
        <f>((BR106-BG106)/BG106*100)</f>
        <v>5.2318052318052208</v>
      </c>
      <c r="BT106" s="7"/>
      <c r="BU106" s="4"/>
      <c r="BV106" s="22">
        <v>40.629999999999995</v>
      </c>
      <c r="BW106" s="22">
        <v>84510.399999999994</v>
      </c>
      <c r="BX106" s="23">
        <f t="shared" si="82"/>
        <v>0</v>
      </c>
      <c r="BY106" s="54">
        <f t="shared" si="73"/>
        <v>5.2318052318052208</v>
      </c>
    </row>
    <row r="107" spans="1:77" x14ac:dyDescent="0.25">
      <c r="A107" s="53">
        <v>102</v>
      </c>
      <c r="B107" s="7"/>
      <c r="C107" s="36">
        <v>34.15</v>
      </c>
      <c r="D107" s="34">
        <v>71032</v>
      </c>
      <c r="E107" s="7"/>
      <c r="F107" s="7"/>
      <c r="G107" s="36">
        <v>35.729999999999997</v>
      </c>
      <c r="H107" s="34">
        <v>74318.399999999994</v>
      </c>
      <c r="I107" s="22">
        <f>((H107-D107)/D107*100)</f>
        <v>4.6266471449487474</v>
      </c>
      <c r="J107" s="7"/>
      <c r="K107" s="7"/>
      <c r="L107" s="22">
        <v>35.729999999999997</v>
      </c>
      <c r="M107" s="35">
        <v>74318.399999999994</v>
      </c>
      <c r="N107" s="22">
        <f>((M107-H107)/H107*100)</f>
        <v>0</v>
      </c>
      <c r="O107" s="54">
        <f>I107+N107</f>
        <v>4.6266471449487474</v>
      </c>
      <c r="P107" s="22"/>
      <c r="Q107" s="53">
        <v>102</v>
      </c>
      <c r="R107" s="7"/>
      <c r="S107" s="22">
        <v>36.26</v>
      </c>
      <c r="T107" s="22">
        <v>75420.800000000003</v>
      </c>
      <c r="U107" s="22">
        <f>((T107-M107)/M107*100)</f>
        <v>1.4833473271760544</v>
      </c>
      <c r="V107" s="7"/>
      <c r="W107" s="7"/>
      <c r="X107" s="22">
        <v>36.26</v>
      </c>
      <c r="Y107" s="22">
        <v>75420.800000000003</v>
      </c>
      <c r="Z107" s="23">
        <f>((Y107-T107)/T107*100)</f>
        <v>0</v>
      </c>
      <c r="AA107" s="54">
        <f>U107+Z107</f>
        <v>1.4833473271760544</v>
      </c>
      <c r="AB107" s="22"/>
      <c r="AC107" s="53">
        <v>102</v>
      </c>
      <c r="AD107" s="7" t="s">
        <v>62</v>
      </c>
      <c r="AE107" s="7">
        <v>36.26</v>
      </c>
      <c r="AF107" s="7">
        <v>75420.800000000003</v>
      </c>
      <c r="AG107" s="22">
        <f t="shared" si="75"/>
        <v>0</v>
      </c>
      <c r="AH107" s="7"/>
      <c r="AI107" s="7"/>
      <c r="AJ107" s="16">
        <v>38.61</v>
      </c>
      <c r="AK107" s="18">
        <v>80308.800000000003</v>
      </c>
      <c r="AL107" s="22">
        <v>1.39</v>
      </c>
      <c r="AM107" s="39" t="s">
        <v>183</v>
      </c>
      <c r="AN107" s="7"/>
      <c r="AO107" s="22">
        <v>38.61</v>
      </c>
      <c r="AP107" s="22">
        <v>80308.800000000003</v>
      </c>
      <c r="AQ107" s="23">
        <f t="shared" si="76"/>
        <v>0</v>
      </c>
      <c r="AR107" s="54">
        <f t="shared" si="77"/>
        <v>1.39</v>
      </c>
      <c r="AS107" s="22"/>
      <c r="AT107" s="53">
        <v>102</v>
      </c>
      <c r="AU107" s="7" t="s">
        <v>62</v>
      </c>
      <c r="AV107" s="7">
        <v>38.61</v>
      </c>
      <c r="AW107" s="7">
        <v>80308.800000000003</v>
      </c>
      <c r="AX107" s="22">
        <f t="shared" si="78"/>
        <v>0</v>
      </c>
      <c r="AY107" s="7"/>
      <c r="AZ107" s="7"/>
      <c r="BA107" s="22">
        <v>38.61</v>
      </c>
      <c r="BB107" s="22">
        <v>80308.800000000003</v>
      </c>
      <c r="BC107" s="22">
        <f>((BB107-AP107)/AP107*100)</f>
        <v>0</v>
      </c>
      <c r="BD107" s="7"/>
      <c r="BE107" s="7"/>
      <c r="BF107" s="22">
        <v>38.61</v>
      </c>
      <c r="BG107" s="22">
        <v>80308.800000000003</v>
      </c>
      <c r="BH107" s="23">
        <f t="shared" si="79"/>
        <v>0</v>
      </c>
      <c r="BI107" s="54">
        <f t="shared" si="80"/>
        <v>0</v>
      </c>
      <c r="BJ107" s="22"/>
      <c r="BK107" s="53">
        <v>102</v>
      </c>
      <c r="BL107" s="7" t="s">
        <v>62</v>
      </c>
      <c r="BM107" s="7">
        <v>38.61</v>
      </c>
      <c r="BN107" s="7">
        <v>80308.800000000003</v>
      </c>
      <c r="BO107" s="22">
        <f t="shared" si="81"/>
        <v>0</v>
      </c>
      <c r="BP107" s="7"/>
      <c r="BQ107" s="22">
        <v>40.629999999999995</v>
      </c>
      <c r="BR107" s="22">
        <v>84510.399999999994</v>
      </c>
      <c r="BS107" s="22">
        <f>((BR107-BG107)/BG107*100)</f>
        <v>5.2318052318052208</v>
      </c>
      <c r="BT107" s="7"/>
      <c r="BU107" s="7"/>
      <c r="BV107" s="22">
        <v>40.629999999999995</v>
      </c>
      <c r="BW107" s="22">
        <v>84510.399999999994</v>
      </c>
      <c r="BX107" s="23">
        <f t="shared" si="82"/>
        <v>0</v>
      </c>
      <c r="BY107" s="54">
        <f t="shared" si="73"/>
        <v>5.2318052318052208</v>
      </c>
    </row>
    <row r="108" spans="1:77" x14ac:dyDescent="0.25">
      <c r="A108" s="53">
        <v>103</v>
      </c>
      <c r="B108" s="7"/>
      <c r="C108" s="36"/>
      <c r="D108" s="34"/>
      <c r="E108" s="7"/>
      <c r="F108" s="7"/>
      <c r="G108" s="36"/>
      <c r="H108" s="34"/>
      <c r="I108" s="22"/>
      <c r="J108" s="7"/>
      <c r="K108" s="7"/>
      <c r="L108" s="22"/>
      <c r="M108" s="35"/>
      <c r="N108" s="7"/>
      <c r="O108" s="54"/>
      <c r="P108" s="7"/>
      <c r="Q108" s="53">
        <v>103</v>
      </c>
      <c r="R108" s="7"/>
      <c r="S108" s="22"/>
      <c r="T108" s="22"/>
      <c r="U108" s="7"/>
      <c r="V108" s="7"/>
      <c r="W108" s="7"/>
      <c r="X108" s="22"/>
      <c r="Y108" s="22"/>
      <c r="Z108" s="24"/>
      <c r="AA108" s="54"/>
      <c r="AB108" s="7"/>
      <c r="AC108" s="53">
        <v>103</v>
      </c>
      <c r="AD108" s="7"/>
      <c r="AE108" s="7"/>
      <c r="AF108" s="7"/>
      <c r="AG108" s="7"/>
      <c r="AH108" s="7"/>
      <c r="AI108" s="7"/>
      <c r="AJ108" s="16">
        <v>19.21</v>
      </c>
      <c r="AK108" s="18">
        <v>39956.800000000003</v>
      </c>
      <c r="AL108" s="22"/>
      <c r="AM108" s="7"/>
      <c r="AN108" s="7"/>
      <c r="AO108" s="22">
        <v>19.21</v>
      </c>
      <c r="AP108" s="22">
        <v>39956.800000000003</v>
      </c>
      <c r="AQ108" s="23">
        <f t="shared" si="76"/>
        <v>0</v>
      </c>
      <c r="AR108" s="54">
        <f t="shared" si="77"/>
        <v>0</v>
      </c>
      <c r="AS108" s="22"/>
      <c r="AT108" s="53">
        <v>103</v>
      </c>
      <c r="AU108" s="7" t="s">
        <v>146</v>
      </c>
      <c r="AV108" s="7">
        <v>19.21</v>
      </c>
      <c r="AW108" s="7">
        <v>39956.800000000003</v>
      </c>
      <c r="AX108" s="22">
        <f t="shared" si="78"/>
        <v>0</v>
      </c>
      <c r="AY108" s="7"/>
      <c r="AZ108" s="7"/>
      <c r="BA108" s="22">
        <v>21.77</v>
      </c>
      <c r="BB108" s="22">
        <v>45281.599999999999</v>
      </c>
      <c r="BC108" s="22">
        <v>0</v>
      </c>
      <c r="BD108" s="39" t="s">
        <v>194</v>
      </c>
      <c r="BE108" s="7"/>
      <c r="BF108" s="22">
        <v>22.97</v>
      </c>
      <c r="BG108" s="22">
        <v>47777.599999999999</v>
      </c>
      <c r="BH108" s="23">
        <f t="shared" si="79"/>
        <v>5.5121727147450628</v>
      </c>
      <c r="BI108" s="54">
        <f t="shared" si="80"/>
        <v>5.5121727147450628</v>
      </c>
      <c r="BJ108" s="22"/>
      <c r="BK108" s="53">
        <v>103</v>
      </c>
      <c r="BL108" s="7" t="s">
        <v>146</v>
      </c>
      <c r="BM108" s="7">
        <v>22.97</v>
      </c>
      <c r="BN108" s="7">
        <v>47777.599999999999</v>
      </c>
      <c r="BO108" s="22">
        <f t="shared" si="81"/>
        <v>0</v>
      </c>
      <c r="BP108" s="7"/>
      <c r="BQ108" s="22">
        <v>23.650000000000002</v>
      </c>
      <c r="BR108" s="22">
        <v>49192</v>
      </c>
      <c r="BS108" s="22">
        <f>((BR108-BG108)/BG108*100)</f>
        <v>2.9603831084022669</v>
      </c>
      <c r="BT108" s="7"/>
      <c r="BU108" s="7"/>
      <c r="BV108" s="22">
        <v>25.51</v>
      </c>
      <c r="BW108" s="22">
        <v>53060.800000000003</v>
      </c>
      <c r="BX108" s="23">
        <f t="shared" si="82"/>
        <v>7.8646934460888014</v>
      </c>
      <c r="BY108" s="54">
        <f t="shared" si="73"/>
        <v>10.825076554491069</v>
      </c>
    </row>
    <row r="109" spans="1:77" x14ac:dyDescent="0.25">
      <c r="A109" s="53">
        <v>104</v>
      </c>
      <c r="B109" s="5"/>
      <c r="C109" s="36">
        <v>15.41</v>
      </c>
      <c r="D109" s="34">
        <v>32052.799999999999</v>
      </c>
      <c r="E109" s="7"/>
      <c r="F109" s="5"/>
      <c r="G109" s="36">
        <v>16.07</v>
      </c>
      <c r="H109" s="34">
        <v>33425.599999999999</v>
      </c>
      <c r="I109" s="22">
        <f>((H109-D109)/D109*100)</f>
        <v>4.2829331602855261</v>
      </c>
      <c r="J109" s="7"/>
      <c r="K109" s="5"/>
      <c r="L109" s="22">
        <v>16.07</v>
      </c>
      <c r="M109" s="35">
        <v>33425.599999999999</v>
      </c>
      <c r="N109" s="22">
        <f>((M109-H109)/H109*100)</f>
        <v>0</v>
      </c>
      <c r="O109" s="54">
        <f>I109+N109</f>
        <v>4.2829331602855261</v>
      </c>
      <c r="P109" s="22"/>
      <c r="Q109" s="53">
        <v>104</v>
      </c>
      <c r="R109" s="5"/>
      <c r="S109" s="22">
        <v>16.64</v>
      </c>
      <c r="T109" s="22">
        <v>34611.199999999997</v>
      </c>
      <c r="U109" s="22">
        <f>((T109-M109)/M109*100)</f>
        <v>3.546981953951458</v>
      </c>
      <c r="V109" s="7"/>
      <c r="W109" s="5"/>
      <c r="X109" s="22">
        <v>19.989999999999998</v>
      </c>
      <c r="Y109" s="22">
        <v>41579.199999999997</v>
      </c>
      <c r="Z109" s="23">
        <f>((Y109-T109)/T109*100)</f>
        <v>20.13221153846154</v>
      </c>
      <c r="AA109" s="54">
        <f>U109+Z109</f>
        <v>23.679193492412999</v>
      </c>
      <c r="AB109" s="22"/>
      <c r="AC109" s="53">
        <v>104</v>
      </c>
      <c r="AD109" s="5" t="s">
        <v>63</v>
      </c>
      <c r="AE109" s="7">
        <v>19.989999999999998</v>
      </c>
      <c r="AF109" s="7">
        <v>41579.199999999997</v>
      </c>
      <c r="AG109" s="22">
        <f t="shared" ref="AG109:AG110" si="83">((AF109-Y109)/Y109*100)</f>
        <v>0</v>
      </c>
      <c r="AH109" s="7"/>
      <c r="AI109" s="5"/>
      <c r="AJ109" s="16">
        <v>20.32</v>
      </c>
      <c r="AK109" s="18">
        <v>42265.599999999999</v>
      </c>
      <c r="AL109" s="22">
        <f>((AK109-Y109)/Y109*100)</f>
        <v>1.6508254127063569</v>
      </c>
      <c r="AM109" s="7"/>
      <c r="AN109" s="5"/>
      <c r="AO109" s="22">
        <v>20.32</v>
      </c>
      <c r="AP109" s="22">
        <v>42265.599999999999</v>
      </c>
      <c r="AQ109" s="23">
        <f t="shared" si="76"/>
        <v>0</v>
      </c>
      <c r="AR109" s="54">
        <f t="shared" si="77"/>
        <v>1.6508254127063569</v>
      </c>
      <c r="AS109" s="22"/>
      <c r="AT109" s="53">
        <v>104</v>
      </c>
      <c r="AU109" s="5" t="s">
        <v>63</v>
      </c>
      <c r="AV109" s="7">
        <v>20.32</v>
      </c>
      <c r="AW109" s="7">
        <v>42265.599999999999</v>
      </c>
      <c r="AX109" s="22">
        <f t="shared" si="78"/>
        <v>0</v>
      </c>
      <c r="AY109" s="7"/>
      <c r="AZ109" s="5"/>
      <c r="BA109" s="22">
        <v>20.32</v>
      </c>
      <c r="BB109" s="22">
        <v>42265.599999999999</v>
      </c>
      <c r="BC109" s="22">
        <f>((BB109-AP109)/AP109*100)</f>
        <v>0</v>
      </c>
      <c r="BD109" s="7"/>
      <c r="BE109" s="5"/>
      <c r="BF109" s="22">
        <v>20.32</v>
      </c>
      <c r="BG109" s="22">
        <v>42265.599999999999</v>
      </c>
      <c r="BH109" s="23">
        <f t="shared" si="79"/>
        <v>0</v>
      </c>
      <c r="BI109" s="54">
        <f t="shared" si="80"/>
        <v>0</v>
      </c>
      <c r="BJ109" s="22"/>
      <c r="BK109" s="53">
        <v>104</v>
      </c>
      <c r="BL109" s="5" t="s">
        <v>63</v>
      </c>
      <c r="BM109" s="7">
        <v>20.32</v>
      </c>
      <c r="BN109" s="7">
        <v>42265.599999999999</v>
      </c>
      <c r="BO109" s="22">
        <f t="shared" si="81"/>
        <v>0</v>
      </c>
      <c r="BP109" s="7"/>
      <c r="BQ109" s="22">
        <v>20.85</v>
      </c>
      <c r="BR109" s="22">
        <v>43368</v>
      </c>
      <c r="BS109" s="22">
        <f>((BR109-BG109)/BG109*100)</f>
        <v>2.6082677165354369</v>
      </c>
      <c r="BT109" s="7"/>
      <c r="BU109" s="5"/>
      <c r="BV109" s="22">
        <v>20.85</v>
      </c>
      <c r="BW109" s="22">
        <v>43368</v>
      </c>
      <c r="BX109" s="23">
        <f t="shared" si="82"/>
        <v>0</v>
      </c>
      <c r="BY109" s="54">
        <f t="shared" si="73"/>
        <v>2.6082677165354369</v>
      </c>
    </row>
    <row r="110" spans="1:77" x14ac:dyDescent="0.25">
      <c r="A110" s="53">
        <v>105</v>
      </c>
      <c r="B110" s="4"/>
      <c r="C110" s="36">
        <v>32.01</v>
      </c>
      <c r="D110" s="34">
        <v>66580.800000000003</v>
      </c>
      <c r="E110" s="7"/>
      <c r="F110" s="4"/>
      <c r="G110" s="36">
        <v>35.729999999999997</v>
      </c>
      <c r="H110" s="34">
        <v>74318.399999999994</v>
      </c>
      <c r="I110" s="22">
        <f>((H110-D110)/D110*100)</f>
        <v>11.621368322399237</v>
      </c>
      <c r="J110" s="7"/>
      <c r="K110" s="4"/>
      <c r="L110" s="22">
        <v>35.729999999999997</v>
      </c>
      <c r="M110" s="35">
        <v>74318.399999999994</v>
      </c>
      <c r="N110" s="22">
        <f>((M110-H110)/H110*100)</f>
        <v>0</v>
      </c>
      <c r="O110" s="54">
        <f>I110+N110</f>
        <v>11.621368322399237</v>
      </c>
      <c r="P110" s="22"/>
      <c r="Q110" s="53">
        <v>105</v>
      </c>
      <c r="R110" s="4"/>
      <c r="S110" s="22">
        <v>36.26</v>
      </c>
      <c r="T110" s="22">
        <v>75420.800000000003</v>
      </c>
      <c r="U110" s="22">
        <f>((T110-M110)/M110*100)</f>
        <v>1.4833473271760544</v>
      </c>
      <c r="V110" s="7"/>
      <c r="W110" s="4"/>
      <c r="X110" s="22">
        <v>36.26</v>
      </c>
      <c r="Y110" s="22">
        <v>75420.800000000003</v>
      </c>
      <c r="Z110" s="23">
        <f>((Y110-T110)/T110*100)</f>
        <v>0</v>
      </c>
      <c r="AA110" s="54">
        <f>U110+Z110</f>
        <v>1.4833473271760544</v>
      </c>
      <c r="AB110" s="22"/>
      <c r="AC110" s="53">
        <v>105</v>
      </c>
      <c r="AD110" s="4" t="s">
        <v>64</v>
      </c>
      <c r="AE110" s="7">
        <v>36.26</v>
      </c>
      <c r="AF110" s="7">
        <v>75420.800000000003</v>
      </c>
      <c r="AG110" s="22">
        <f t="shared" si="83"/>
        <v>0</v>
      </c>
      <c r="AH110" s="7"/>
      <c r="AI110" s="4"/>
      <c r="AJ110" s="16">
        <v>36.770000000000003</v>
      </c>
      <c r="AK110" s="18">
        <v>76481.600000000006</v>
      </c>
      <c r="AL110" s="22">
        <f>((AK110-Y110)/Y110*100)</f>
        <v>1.4065085493656961</v>
      </c>
      <c r="AM110" s="7"/>
      <c r="AN110" s="4"/>
      <c r="AO110" s="22">
        <v>36.770000000000003</v>
      </c>
      <c r="AP110" s="22">
        <v>76481.600000000006</v>
      </c>
      <c r="AQ110" s="23">
        <f t="shared" si="76"/>
        <v>0</v>
      </c>
      <c r="AR110" s="54">
        <f t="shared" si="77"/>
        <v>1.4065085493656961</v>
      </c>
      <c r="AS110" s="22"/>
      <c r="AT110" s="53">
        <v>105</v>
      </c>
      <c r="AU110" s="4" t="s">
        <v>64</v>
      </c>
      <c r="AV110" s="7">
        <v>38.61</v>
      </c>
      <c r="AW110" s="7">
        <v>80308.800000000003</v>
      </c>
      <c r="AX110" s="22">
        <f t="shared" si="78"/>
        <v>5.0040794125645869</v>
      </c>
      <c r="AY110" s="7"/>
      <c r="AZ110" s="4"/>
      <c r="BA110" s="22">
        <v>38.61</v>
      </c>
      <c r="BB110" s="22">
        <v>80308.800000000003</v>
      </c>
      <c r="BC110" s="22">
        <v>0</v>
      </c>
      <c r="BD110" s="39" t="s">
        <v>195</v>
      </c>
      <c r="BE110" s="4"/>
      <c r="BF110" s="22">
        <v>38.61</v>
      </c>
      <c r="BG110" s="22">
        <v>80308.800000000003</v>
      </c>
      <c r="BH110" s="23">
        <f t="shared" si="79"/>
        <v>0</v>
      </c>
      <c r="BI110" s="54">
        <f t="shared" si="80"/>
        <v>0</v>
      </c>
      <c r="BJ110" s="22"/>
      <c r="BK110" s="53">
        <v>105</v>
      </c>
      <c r="BL110" s="4" t="s">
        <v>64</v>
      </c>
      <c r="BM110" s="7">
        <v>38.61</v>
      </c>
      <c r="BN110" s="7">
        <v>80308.800000000003</v>
      </c>
      <c r="BO110" s="22">
        <f t="shared" si="81"/>
        <v>0</v>
      </c>
      <c r="BP110" s="7"/>
      <c r="BQ110" s="22">
        <v>40.629999999999995</v>
      </c>
      <c r="BR110" s="22">
        <v>84510.399999999994</v>
      </c>
      <c r="BS110" s="22">
        <f>((BR110-BG110)/BG110*100)</f>
        <v>5.2318052318052208</v>
      </c>
      <c r="BT110" s="7"/>
      <c r="BU110" s="4"/>
      <c r="BV110" s="22">
        <v>40.629999999999995</v>
      </c>
      <c r="BW110" s="22">
        <v>84510.399999999994</v>
      </c>
      <c r="BX110" s="23">
        <f t="shared" si="82"/>
        <v>0</v>
      </c>
      <c r="BY110" s="54">
        <f t="shared" si="73"/>
        <v>5.2318052318052208</v>
      </c>
    </row>
    <row r="111" spans="1:77" x14ac:dyDescent="0.25">
      <c r="A111" s="53">
        <v>106</v>
      </c>
      <c r="B111" s="6"/>
      <c r="C111" s="36"/>
      <c r="D111" s="34"/>
      <c r="E111" s="7"/>
      <c r="F111" s="4"/>
      <c r="G111" s="36"/>
      <c r="H111" s="34"/>
      <c r="I111" s="22"/>
      <c r="J111" s="7"/>
      <c r="K111" s="4"/>
      <c r="L111" s="22"/>
      <c r="M111" s="35"/>
      <c r="N111" s="7"/>
      <c r="O111" s="54"/>
      <c r="P111" s="7"/>
      <c r="Q111" s="53">
        <v>106</v>
      </c>
      <c r="R111" s="4"/>
      <c r="S111" s="22"/>
      <c r="T111" s="22"/>
      <c r="U111" s="7"/>
      <c r="V111" s="7"/>
      <c r="W111" s="4"/>
      <c r="X111" s="22"/>
      <c r="Y111" s="22"/>
      <c r="Z111" s="24"/>
      <c r="AA111" s="54"/>
      <c r="AB111" s="7"/>
      <c r="AC111" s="53">
        <v>106</v>
      </c>
      <c r="AD111" s="4"/>
      <c r="AE111" s="7"/>
      <c r="AF111" s="7"/>
      <c r="AG111" s="7"/>
      <c r="AH111" s="7"/>
      <c r="AI111" s="4"/>
      <c r="AJ111" s="16"/>
      <c r="AK111" s="18"/>
      <c r="AL111" s="7"/>
      <c r="AM111" s="7"/>
      <c r="AN111" s="4"/>
      <c r="AO111" s="22"/>
      <c r="AP111" s="22"/>
      <c r="AQ111" s="24"/>
      <c r="AR111" s="54"/>
      <c r="AS111" s="7"/>
      <c r="AT111" s="53">
        <v>106</v>
      </c>
      <c r="AU111" s="4"/>
      <c r="AV111" s="7"/>
      <c r="AW111" s="7"/>
      <c r="AX111" s="7"/>
      <c r="AY111" s="7"/>
      <c r="AZ111" s="4"/>
      <c r="BA111" s="22"/>
      <c r="BB111" s="22"/>
      <c r="BC111" s="7"/>
      <c r="BD111" s="7"/>
      <c r="BE111" s="4"/>
      <c r="BF111" s="22"/>
      <c r="BG111" s="22"/>
      <c r="BH111" s="24"/>
      <c r="BI111" s="54"/>
      <c r="BJ111" s="7"/>
      <c r="BK111" s="53">
        <v>106</v>
      </c>
      <c r="BL111" s="4"/>
      <c r="BM111" s="7"/>
      <c r="BN111" s="7"/>
      <c r="BO111" s="7"/>
      <c r="BP111" s="7"/>
      <c r="BQ111" s="22">
        <v>25.270000000000003</v>
      </c>
      <c r="BR111" s="22">
        <v>52561.599999999999</v>
      </c>
      <c r="BS111" s="22"/>
      <c r="BT111" s="7"/>
      <c r="BU111" s="4"/>
      <c r="BV111" s="22">
        <v>26.69</v>
      </c>
      <c r="BW111" s="22">
        <v>55515.199999999997</v>
      </c>
      <c r="BX111" s="23">
        <f t="shared" si="82"/>
        <v>5.6193114364859493</v>
      </c>
      <c r="BY111" s="54">
        <f t="shared" si="73"/>
        <v>5.6193114364859493</v>
      </c>
    </row>
    <row r="112" spans="1:77" x14ac:dyDescent="0.25">
      <c r="A112" s="53">
        <v>107</v>
      </c>
      <c r="B112" s="6"/>
      <c r="C112" s="36"/>
      <c r="D112" s="34"/>
      <c r="E112" s="7"/>
      <c r="F112" s="4"/>
      <c r="G112" s="36"/>
      <c r="H112" s="34"/>
      <c r="I112" s="22"/>
      <c r="J112" s="7"/>
      <c r="K112" s="4"/>
      <c r="L112" s="22"/>
      <c r="M112" s="35"/>
      <c r="N112" s="7"/>
      <c r="O112" s="54"/>
      <c r="P112" s="7"/>
      <c r="Q112" s="53">
        <v>107</v>
      </c>
      <c r="R112" s="4"/>
      <c r="S112" s="22"/>
      <c r="T112" s="22"/>
      <c r="U112" s="7"/>
      <c r="V112" s="7"/>
      <c r="W112" s="4"/>
      <c r="X112" s="22"/>
      <c r="Y112" s="22"/>
      <c r="Z112" s="24"/>
      <c r="AA112" s="54"/>
      <c r="AB112" s="7"/>
      <c r="AC112" s="53">
        <v>107</v>
      </c>
      <c r="AD112" s="4"/>
      <c r="AE112" s="7"/>
      <c r="AF112" s="7"/>
      <c r="AG112" s="7"/>
      <c r="AH112" s="7"/>
      <c r="AI112" s="4"/>
      <c r="AJ112" s="16"/>
      <c r="AK112" s="18"/>
      <c r="AL112" s="7"/>
      <c r="AM112" s="7"/>
      <c r="AN112" s="4"/>
      <c r="AO112" s="22"/>
      <c r="AP112" s="22"/>
      <c r="AQ112" s="24"/>
      <c r="AR112" s="54"/>
      <c r="AS112" s="7"/>
      <c r="AT112" s="53">
        <v>107</v>
      </c>
      <c r="AU112" s="4"/>
      <c r="AV112" s="7"/>
      <c r="AW112" s="7"/>
      <c r="AX112" s="7"/>
      <c r="AY112" s="7"/>
      <c r="AZ112" s="4"/>
      <c r="BA112" s="22"/>
      <c r="BB112" s="22"/>
      <c r="BC112" s="7"/>
      <c r="BD112" s="7"/>
      <c r="BE112" s="4"/>
      <c r="BF112" s="22"/>
      <c r="BG112" s="22"/>
      <c r="BH112" s="24"/>
      <c r="BI112" s="54"/>
      <c r="BJ112" s="7"/>
      <c r="BK112" s="53">
        <v>107</v>
      </c>
      <c r="BL112" s="4"/>
      <c r="BM112" s="7"/>
      <c r="BN112" s="7"/>
      <c r="BO112" s="7"/>
      <c r="BP112" s="7"/>
      <c r="BQ112" s="22">
        <v>56.67</v>
      </c>
      <c r="BR112" s="22">
        <v>117873.60000000001</v>
      </c>
      <c r="BS112" s="22"/>
      <c r="BT112" s="7"/>
      <c r="BU112" s="4"/>
      <c r="BV112" s="22">
        <v>56.67</v>
      </c>
      <c r="BW112" s="22">
        <v>117873.60000000001</v>
      </c>
      <c r="BX112" s="23">
        <f t="shared" si="82"/>
        <v>0</v>
      </c>
      <c r="BY112" s="54">
        <f t="shared" si="73"/>
        <v>0</v>
      </c>
    </row>
    <row r="113" spans="1:78" x14ac:dyDescent="0.25">
      <c r="A113" s="53">
        <v>108</v>
      </c>
      <c r="B113" s="4"/>
      <c r="C113" s="36">
        <v>30.930000000000003</v>
      </c>
      <c r="D113" s="34">
        <v>64334.400000000001</v>
      </c>
      <c r="E113" s="7"/>
      <c r="F113" s="4"/>
      <c r="G113" s="36">
        <v>32.39</v>
      </c>
      <c r="H113" s="34">
        <v>67371.199999999997</v>
      </c>
      <c r="I113" s="22">
        <f>((H113-D113)/D113*100)</f>
        <v>4.7203362431296405</v>
      </c>
      <c r="J113" s="7"/>
      <c r="K113" s="4"/>
      <c r="L113" s="22">
        <v>32.39</v>
      </c>
      <c r="M113" s="35">
        <v>67371.199999999997</v>
      </c>
      <c r="N113" s="22">
        <f>((M113-H113)/H113*100)</f>
        <v>0</v>
      </c>
      <c r="O113" s="54">
        <f>I113+N113</f>
        <v>4.7203362431296405</v>
      </c>
      <c r="P113" s="22"/>
      <c r="Q113" s="53">
        <v>108</v>
      </c>
      <c r="R113" s="4"/>
      <c r="S113" s="22">
        <v>32.89</v>
      </c>
      <c r="T113" s="22">
        <v>68411.199999999997</v>
      </c>
      <c r="U113" s="22">
        <f>((T113-M113)/M113*100)</f>
        <v>1.5436863229391788</v>
      </c>
      <c r="V113" s="7"/>
      <c r="W113" s="4"/>
      <c r="X113" s="22">
        <v>32.89</v>
      </c>
      <c r="Y113" s="22">
        <v>68411.199999999997</v>
      </c>
      <c r="Z113" s="23">
        <f>((Y113-T113)/T113*100)</f>
        <v>0</v>
      </c>
      <c r="AA113" s="54">
        <f>U113+Z113</f>
        <v>1.5436863229391788</v>
      </c>
      <c r="AB113" s="22"/>
      <c r="AC113" s="53">
        <v>108</v>
      </c>
      <c r="AD113" s="4" t="s">
        <v>65</v>
      </c>
      <c r="AE113" s="7">
        <v>32.89</v>
      </c>
      <c r="AF113" s="7">
        <v>68411.199999999997</v>
      </c>
      <c r="AG113" s="22">
        <f>((AF113-Y113)/Y113*100)</f>
        <v>0</v>
      </c>
      <c r="AH113" s="7"/>
      <c r="AI113" s="4"/>
      <c r="AJ113" s="16">
        <v>33.269999999999996</v>
      </c>
      <c r="AK113" s="18">
        <v>69201.600000000006</v>
      </c>
      <c r="AL113" s="22">
        <f>((AK113-Y113)/Y113*100)</f>
        <v>1.1553663727576899</v>
      </c>
      <c r="AM113" s="7"/>
      <c r="AN113" s="4"/>
      <c r="AO113" s="22">
        <v>33.269999999999996</v>
      </c>
      <c r="AP113" s="22">
        <v>69201.600000000006</v>
      </c>
      <c r="AQ113" s="23">
        <f>((AP113-AK113)/AK113*100)</f>
        <v>0</v>
      </c>
      <c r="AR113" s="54">
        <f>AL113+AQ113</f>
        <v>1.1553663727576899</v>
      </c>
      <c r="AS113" s="22"/>
      <c r="AT113" s="53">
        <v>108</v>
      </c>
      <c r="AU113" s="4" t="s">
        <v>65</v>
      </c>
      <c r="AV113" s="7">
        <v>33.269999999999996</v>
      </c>
      <c r="AW113" s="7">
        <v>69201.600000000006</v>
      </c>
      <c r="AX113" s="22">
        <f t="shared" ref="AX113" si="84">((AW113-AP113)/AP113*100)</f>
        <v>0</v>
      </c>
      <c r="AY113" s="7"/>
      <c r="AZ113" s="4"/>
      <c r="BA113" s="22"/>
      <c r="BB113" s="22"/>
      <c r="BC113" s="7"/>
      <c r="BD113" s="7"/>
      <c r="BE113" s="4"/>
      <c r="BF113" s="22"/>
      <c r="BG113" s="22"/>
      <c r="BH113" s="24"/>
      <c r="BI113" s="54"/>
      <c r="BJ113" s="7"/>
      <c r="BK113" s="53">
        <v>108</v>
      </c>
      <c r="BL113" s="4"/>
      <c r="BM113" s="7"/>
      <c r="BN113" s="7"/>
      <c r="BO113" s="7"/>
      <c r="BP113" s="7"/>
      <c r="BQ113" s="22"/>
      <c r="BR113" s="22"/>
      <c r="BS113" s="7"/>
      <c r="BT113" s="7"/>
      <c r="BU113" s="4"/>
      <c r="BV113" s="22"/>
      <c r="BW113" s="22"/>
      <c r="BX113" s="24"/>
      <c r="BY113" s="54"/>
    </row>
    <row r="114" spans="1:78" x14ac:dyDescent="0.25">
      <c r="A114" s="53">
        <v>109</v>
      </c>
      <c r="B114" s="4"/>
      <c r="C114" s="36"/>
      <c r="D114" s="34"/>
      <c r="E114" s="7"/>
      <c r="F114" s="4"/>
      <c r="G114" s="36"/>
      <c r="H114" s="34"/>
      <c r="I114" s="22"/>
      <c r="J114" s="7"/>
      <c r="K114" s="4"/>
      <c r="L114" s="22"/>
      <c r="M114" s="35"/>
      <c r="N114" s="7"/>
      <c r="O114" s="54"/>
      <c r="P114" s="7"/>
      <c r="Q114" s="53">
        <v>109</v>
      </c>
      <c r="R114" s="4"/>
      <c r="S114" s="22"/>
      <c r="T114" s="22"/>
      <c r="U114" s="7"/>
      <c r="V114" s="7"/>
      <c r="W114" s="4"/>
      <c r="X114" s="22"/>
      <c r="Y114" s="22"/>
      <c r="Z114" s="24"/>
      <c r="AA114" s="54"/>
      <c r="AB114" s="7"/>
      <c r="AC114" s="53">
        <v>109</v>
      </c>
      <c r="AD114" s="4"/>
      <c r="AE114" s="7"/>
      <c r="AF114" s="7"/>
      <c r="AG114" s="7"/>
      <c r="AH114" s="7"/>
      <c r="AI114" s="6"/>
      <c r="AJ114" s="16"/>
      <c r="AK114" s="18"/>
      <c r="AL114" s="7"/>
      <c r="AM114" s="7"/>
      <c r="AN114" s="4"/>
      <c r="AO114" s="22"/>
      <c r="AP114" s="22"/>
      <c r="AQ114" s="24"/>
      <c r="AR114" s="54"/>
      <c r="AS114" s="7"/>
      <c r="AT114" s="53">
        <v>109</v>
      </c>
      <c r="AU114" s="4"/>
      <c r="AV114" s="7"/>
      <c r="AW114" s="7"/>
      <c r="AX114" s="7"/>
      <c r="AY114" s="7"/>
      <c r="AZ114" s="4"/>
      <c r="BA114" s="22"/>
      <c r="BB114" s="22"/>
      <c r="BC114" s="7"/>
      <c r="BD114" s="7"/>
      <c r="BE114" s="4"/>
      <c r="BF114" s="22"/>
      <c r="BG114" s="22"/>
      <c r="BH114" s="24"/>
      <c r="BI114" s="54"/>
      <c r="BJ114" s="7"/>
      <c r="BK114" s="53">
        <v>109</v>
      </c>
      <c r="BL114" s="4"/>
      <c r="BM114" s="7"/>
      <c r="BN114" s="7"/>
      <c r="BO114" s="7"/>
      <c r="BP114" s="7"/>
      <c r="BQ114" s="22"/>
      <c r="BR114" s="22"/>
      <c r="BS114" s="7"/>
      <c r="BT114" s="7"/>
      <c r="BU114" s="4"/>
      <c r="BV114" s="22"/>
      <c r="BW114" s="22"/>
      <c r="BX114" s="24"/>
      <c r="BY114" s="54"/>
    </row>
    <row r="115" spans="1:78" x14ac:dyDescent="0.25">
      <c r="A115" s="53">
        <v>110</v>
      </c>
      <c r="B115" s="5"/>
      <c r="C115" s="36">
        <v>44.22</v>
      </c>
      <c r="D115" s="34">
        <v>91977.600000000006</v>
      </c>
      <c r="E115" s="7"/>
      <c r="F115" s="5"/>
      <c r="G115" s="36">
        <v>46.02</v>
      </c>
      <c r="H115" s="34">
        <v>95721.600000000006</v>
      </c>
      <c r="I115" s="22">
        <f>((H115-D115)/D115*100)</f>
        <v>4.0705563093622787</v>
      </c>
      <c r="J115" s="7"/>
      <c r="K115" s="5"/>
      <c r="L115" s="22">
        <v>46.02</v>
      </c>
      <c r="M115" s="35">
        <v>95721.600000000006</v>
      </c>
      <c r="N115" s="22">
        <f>((M115-H115)/H115*100)</f>
        <v>0</v>
      </c>
      <c r="O115" s="54">
        <f>I115+N115</f>
        <v>4.0705563093622787</v>
      </c>
      <c r="P115" s="22"/>
      <c r="Q115" s="53">
        <v>110</v>
      </c>
      <c r="R115" s="5"/>
      <c r="S115" s="22">
        <v>46.73</v>
      </c>
      <c r="T115" s="22">
        <v>97198.399999999994</v>
      </c>
      <c r="U115" s="22">
        <f>((T115-M115)/M115*100)</f>
        <v>1.5428074750108525</v>
      </c>
      <c r="V115" s="7"/>
      <c r="W115" s="5"/>
      <c r="X115" s="22">
        <v>46.73</v>
      </c>
      <c r="Y115" s="22">
        <v>97198.399999999994</v>
      </c>
      <c r="Z115" s="23">
        <f>((Y115-T115)/T115*100)</f>
        <v>0</v>
      </c>
      <c r="AA115" s="54">
        <f>U115+Z115</f>
        <v>1.5428074750108525</v>
      </c>
      <c r="AB115" s="22"/>
      <c r="AC115" s="53">
        <v>110</v>
      </c>
      <c r="AD115" s="5" t="s">
        <v>66</v>
      </c>
      <c r="AE115" s="7">
        <v>46.73</v>
      </c>
      <c r="AF115" s="7">
        <v>97198.399999999994</v>
      </c>
      <c r="AG115" s="22">
        <f>((AF115-Y115)/Y115*100)</f>
        <v>0</v>
      </c>
      <c r="AH115" s="7"/>
      <c r="AI115" s="5"/>
      <c r="AJ115" s="16">
        <v>47.91</v>
      </c>
      <c r="AK115" s="18">
        <v>99652.800000000003</v>
      </c>
      <c r="AL115" s="22">
        <f>((AK115-Y115)/Y115*100)</f>
        <v>2.5251444468221789</v>
      </c>
      <c r="AM115" s="7"/>
      <c r="AN115" s="5"/>
      <c r="AO115" s="22">
        <v>47.91</v>
      </c>
      <c r="AP115" s="22">
        <v>99652.800000000003</v>
      </c>
      <c r="AQ115" s="23">
        <f>((AP115-AK115)/AK115*100)</f>
        <v>0</v>
      </c>
      <c r="AR115" s="54">
        <f>AL115+AQ115</f>
        <v>2.5251444468221789</v>
      </c>
      <c r="AS115" s="22"/>
      <c r="AT115" s="53">
        <v>110</v>
      </c>
      <c r="AU115" s="5" t="s">
        <v>66</v>
      </c>
      <c r="AV115" s="7">
        <v>47.91</v>
      </c>
      <c r="AW115" s="7">
        <v>99652.800000000003</v>
      </c>
      <c r="AX115" s="22">
        <f t="shared" ref="AX115" si="85">((AW115-AP115)/AP115*100)</f>
        <v>0</v>
      </c>
      <c r="AY115" s="7"/>
      <c r="AZ115" s="5"/>
      <c r="BA115" s="22">
        <v>47.91</v>
      </c>
      <c r="BB115" s="22">
        <v>99652.800000000003</v>
      </c>
      <c r="BC115" s="22">
        <f>((BB115-AP115)/AP115*100)</f>
        <v>0</v>
      </c>
      <c r="BD115" s="7"/>
      <c r="BE115" s="5"/>
      <c r="BF115" s="22">
        <v>47.91</v>
      </c>
      <c r="BG115" s="22">
        <v>99652.800000000003</v>
      </c>
      <c r="BH115" s="23">
        <f>((BG115-BB115)/BB115*100)</f>
        <v>0</v>
      </c>
      <c r="BI115" s="54">
        <f>BC115+BH115</f>
        <v>0</v>
      </c>
      <c r="BJ115" s="22"/>
      <c r="BK115" s="53">
        <v>110</v>
      </c>
      <c r="BL115" s="5" t="s">
        <v>66</v>
      </c>
      <c r="BM115" s="7">
        <v>47.91</v>
      </c>
      <c r="BN115" s="7">
        <v>99652.800000000003</v>
      </c>
      <c r="BO115" s="22">
        <f>((BN115-BG115)/BG115*100)</f>
        <v>0</v>
      </c>
      <c r="BP115" s="7"/>
      <c r="BQ115" s="22"/>
      <c r="BR115" s="22"/>
      <c r="BS115" s="7"/>
      <c r="BT115" s="7"/>
      <c r="BU115" s="4"/>
      <c r="BV115" s="22"/>
      <c r="BW115" s="22"/>
      <c r="BX115" s="24"/>
      <c r="BY115" s="54"/>
    </row>
    <row r="116" spans="1:78" x14ac:dyDescent="0.25">
      <c r="A116" s="53">
        <v>111</v>
      </c>
      <c r="B116" s="5"/>
      <c r="C116" s="36"/>
      <c r="D116" s="34"/>
      <c r="E116" s="7"/>
      <c r="F116" s="5"/>
      <c r="G116" s="36"/>
      <c r="H116" s="34"/>
      <c r="I116" s="22"/>
      <c r="J116" s="7"/>
      <c r="K116" s="5"/>
      <c r="L116" s="22"/>
      <c r="M116" s="35"/>
      <c r="N116" s="7"/>
      <c r="O116" s="54"/>
      <c r="P116" s="7"/>
      <c r="Q116" s="53">
        <v>111</v>
      </c>
      <c r="R116" s="5"/>
      <c r="S116" s="22"/>
      <c r="T116" s="22"/>
      <c r="U116" s="7"/>
      <c r="V116" s="7"/>
      <c r="W116" s="5"/>
      <c r="X116" s="22"/>
      <c r="Y116" s="22"/>
      <c r="Z116" s="24"/>
      <c r="AA116" s="54"/>
      <c r="AB116" s="7"/>
      <c r="AC116" s="53">
        <v>111</v>
      </c>
      <c r="AD116" s="5"/>
      <c r="AE116" s="7"/>
      <c r="AF116" s="7"/>
      <c r="AG116" s="7"/>
      <c r="AH116" s="7"/>
      <c r="AI116" s="5"/>
      <c r="AJ116" s="16"/>
      <c r="AK116" s="18"/>
      <c r="AL116" s="7"/>
      <c r="AM116" s="7"/>
      <c r="AN116" s="5"/>
      <c r="AO116" s="22"/>
      <c r="AP116" s="22"/>
      <c r="AQ116" s="24"/>
      <c r="AR116" s="54"/>
      <c r="AS116" s="7"/>
      <c r="AT116" s="53">
        <v>111</v>
      </c>
      <c r="AU116" s="5"/>
      <c r="AV116" s="7"/>
      <c r="AW116" s="7"/>
      <c r="AX116" s="7"/>
      <c r="AY116" s="7"/>
      <c r="AZ116" s="5"/>
      <c r="BA116" s="22"/>
      <c r="BB116" s="22"/>
      <c r="BC116" s="7"/>
      <c r="BD116" s="7"/>
      <c r="BE116" s="5"/>
      <c r="BF116" s="22"/>
      <c r="BG116" s="22"/>
      <c r="BH116" s="24"/>
      <c r="BI116" s="54"/>
      <c r="BJ116" s="7"/>
      <c r="BK116" s="53">
        <v>111</v>
      </c>
      <c r="BL116" s="5"/>
      <c r="BM116" s="7"/>
      <c r="BN116" s="7"/>
      <c r="BO116" s="7"/>
      <c r="BP116" s="7"/>
      <c r="BQ116" s="22"/>
      <c r="BR116" s="22"/>
      <c r="BS116" s="7"/>
      <c r="BT116" s="7"/>
      <c r="BU116" s="4"/>
      <c r="BV116" s="22">
        <v>19.71</v>
      </c>
      <c r="BW116" s="22">
        <v>40996.800000000003</v>
      </c>
      <c r="BX116" s="23"/>
      <c r="BY116" s="54">
        <f>BS116+BX116</f>
        <v>0</v>
      </c>
    </row>
    <row r="117" spans="1:78" x14ac:dyDescent="0.25">
      <c r="A117" s="53">
        <v>112</v>
      </c>
      <c r="B117" s="5"/>
      <c r="C117" s="36">
        <v>35.86</v>
      </c>
      <c r="D117" s="34">
        <v>74588.800000000003</v>
      </c>
      <c r="E117" s="7"/>
      <c r="F117" s="5"/>
      <c r="G117" s="36">
        <v>37.520000000000003</v>
      </c>
      <c r="H117" s="34">
        <v>78041.600000000006</v>
      </c>
      <c r="I117" s="22">
        <f t="shared" ref="I117:I122" si="86">((H117-D117)/D117*100)</f>
        <v>4.6291132180702768</v>
      </c>
      <c r="J117" s="7"/>
      <c r="K117" s="5"/>
      <c r="L117" s="22">
        <v>41.35</v>
      </c>
      <c r="M117" s="35">
        <v>86008</v>
      </c>
      <c r="N117" s="22">
        <v>0</v>
      </c>
      <c r="O117" s="54">
        <f t="shared" ref="O117:O122" si="87">I117+N117</f>
        <v>4.6291132180702768</v>
      </c>
      <c r="P117" s="40" t="s">
        <v>184</v>
      </c>
      <c r="Q117" s="53">
        <v>112</v>
      </c>
      <c r="R117" s="5"/>
      <c r="S117" s="22">
        <v>42.07</v>
      </c>
      <c r="T117" s="22">
        <v>87505.600000000006</v>
      </c>
      <c r="U117" s="22">
        <f t="shared" ref="U117:U122" si="88">((T117-M117)/M117*100)</f>
        <v>1.7412333736396681</v>
      </c>
      <c r="V117" s="7"/>
      <c r="W117" s="5"/>
      <c r="X117" s="22">
        <v>46.21</v>
      </c>
      <c r="Y117" s="22">
        <v>96116.800000000003</v>
      </c>
      <c r="Z117" s="23">
        <f>((Y117-T117)/T117*100)</f>
        <v>9.8407416211076733</v>
      </c>
      <c r="AA117" s="54">
        <f t="shared" ref="AA117:AA122" si="89">U117+Z117</f>
        <v>11.581974994747341</v>
      </c>
      <c r="AB117" s="22"/>
      <c r="AC117" s="53">
        <v>112</v>
      </c>
      <c r="AD117" s="5" t="s">
        <v>67</v>
      </c>
      <c r="AE117" s="7">
        <v>46.21</v>
      </c>
      <c r="AF117" s="7">
        <v>96116.800000000003</v>
      </c>
      <c r="AG117" s="22">
        <f>((AF117-Y117)/Y117*100)</f>
        <v>0</v>
      </c>
      <c r="AH117" s="7"/>
      <c r="AI117" s="5"/>
      <c r="AJ117" s="16">
        <v>47.58</v>
      </c>
      <c r="AK117" s="18">
        <v>98966.399999999994</v>
      </c>
      <c r="AL117" s="22">
        <f>((AK117-Y117)/Y117*100)</f>
        <v>2.9647262497294866</v>
      </c>
      <c r="AM117" s="7"/>
      <c r="AN117" s="5"/>
      <c r="AO117" s="22">
        <v>51.83</v>
      </c>
      <c r="AP117" s="22">
        <v>107806.39999999999</v>
      </c>
      <c r="AQ117" s="23">
        <f>((AP117-AK117)/AK117*100)</f>
        <v>8.9323245060949983</v>
      </c>
      <c r="AR117" s="54">
        <f>AL117+AQ117</f>
        <v>11.897050755824484</v>
      </c>
      <c r="AS117" s="22"/>
      <c r="AT117" s="53">
        <v>112</v>
      </c>
      <c r="AU117" s="5" t="s">
        <v>67</v>
      </c>
      <c r="AV117" s="7">
        <v>51.83</v>
      </c>
      <c r="AW117" s="7">
        <v>107806.39999999999</v>
      </c>
      <c r="AX117" s="22">
        <f t="shared" ref="AX117" si="90">((AW117-AP117)/AP117*100)</f>
        <v>0</v>
      </c>
      <c r="AY117" s="7"/>
      <c r="AZ117" s="5"/>
      <c r="BA117" s="22">
        <v>51.83</v>
      </c>
      <c r="BB117" s="22">
        <v>107806.39999999999</v>
      </c>
      <c r="BC117" s="22">
        <f>((BB117-AP117)/AP117*100)</f>
        <v>0</v>
      </c>
      <c r="BD117" s="7"/>
      <c r="BE117" s="5"/>
      <c r="BF117" s="22">
        <v>51.84</v>
      </c>
      <c r="BG117" s="22">
        <v>107827.2</v>
      </c>
      <c r="BH117" s="23">
        <v>0</v>
      </c>
      <c r="BI117" s="54">
        <f t="shared" ref="BI117:BI122" si="91">BC117+BH117</f>
        <v>0</v>
      </c>
      <c r="BJ117" s="40" t="s">
        <v>196</v>
      </c>
      <c r="BK117" s="53">
        <v>112</v>
      </c>
      <c r="BL117" s="5" t="s">
        <v>67</v>
      </c>
      <c r="BM117" s="7">
        <v>51.84</v>
      </c>
      <c r="BN117" s="7">
        <v>107827.2</v>
      </c>
      <c r="BO117" s="22">
        <f>((BN117-BG117)/BG117*100)</f>
        <v>0</v>
      </c>
      <c r="BP117" s="7"/>
      <c r="BQ117" s="22">
        <v>53.27</v>
      </c>
      <c r="BR117" s="22">
        <v>110801.60000000001</v>
      </c>
      <c r="BS117" s="22">
        <f>((BR117-BG117)/BG117*100)</f>
        <v>2.7584876543209957</v>
      </c>
      <c r="BT117" s="7"/>
      <c r="BU117" s="5"/>
      <c r="BV117" s="22">
        <v>53.27</v>
      </c>
      <c r="BW117" s="22">
        <v>110801.60000000001</v>
      </c>
      <c r="BX117" s="23">
        <f>((BW117-BR117)/BR117*100)</f>
        <v>0</v>
      </c>
      <c r="BY117" s="54">
        <f>BS117+BX117</f>
        <v>2.7584876543209957</v>
      </c>
    </row>
    <row r="118" spans="1:78" x14ac:dyDescent="0.25">
      <c r="A118" s="53">
        <v>113</v>
      </c>
      <c r="B118" s="5"/>
      <c r="C118" s="36">
        <v>27.770000000000003</v>
      </c>
      <c r="D118" s="34">
        <v>57761.599999999999</v>
      </c>
      <c r="E118" s="7"/>
      <c r="F118" s="5"/>
      <c r="G118" s="36">
        <v>29.1</v>
      </c>
      <c r="H118" s="34">
        <v>60528</v>
      </c>
      <c r="I118" s="22">
        <f t="shared" si="86"/>
        <v>4.7893410154843385</v>
      </c>
      <c r="J118" s="7"/>
      <c r="K118" s="5"/>
      <c r="L118" s="22">
        <v>29.1</v>
      </c>
      <c r="M118" s="35">
        <v>60528</v>
      </c>
      <c r="N118" s="22">
        <f>((M118-H118)/H118*100)</f>
        <v>0</v>
      </c>
      <c r="O118" s="54">
        <f t="shared" si="87"/>
        <v>4.7893410154843385</v>
      </c>
      <c r="P118" s="22"/>
      <c r="Q118" s="53">
        <v>113</v>
      </c>
      <c r="R118" s="5"/>
      <c r="S118" s="22">
        <v>29.58</v>
      </c>
      <c r="T118" s="22">
        <v>61526.400000000001</v>
      </c>
      <c r="U118" s="22">
        <f t="shared" si="88"/>
        <v>1.6494845360824768</v>
      </c>
      <c r="V118" s="7"/>
      <c r="W118" s="5"/>
      <c r="X118" s="22"/>
      <c r="Y118" s="22"/>
      <c r="Z118" s="24"/>
      <c r="AA118" s="54">
        <f t="shared" si="89"/>
        <v>1.6494845360824768</v>
      </c>
      <c r="AB118" s="7"/>
      <c r="AC118" s="53">
        <v>113</v>
      </c>
      <c r="AD118" s="5"/>
      <c r="AE118" s="7"/>
      <c r="AF118" s="7"/>
      <c r="AG118" s="7"/>
      <c r="AH118" s="7"/>
      <c r="AI118" s="5"/>
      <c r="AJ118" s="16"/>
      <c r="AK118" s="18"/>
      <c r="AL118" s="7"/>
      <c r="AM118" s="7"/>
      <c r="AN118" s="5"/>
      <c r="AO118" s="22"/>
      <c r="AP118" s="22"/>
      <c r="AQ118" s="24"/>
      <c r="AR118" s="54"/>
      <c r="AS118" s="7"/>
      <c r="AT118" s="53">
        <v>113</v>
      </c>
      <c r="AU118" s="5"/>
      <c r="AV118" s="7"/>
      <c r="AW118" s="7"/>
      <c r="AX118" s="7"/>
      <c r="AY118" s="7"/>
      <c r="AZ118" s="5"/>
      <c r="BA118" s="22"/>
      <c r="BB118" s="22"/>
      <c r="BC118" s="7"/>
      <c r="BD118" s="7"/>
      <c r="BE118" s="5"/>
      <c r="BF118" s="22"/>
      <c r="BG118" s="22"/>
      <c r="BH118" s="24"/>
      <c r="BI118" s="54">
        <f t="shared" si="91"/>
        <v>0</v>
      </c>
      <c r="BJ118" s="7"/>
      <c r="BK118" s="53">
        <v>113</v>
      </c>
      <c r="BL118" s="5"/>
      <c r="BM118" s="7"/>
      <c r="BN118" s="7"/>
      <c r="BO118" s="7"/>
      <c r="BP118" s="7"/>
      <c r="BQ118" s="22"/>
      <c r="BR118" s="22"/>
      <c r="BS118" s="7"/>
      <c r="BT118" s="7"/>
      <c r="BU118" s="5"/>
      <c r="BV118" s="22"/>
      <c r="BW118" s="22"/>
      <c r="BX118" s="24"/>
      <c r="BY118" s="54"/>
    </row>
    <row r="119" spans="1:78" x14ac:dyDescent="0.25">
      <c r="A119" s="53">
        <v>114</v>
      </c>
      <c r="B119" s="4"/>
      <c r="C119" s="36">
        <v>30.930000000000003</v>
      </c>
      <c r="D119" s="34">
        <v>64334.400000000001</v>
      </c>
      <c r="E119" s="7"/>
      <c r="F119" s="4"/>
      <c r="G119" s="36">
        <v>32.39</v>
      </c>
      <c r="H119" s="34">
        <v>67371.199999999997</v>
      </c>
      <c r="I119" s="22">
        <f t="shared" si="86"/>
        <v>4.7203362431296405</v>
      </c>
      <c r="J119" s="7"/>
      <c r="K119" s="4"/>
      <c r="L119" s="22">
        <v>32.39</v>
      </c>
      <c r="M119" s="35">
        <v>67371.199999999997</v>
      </c>
      <c r="N119" s="22">
        <f>((M119-H119)/H119*100)</f>
        <v>0</v>
      </c>
      <c r="O119" s="54">
        <f t="shared" si="87"/>
        <v>4.7203362431296405</v>
      </c>
      <c r="P119" s="22"/>
      <c r="Q119" s="53">
        <v>114</v>
      </c>
      <c r="R119" s="4"/>
      <c r="S119" s="22">
        <v>32.89</v>
      </c>
      <c r="T119" s="22">
        <v>68411.199999999997</v>
      </c>
      <c r="U119" s="22">
        <f t="shared" si="88"/>
        <v>1.5436863229391788</v>
      </c>
      <c r="V119" s="7"/>
      <c r="W119" s="4"/>
      <c r="X119" s="22">
        <v>32.89</v>
      </c>
      <c r="Y119" s="22">
        <v>68411.199999999997</v>
      </c>
      <c r="Z119" s="23">
        <f>((Y119-T119)/T119*100)</f>
        <v>0</v>
      </c>
      <c r="AA119" s="54">
        <f t="shared" si="89"/>
        <v>1.5436863229391788</v>
      </c>
      <c r="AB119" s="22"/>
      <c r="AC119" s="53">
        <v>114</v>
      </c>
      <c r="AD119" s="4" t="s">
        <v>68</v>
      </c>
      <c r="AE119" s="7">
        <v>32.89</v>
      </c>
      <c r="AF119" s="7">
        <v>68411.199999999997</v>
      </c>
      <c r="AG119" s="22">
        <f t="shared" ref="AG119:AG122" si="92">((AF119-Y119)/Y119*100)</f>
        <v>0</v>
      </c>
      <c r="AH119" s="7"/>
      <c r="AI119" s="4"/>
      <c r="AJ119" s="16">
        <v>33.270000000000003</v>
      </c>
      <c r="AK119" s="18">
        <v>69201.600000000006</v>
      </c>
      <c r="AL119" s="22">
        <f>((AK119-Y119)/Y119*100)</f>
        <v>1.1553663727576899</v>
      </c>
      <c r="AM119" s="7"/>
      <c r="AN119" s="4"/>
      <c r="AO119" s="22">
        <v>33.270000000000003</v>
      </c>
      <c r="AP119" s="22">
        <v>69201.600000000006</v>
      </c>
      <c r="AQ119" s="23">
        <f>((AP119-AK119)/AK119*100)</f>
        <v>0</v>
      </c>
      <c r="AR119" s="54">
        <f>AL119+AQ119</f>
        <v>1.1553663727576899</v>
      </c>
      <c r="AS119" s="22"/>
      <c r="AT119" s="53">
        <v>114</v>
      </c>
      <c r="AU119" s="4" t="s">
        <v>68</v>
      </c>
      <c r="AV119" s="7">
        <v>33.270000000000003</v>
      </c>
      <c r="AW119" s="7">
        <v>69201.600000000006</v>
      </c>
      <c r="AX119" s="22">
        <f t="shared" ref="AX119:AX122" si="93">((AW119-AP119)/AP119*100)</f>
        <v>0</v>
      </c>
      <c r="AY119" s="7"/>
      <c r="AZ119" s="4"/>
      <c r="BA119" s="22">
        <v>33.270000000000003</v>
      </c>
      <c r="BB119" s="22">
        <v>69201.600000000006</v>
      </c>
      <c r="BC119" s="22">
        <f>((BB119-AP119)/AP119*100)</f>
        <v>0</v>
      </c>
      <c r="BD119" s="7"/>
      <c r="BE119" s="4"/>
      <c r="BF119" s="22">
        <v>33.270000000000003</v>
      </c>
      <c r="BG119" s="22">
        <v>69201.600000000006</v>
      </c>
      <c r="BH119" s="23">
        <f>((BG119-BB119)/BB119*100)</f>
        <v>0</v>
      </c>
      <c r="BI119" s="54">
        <f t="shared" si="91"/>
        <v>0</v>
      </c>
      <c r="BJ119" s="22"/>
      <c r="BK119" s="53">
        <v>114</v>
      </c>
      <c r="BL119" s="4" t="s">
        <v>68</v>
      </c>
      <c r="BM119" s="7">
        <v>33.270000000000003</v>
      </c>
      <c r="BN119" s="7">
        <v>69201.600000000006</v>
      </c>
      <c r="BO119" s="22">
        <f>((BN119-BG119)/BG119*100)</f>
        <v>0</v>
      </c>
      <c r="BP119" s="7"/>
      <c r="BQ119" s="22">
        <v>34.72</v>
      </c>
      <c r="BR119" s="22">
        <v>72217.600000000006</v>
      </c>
      <c r="BS119" s="22">
        <f>((BR119-BG119)/BG119*100)</f>
        <v>4.358280733393447</v>
      </c>
      <c r="BT119" s="7"/>
      <c r="BU119" s="4"/>
      <c r="BV119" s="22">
        <v>34.72</v>
      </c>
      <c r="BW119" s="22">
        <v>72217.600000000006</v>
      </c>
      <c r="BX119" s="23">
        <f>((BW119-BR119)/BR119*100)</f>
        <v>0</v>
      </c>
      <c r="BY119" s="54">
        <f>BS119+BX119</f>
        <v>4.358280733393447</v>
      </c>
    </row>
    <row r="120" spans="1:78" x14ac:dyDescent="0.25">
      <c r="A120" s="53">
        <v>115</v>
      </c>
      <c r="B120" s="4"/>
      <c r="C120" s="36">
        <v>24.69</v>
      </c>
      <c r="D120" s="34">
        <v>51355.199999999997</v>
      </c>
      <c r="E120" s="7"/>
      <c r="F120" s="4"/>
      <c r="G120" s="36">
        <v>25.86</v>
      </c>
      <c r="H120" s="34">
        <v>53788.800000000003</v>
      </c>
      <c r="I120" s="22">
        <f t="shared" si="86"/>
        <v>4.7387606318347624</v>
      </c>
      <c r="J120" s="7"/>
      <c r="K120" s="4"/>
      <c r="L120" s="22">
        <v>25.86</v>
      </c>
      <c r="M120" s="35">
        <v>53788.800000000003</v>
      </c>
      <c r="N120" s="22">
        <f>((M120-H120)/H120*100)</f>
        <v>0</v>
      </c>
      <c r="O120" s="54">
        <f t="shared" si="87"/>
        <v>4.7387606318347624</v>
      </c>
      <c r="P120" s="22"/>
      <c r="Q120" s="53">
        <v>115</v>
      </c>
      <c r="R120" s="4"/>
      <c r="S120" s="22">
        <v>26.32</v>
      </c>
      <c r="T120" s="22">
        <v>54745.599999999999</v>
      </c>
      <c r="U120" s="22">
        <f t="shared" si="88"/>
        <v>1.7788089713843693</v>
      </c>
      <c r="V120" s="7"/>
      <c r="W120" s="4"/>
      <c r="X120" s="22">
        <v>26.32</v>
      </c>
      <c r="Y120" s="22">
        <v>54745.599999999999</v>
      </c>
      <c r="Z120" s="23">
        <f>((Y120-T120)/T120*100)</f>
        <v>0</v>
      </c>
      <c r="AA120" s="54">
        <f t="shared" si="89"/>
        <v>1.7788089713843693</v>
      </c>
      <c r="AB120" s="22"/>
      <c r="AC120" s="53">
        <v>115</v>
      </c>
      <c r="AD120" s="4" t="s">
        <v>69</v>
      </c>
      <c r="AE120" s="7">
        <v>26.32</v>
      </c>
      <c r="AF120" s="7">
        <v>54745.599999999999</v>
      </c>
      <c r="AG120" s="22">
        <f t="shared" si="92"/>
        <v>0</v>
      </c>
      <c r="AH120" s="7"/>
      <c r="AI120" s="4"/>
      <c r="AJ120" s="16">
        <v>26.58</v>
      </c>
      <c r="AK120" s="18">
        <v>55286.400000000001</v>
      </c>
      <c r="AL120" s="22">
        <f>((AK120-Y120)/Y120*100)</f>
        <v>0.98784194528875913</v>
      </c>
      <c r="AM120" s="7"/>
      <c r="AN120" s="4"/>
      <c r="AO120" s="22">
        <v>26.58</v>
      </c>
      <c r="AP120" s="22">
        <v>55286.400000000001</v>
      </c>
      <c r="AQ120" s="23">
        <f>((AP120-AK120)/AK120*100)</f>
        <v>0</v>
      </c>
      <c r="AR120" s="54">
        <f>AL120+AQ120</f>
        <v>0.98784194528875913</v>
      </c>
      <c r="AS120" s="22"/>
      <c r="AT120" s="53">
        <v>115</v>
      </c>
      <c r="AU120" s="4" t="s">
        <v>69</v>
      </c>
      <c r="AV120" s="7">
        <v>26.58</v>
      </c>
      <c r="AW120" s="7">
        <v>55286.400000000001</v>
      </c>
      <c r="AX120" s="22">
        <f t="shared" si="93"/>
        <v>0</v>
      </c>
      <c r="AY120" s="7"/>
      <c r="AZ120" s="4"/>
      <c r="BA120" s="22">
        <v>26.58</v>
      </c>
      <c r="BB120" s="22">
        <v>55286.400000000001</v>
      </c>
      <c r="BC120" s="22">
        <f>((BB120-AP120)/AP120*100)</f>
        <v>0</v>
      </c>
      <c r="BD120" s="7"/>
      <c r="BE120" s="4"/>
      <c r="BF120" s="22">
        <v>26.58</v>
      </c>
      <c r="BG120" s="22">
        <v>55286.400000000001</v>
      </c>
      <c r="BH120" s="23">
        <f>((BG120-BB120)/BB120*100)</f>
        <v>0</v>
      </c>
      <c r="BI120" s="54">
        <f t="shared" si="91"/>
        <v>0</v>
      </c>
      <c r="BJ120" s="22"/>
      <c r="BK120" s="53">
        <v>115</v>
      </c>
      <c r="BL120" s="4" t="s">
        <v>69</v>
      </c>
      <c r="BM120" s="7">
        <v>26.58</v>
      </c>
      <c r="BN120" s="7">
        <v>55286.400000000001</v>
      </c>
      <c r="BO120" s="22">
        <f>((BN120-BG120)/BG120*100)</f>
        <v>0</v>
      </c>
      <c r="BP120" s="7"/>
      <c r="BQ120" s="22">
        <v>27.37</v>
      </c>
      <c r="BR120" s="22">
        <v>56929.599999999999</v>
      </c>
      <c r="BS120" s="22">
        <f>((BR120-BG120)/BG120*100)</f>
        <v>2.9721595184349079</v>
      </c>
      <c r="BT120" s="7"/>
      <c r="BU120" s="4"/>
      <c r="BV120" s="22">
        <v>27.37</v>
      </c>
      <c r="BW120" s="22">
        <v>56929.599999999999</v>
      </c>
      <c r="BX120" s="23">
        <f>((BW120-BR120)/BR120*100)</f>
        <v>0</v>
      </c>
      <c r="BY120" s="54">
        <f>BS120+BX120</f>
        <v>2.9721595184349079</v>
      </c>
    </row>
    <row r="121" spans="1:78" x14ac:dyDescent="0.25">
      <c r="A121" s="53">
        <v>116</v>
      </c>
      <c r="B121" s="4"/>
      <c r="C121" s="36">
        <v>23.19</v>
      </c>
      <c r="D121" s="34">
        <v>48235.199999999997</v>
      </c>
      <c r="E121" s="7"/>
      <c r="F121" s="4"/>
      <c r="G121" s="36">
        <v>25.86</v>
      </c>
      <c r="H121" s="34">
        <v>53788.800000000003</v>
      </c>
      <c r="I121" s="22">
        <f t="shared" si="86"/>
        <v>11.513583441138435</v>
      </c>
      <c r="J121" s="7"/>
      <c r="K121" s="4"/>
      <c r="L121" s="22">
        <v>25.86</v>
      </c>
      <c r="M121" s="35">
        <v>53788.800000000003</v>
      </c>
      <c r="N121" s="22">
        <f>((M121-H121)/H121*100)</f>
        <v>0</v>
      </c>
      <c r="O121" s="54">
        <f t="shared" si="87"/>
        <v>11.513583441138435</v>
      </c>
      <c r="P121" s="22"/>
      <c r="Q121" s="53">
        <v>116</v>
      </c>
      <c r="R121" s="4"/>
      <c r="S121" s="22">
        <v>26.32</v>
      </c>
      <c r="T121" s="22">
        <v>54745.599999999999</v>
      </c>
      <c r="U121" s="22">
        <f t="shared" si="88"/>
        <v>1.7788089713843693</v>
      </c>
      <c r="V121" s="7"/>
      <c r="W121" s="4"/>
      <c r="X121" s="22">
        <v>26.32</v>
      </c>
      <c r="Y121" s="22">
        <v>54745.599999999999</v>
      </c>
      <c r="Z121" s="23">
        <f>((Y121-T121)/T121*100)</f>
        <v>0</v>
      </c>
      <c r="AA121" s="54">
        <f t="shared" si="89"/>
        <v>1.7788089713843693</v>
      </c>
      <c r="AB121" s="22"/>
      <c r="AC121" s="53">
        <v>116</v>
      </c>
      <c r="AD121" s="4" t="s">
        <v>70</v>
      </c>
      <c r="AE121" s="7">
        <v>26.32</v>
      </c>
      <c r="AF121" s="7">
        <v>54745.599999999999</v>
      </c>
      <c r="AG121" s="22">
        <f t="shared" si="92"/>
        <v>0</v>
      </c>
      <c r="AH121" s="7"/>
      <c r="AI121" s="4"/>
      <c r="AJ121" s="16">
        <v>28.44</v>
      </c>
      <c r="AK121" s="18">
        <v>59155.199999999997</v>
      </c>
      <c r="AL121" s="22">
        <v>1.1399999999999999</v>
      </c>
      <c r="AM121" s="39" t="s">
        <v>183</v>
      </c>
      <c r="AN121" s="4"/>
      <c r="AO121" s="22">
        <v>29.64</v>
      </c>
      <c r="AP121" s="22">
        <v>61651.199999999997</v>
      </c>
      <c r="AQ121" s="23">
        <f>((AP121-AK121)/AK121*100)</f>
        <v>4.2194092827004228</v>
      </c>
      <c r="AR121" s="54">
        <f>AL121+AQ121</f>
        <v>5.3594092827004225</v>
      </c>
      <c r="AS121" s="22"/>
      <c r="AT121" s="53">
        <v>116</v>
      </c>
      <c r="AU121" s="4" t="s">
        <v>70</v>
      </c>
      <c r="AV121" s="7">
        <v>29.64</v>
      </c>
      <c r="AW121" s="7">
        <v>61651.199999999997</v>
      </c>
      <c r="AX121" s="22">
        <f t="shared" si="93"/>
        <v>0</v>
      </c>
      <c r="AY121" s="7"/>
      <c r="AZ121" s="4"/>
      <c r="BA121" s="22">
        <v>29.64</v>
      </c>
      <c r="BB121" s="22">
        <v>61651.199999999997</v>
      </c>
      <c r="BC121" s="22">
        <f>((BB121-AP121)/AP121*100)</f>
        <v>0</v>
      </c>
      <c r="BD121" s="7"/>
      <c r="BE121" s="4"/>
      <c r="BF121" s="22">
        <v>31.46</v>
      </c>
      <c r="BG121" s="22">
        <v>65436.800000000003</v>
      </c>
      <c r="BH121" s="23">
        <f>((BG121-BB121)/BB121*100)</f>
        <v>6.1403508771929927</v>
      </c>
      <c r="BI121" s="54">
        <f t="shared" si="91"/>
        <v>6.1403508771929927</v>
      </c>
      <c r="BJ121" s="22"/>
      <c r="BK121" s="53">
        <v>116</v>
      </c>
      <c r="BL121" s="4" t="s">
        <v>70</v>
      </c>
      <c r="BM121" s="7">
        <v>31.46</v>
      </c>
      <c r="BN121" s="7">
        <v>65436.800000000003</v>
      </c>
      <c r="BO121" s="22">
        <f>((BN121-BG121)/BG121*100)</f>
        <v>0</v>
      </c>
      <c r="BP121" s="7"/>
      <c r="BQ121" s="22">
        <v>32.83</v>
      </c>
      <c r="BR121" s="22">
        <v>68286.399999999994</v>
      </c>
      <c r="BS121" s="22">
        <f>((BR121-BG121)/BG121*100)</f>
        <v>4.3547361729179777</v>
      </c>
      <c r="BT121" s="7"/>
      <c r="BU121" s="4"/>
      <c r="BV121" s="22">
        <v>38.17</v>
      </c>
      <c r="BW121" s="22">
        <v>79393.600000000006</v>
      </c>
      <c r="BX121" s="23">
        <v>0</v>
      </c>
      <c r="BY121" s="54">
        <f>BS121+BX121</f>
        <v>4.3547361729179777</v>
      </c>
      <c r="BZ121" s="47" t="s">
        <v>183</v>
      </c>
    </row>
    <row r="122" spans="1:78" x14ac:dyDescent="0.25">
      <c r="A122" s="53">
        <v>117</v>
      </c>
      <c r="B122" s="4"/>
      <c r="C122" s="36">
        <v>34.49</v>
      </c>
      <c r="D122" s="34">
        <v>71739.199999999997</v>
      </c>
      <c r="E122" s="7"/>
      <c r="F122" s="4"/>
      <c r="G122" s="36">
        <v>37.520000000000003</v>
      </c>
      <c r="H122" s="34">
        <v>78041.600000000006</v>
      </c>
      <c r="I122" s="22">
        <f t="shared" si="86"/>
        <v>8.7851551174253526</v>
      </c>
      <c r="J122" s="7"/>
      <c r="K122" s="4"/>
      <c r="L122" s="22">
        <v>37.520000000000003</v>
      </c>
      <c r="M122" s="35">
        <v>78041.600000000006</v>
      </c>
      <c r="N122" s="22">
        <f>((M122-H122)/H122*100)</f>
        <v>0</v>
      </c>
      <c r="O122" s="54">
        <f t="shared" si="87"/>
        <v>8.7851551174253526</v>
      </c>
      <c r="P122" s="22"/>
      <c r="Q122" s="53">
        <v>117</v>
      </c>
      <c r="R122" s="4"/>
      <c r="S122" s="22">
        <v>38.08</v>
      </c>
      <c r="T122" s="22">
        <v>79206.399999999994</v>
      </c>
      <c r="U122" s="22">
        <f t="shared" si="88"/>
        <v>1.4925373134328208</v>
      </c>
      <c r="V122" s="7"/>
      <c r="W122" s="4"/>
      <c r="X122" s="22">
        <v>38.08</v>
      </c>
      <c r="Y122" s="22">
        <v>79206.399999999994</v>
      </c>
      <c r="Z122" s="23">
        <f>((Y122-T122)/T122*100)</f>
        <v>0</v>
      </c>
      <c r="AA122" s="54">
        <f t="shared" si="89"/>
        <v>1.4925373134328208</v>
      </c>
      <c r="AB122" s="22"/>
      <c r="AC122" s="53">
        <v>117</v>
      </c>
      <c r="AD122" s="4" t="s">
        <v>72</v>
      </c>
      <c r="AE122" s="7">
        <v>38.08</v>
      </c>
      <c r="AF122" s="7">
        <v>79206.399999999994</v>
      </c>
      <c r="AG122" s="22">
        <f t="shared" si="92"/>
        <v>0</v>
      </c>
      <c r="AH122" s="7"/>
      <c r="AI122" s="4"/>
      <c r="AJ122" s="16">
        <v>38.61</v>
      </c>
      <c r="AK122" s="18">
        <v>80308.800000000003</v>
      </c>
      <c r="AL122" s="22">
        <f>((AK122-Y122)/Y122*100)</f>
        <v>1.3918067226890869</v>
      </c>
      <c r="AM122" s="7"/>
      <c r="AN122" s="4"/>
      <c r="AO122" s="22">
        <v>38.61</v>
      </c>
      <c r="AP122" s="22">
        <v>80308.800000000003</v>
      </c>
      <c r="AQ122" s="23">
        <f>((AP122-AK122)/AK122*100)</f>
        <v>0</v>
      </c>
      <c r="AR122" s="54">
        <f>AL122+AQ122</f>
        <v>1.3918067226890869</v>
      </c>
      <c r="AS122" s="22"/>
      <c r="AT122" s="53">
        <v>117</v>
      </c>
      <c r="AU122" s="4" t="s">
        <v>72</v>
      </c>
      <c r="AV122" s="7">
        <v>38.61</v>
      </c>
      <c r="AW122" s="7">
        <v>80308.800000000003</v>
      </c>
      <c r="AX122" s="22">
        <f t="shared" si="93"/>
        <v>0</v>
      </c>
      <c r="AY122" s="7"/>
      <c r="AZ122" s="4"/>
      <c r="BA122" s="22">
        <v>38.61</v>
      </c>
      <c r="BB122" s="22">
        <v>80308.800000000003</v>
      </c>
      <c r="BC122" s="22">
        <f>((BB122-AP122)/AP122*100)</f>
        <v>0</v>
      </c>
      <c r="BD122" s="7"/>
      <c r="BE122" s="4"/>
      <c r="BF122" s="22">
        <v>40.369999999999997</v>
      </c>
      <c r="BG122" s="22">
        <v>83969.600000000006</v>
      </c>
      <c r="BH122" s="23">
        <v>0</v>
      </c>
      <c r="BI122" s="54">
        <f t="shared" si="91"/>
        <v>0</v>
      </c>
      <c r="BJ122" s="40" t="s">
        <v>183</v>
      </c>
      <c r="BK122" s="53">
        <v>117</v>
      </c>
      <c r="BL122" s="4" t="s">
        <v>72</v>
      </c>
      <c r="BM122" s="7">
        <v>40.369999999999997</v>
      </c>
      <c r="BN122" s="7">
        <v>83969.600000000006</v>
      </c>
      <c r="BO122" s="22">
        <f>((BN122-BG122)/BG122*100)</f>
        <v>0</v>
      </c>
      <c r="BP122" s="7"/>
      <c r="BQ122" s="22">
        <v>42.879999999999995</v>
      </c>
      <c r="BR122" s="22">
        <v>89190.399999999994</v>
      </c>
      <c r="BS122" s="22">
        <f>((BR122-BG122)/BG122*100)</f>
        <v>6.2174882338369937</v>
      </c>
      <c r="BT122" s="7"/>
      <c r="BU122" s="4"/>
      <c r="BV122" s="22">
        <v>42.879999999999995</v>
      </c>
      <c r="BW122" s="22">
        <v>89190.399999999994</v>
      </c>
      <c r="BX122" s="23">
        <f>((BW122-BR122)/BR122*100)</f>
        <v>0</v>
      </c>
      <c r="BY122" s="54">
        <f>BS122+BX122</f>
        <v>6.2174882338369937</v>
      </c>
    </row>
    <row r="123" spans="1:78" x14ac:dyDescent="0.25">
      <c r="A123" s="53">
        <v>118</v>
      </c>
      <c r="B123" s="4"/>
      <c r="C123" s="36">
        <v>35.86</v>
      </c>
      <c r="D123" s="34">
        <v>74588.800000000003</v>
      </c>
      <c r="E123" s="7"/>
      <c r="F123" s="4"/>
      <c r="G123" s="36"/>
      <c r="H123" s="34"/>
      <c r="I123" s="22"/>
      <c r="J123" s="7"/>
      <c r="K123" s="4"/>
      <c r="L123" s="22"/>
      <c r="M123" s="35"/>
      <c r="N123" s="7"/>
      <c r="O123" s="54"/>
      <c r="P123" s="7"/>
      <c r="Q123" s="53">
        <v>118</v>
      </c>
      <c r="R123" s="4"/>
      <c r="S123" s="22"/>
      <c r="T123" s="22"/>
      <c r="U123" s="7"/>
      <c r="V123" s="7"/>
      <c r="W123" s="4"/>
      <c r="X123" s="22"/>
      <c r="Y123" s="22"/>
      <c r="Z123" s="24"/>
      <c r="AA123" s="54"/>
      <c r="AB123" s="7"/>
      <c r="AC123" s="53">
        <v>118</v>
      </c>
      <c r="AD123" s="4"/>
      <c r="AE123" s="7"/>
      <c r="AF123" s="7"/>
      <c r="AG123" s="7"/>
      <c r="AH123" s="7"/>
      <c r="AI123" s="4"/>
      <c r="AJ123" s="16"/>
      <c r="AK123" s="18"/>
      <c r="AL123" s="7"/>
      <c r="AM123" s="7"/>
      <c r="AN123" s="4"/>
      <c r="AO123" s="22"/>
      <c r="AP123" s="22"/>
      <c r="AQ123" s="24"/>
      <c r="AR123" s="54"/>
      <c r="AS123" s="7"/>
      <c r="AT123" s="53">
        <v>118</v>
      </c>
      <c r="AU123" s="4"/>
      <c r="AV123" s="7"/>
      <c r="AW123" s="7"/>
      <c r="AX123" s="7"/>
      <c r="AY123" s="7"/>
      <c r="AZ123" s="4"/>
      <c r="BA123" s="22"/>
      <c r="BB123" s="22"/>
      <c r="BC123" s="7"/>
      <c r="BD123" s="7"/>
      <c r="BE123" s="4"/>
      <c r="BF123" s="22"/>
      <c r="BG123" s="22"/>
      <c r="BH123" s="24"/>
      <c r="BI123" s="54"/>
      <c r="BJ123" s="7"/>
      <c r="BK123" s="53">
        <v>118</v>
      </c>
      <c r="BL123" s="4"/>
      <c r="BM123" s="7"/>
      <c r="BN123" s="7"/>
      <c r="BO123" s="7"/>
      <c r="BP123" s="7"/>
      <c r="BQ123" s="22"/>
      <c r="BR123" s="22"/>
      <c r="BS123" s="7"/>
      <c r="BT123" s="7"/>
      <c r="BU123" s="4"/>
      <c r="BV123" s="22"/>
      <c r="BW123" s="22"/>
      <c r="BX123" s="24"/>
      <c r="BY123" s="54"/>
    </row>
    <row r="124" spans="1:78" x14ac:dyDescent="0.25">
      <c r="A124" s="53">
        <v>119</v>
      </c>
      <c r="B124" s="4"/>
      <c r="C124" s="36"/>
      <c r="D124" s="34"/>
      <c r="E124" s="7"/>
      <c r="F124" s="4"/>
      <c r="G124" s="36"/>
      <c r="H124" s="34"/>
      <c r="I124" s="22"/>
      <c r="J124" s="7"/>
      <c r="K124" s="4"/>
      <c r="L124" s="22">
        <v>30.47</v>
      </c>
      <c r="M124" s="35">
        <v>63377.599999999999</v>
      </c>
      <c r="N124" s="22"/>
      <c r="O124" s="54">
        <f t="shared" ref="O124:O131" si="94">I124+N124</f>
        <v>0</v>
      </c>
      <c r="P124" s="22"/>
      <c r="Q124" s="53">
        <v>119</v>
      </c>
      <c r="R124" s="4"/>
      <c r="S124" s="22">
        <v>30.92</v>
      </c>
      <c r="T124" s="22">
        <v>64313.599999999999</v>
      </c>
      <c r="U124" s="22">
        <f>((T124-M124)/M124*100)</f>
        <v>1.4768624876928127</v>
      </c>
      <c r="V124" s="7"/>
      <c r="W124" s="4"/>
      <c r="X124" s="22">
        <v>36.08</v>
      </c>
      <c r="Y124" s="22">
        <v>75046.399999999994</v>
      </c>
      <c r="Z124" s="23">
        <v>11.12</v>
      </c>
      <c r="AA124" s="54">
        <f>U124+Z124</f>
        <v>12.596862487692812</v>
      </c>
      <c r="AB124" s="40" t="s">
        <v>182</v>
      </c>
      <c r="AC124" s="53">
        <v>119</v>
      </c>
      <c r="AD124" s="4" t="s">
        <v>125</v>
      </c>
      <c r="AE124" s="7">
        <v>36.08</v>
      </c>
      <c r="AF124" s="7">
        <v>75046.399999999994</v>
      </c>
      <c r="AG124" s="22">
        <f t="shared" ref="AG124:AG127" si="95">((AF124-Y124)/Y124*100)</f>
        <v>0</v>
      </c>
      <c r="AH124" s="7"/>
      <c r="AI124" s="4"/>
      <c r="AJ124" s="16">
        <v>36.699999999999996</v>
      </c>
      <c r="AK124" s="18">
        <v>76336</v>
      </c>
      <c r="AL124" s="22">
        <f>((AK124-Y124)/Y124*100)</f>
        <v>1.718403547671848</v>
      </c>
      <c r="AM124" s="7"/>
      <c r="AN124" s="4"/>
      <c r="AO124" s="22">
        <v>40.369999999999997</v>
      </c>
      <c r="AP124" s="22">
        <v>83969.600000000006</v>
      </c>
      <c r="AQ124" s="23">
        <f>((AP124-AK124)/AK124*100)</f>
        <v>10.000000000000007</v>
      </c>
      <c r="AR124" s="54">
        <f>AL124+AQ124</f>
        <v>11.718403547671855</v>
      </c>
      <c r="AS124" s="22"/>
      <c r="AT124" s="53">
        <v>119</v>
      </c>
      <c r="AU124" s="4" t="s">
        <v>125</v>
      </c>
      <c r="AV124" s="7">
        <v>40.369999999999997</v>
      </c>
      <c r="AW124" s="7">
        <v>83969.600000000006</v>
      </c>
      <c r="AX124" s="22">
        <f t="shared" ref="AX124:AX127" si="96">((AW124-AP124)/AP124*100)</f>
        <v>0</v>
      </c>
      <c r="AY124" s="7"/>
      <c r="AZ124" s="4"/>
      <c r="BA124" s="22">
        <v>40.369999999999997</v>
      </c>
      <c r="BB124" s="22">
        <v>83969.600000000006</v>
      </c>
      <c r="BC124" s="22">
        <f>((BB124-AP124)/AP124*100)</f>
        <v>0</v>
      </c>
      <c r="BD124" s="7"/>
      <c r="BE124" s="4"/>
      <c r="BF124" s="22">
        <v>40.369999999999997</v>
      </c>
      <c r="BG124" s="22">
        <v>83969.600000000006</v>
      </c>
      <c r="BH124" s="23">
        <f>((BG124-BB124)/BB124*100)</f>
        <v>0</v>
      </c>
      <c r="BI124" s="54">
        <f t="shared" ref="BI124:BI131" si="97">BC124+BH124</f>
        <v>0</v>
      </c>
      <c r="BJ124" s="22"/>
      <c r="BK124" s="53">
        <v>119</v>
      </c>
      <c r="BL124" s="4" t="s">
        <v>125</v>
      </c>
      <c r="BM124" s="7">
        <v>40.369999999999997</v>
      </c>
      <c r="BN124" s="7">
        <v>83969.600000000006</v>
      </c>
      <c r="BO124" s="22">
        <f>((BN124-BG124)/BG124*100)</f>
        <v>0</v>
      </c>
      <c r="BP124" s="7"/>
      <c r="BQ124" s="22">
        <v>42.879999999999995</v>
      </c>
      <c r="BR124" s="22">
        <v>89190.399999999994</v>
      </c>
      <c r="BS124" s="22">
        <f>((BR124-BG124)/BG124*100)</f>
        <v>6.2174882338369937</v>
      </c>
      <c r="BT124" s="7"/>
      <c r="BU124" s="4"/>
      <c r="BV124" s="22">
        <v>42.879999999999995</v>
      </c>
      <c r="BW124" s="22">
        <v>89190.399999999994</v>
      </c>
      <c r="BX124" s="23">
        <f>((BW124-BR124)/BR124*100)</f>
        <v>0</v>
      </c>
      <c r="BY124" s="54">
        <f>BS124+BX124</f>
        <v>6.2174882338369937</v>
      </c>
    </row>
    <row r="125" spans="1:78" x14ac:dyDescent="0.25">
      <c r="A125" s="53">
        <v>120</v>
      </c>
      <c r="B125" s="4"/>
      <c r="C125" s="36">
        <v>51.26</v>
      </c>
      <c r="D125" s="34">
        <v>106620.8</v>
      </c>
      <c r="E125" s="7"/>
      <c r="F125" s="4"/>
      <c r="G125" s="36">
        <v>54</v>
      </c>
      <c r="H125" s="34">
        <v>112320</v>
      </c>
      <c r="I125" s="22">
        <f t="shared" ref="I125:I131" si="98">((H125-D125)/D125*100)</f>
        <v>5.3452984783456854</v>
      </c>
      <c r="J125" s="7"/>
      <c r="K125" s="4"/>
      <c r="L125" s="22">
        <v>56.74</v>
      </c>
      <c r="M125" s="35">
        <v>118019.2</v>
      </c>
      <c r="N125" s="22">
        <f>((M125-H125)/H125*100)</f>
        <v>5.0740740740740717</v>
      </c>
      <c r="O125" s="54">
        <f t="shared" si="94"/>
        <v>10.419372552419757</v>
      </c>
      <c r="P125" s="22"/>
      <c r="Q125" s="53">
        <v>120</v>
      </c>
      <c r="R125" s="4"/>
      <c r="S125" s="22">
        <v>68.11</v>
      </c>
      <c r="T125" s="22">
        <v>141668.79999999999</v>
      </c>
      <c r="U125" s="22">
        <v>2.41</v>
      </c>
      <c r="V125" s="40" t="s">
        <v>184</v>
      </c>
      <c r="W125" s="4"/>
      <c r="X125" s="22">
        <v>73.790000000000006</v>
      </c>
      <c r="Y125" s="22">
        <v>153483.20000000001</v>
      </c>
      <c r="Z125" s="23">
        <f>((Y125-T125)/T125*100)</f>
        <v>8.3394508882689937</v>
      </c>
      <c r="AA125" s="54">
        <f>U125+Z125</f>
        <v>10.749450888268994</v>
      </c>
      <c r="AB125" s="22"/>
      <c r="AC125" s="53">
        <v>120</v>
      </c>
      <c r="AD125" s="4" t="s">
        <v>73</v>
      </c>
      <c r="AE125" s="7">
        <v>73.790000000000006</v>
      </c>
      <c r="AF125" s="7">
        <v>153483.20000000001</v>
      </c>
      <c r="AG125" s="22">
        <f t="shared" si="95"/>
        <v>0</v>
      </c>
      <c r="AH125" s="7"/>
      <c r="AI125" s="4"/>
      <c r="AJ125" s="16">
        <v>79.55</v>
      </c>
      <c r="AK125" s="18">
        <v>165464</v>
      </c>
      <c r="AL125" s="22">
        <f>((AK125-Y125)/Y125*100)</f>
        <v>7.8059357636536024</v>
      </c>
      <c r="AM125" s="7"/>
      <c r="AN125" s="4"/>
      <c r="AO125" s="22">
        <v>85.6</v>
      </c>
      <c r="AP125" s="22">
        <v>178048</v>
      </c>
      <c r="AQ125" s="23">
        <f>((AP125-AK125)/AK125*100)</f>
        <v>7.6052796983029536</v>
      </c>
      <c r="AR125" s="54">
        <f>AL125+AQ125</f>
        <v>15.411215461956555</v>
      </c>
      <c r="AS125" s="22"/>
      <c r="AT125" s="53">
        <v>120</v>
      </c>
      <c r="AU125" s="4" t="s">
        <v>73</v>
      </c>
      <c r="AV125" s="7">
        <v>85.6</v>
      </c>
      <c r="AW125" s="7">
        <v>178048</v>
      </c>
      <c r="AX125" s="22">
        <f t="shared" si="96"/>
        <v>0</v>
      </c>
      <c r="AY125" s="7"/>
      <c r="AZ125" s="4"/>
      <c r="BA125" s="22">
        <v>85.6</v>
      </c>
      <c r="BB125" s="22">
        <v>178048</v>
      </c>
      <c r="BC125" s="22">
        <f>((BB125-AP125)/AP125*100)</f>
        <v>0</v>
      </c>
      <c r="BD125" s="7"/>
      <c r="BE125" s="4"/>
      <c r="BF125" s="22">
        <v>91.75</v>
      </c>
      <c r="BG125" s="22">
        <v>190840</v>
      </c>
      <c r="BH125" s="23">
        <f>((BG125-BB125)/BB125*100)</f>
        <v>7.184579439252337</v>
      </c>
      <c r="BI125" s="54">
        <f t="shared" si="97"/>
        <v>7.184579439252337</v>
      </c>
      <c r="BJ125" s="22"/>
      <c r="BK125" s="53">
        <v>120</v>
      </c>
      <c r="BL125" s="4" t="s">
        <v>73</v>
      </c>
      <c r="BM125" s="7">
        <v>91.75</v>
      </c>
      <c r="BN125" s="7">
        <v>190840</v>
      </c>
      <c r="BO125" s="22">
        <f>((BN125-BG125)/BG125*100)</f>
        <v>0</v>
      </c>
      <c r="BP125" s="7"/>
      <c r="BQ125" s="22">
        <v>92.16</v>
      </c>
      <c r="BR125" s="22">
        <v>191692.79999999999</v>
      </c>
      <c r="BS125" s="22">
        <f>((BR125-BG125)/BG125*100)</f>
        <v>0.44686648501361792</v>
      </c>
      <c r="BT125" s="7"/>
      <c r="BU125" s="4"/>
      <c r="BV125" s="22">
        <v>98.53</v>
      </c>
      <c r="BW125" s="22">
        <v>204942.4</v>
      </c>
      <c r="BX125" s="23">
        <f>((BW125-BR125)/BR125*100)</f>
        <v>6.9118923611111143</v>
      </c>
      <c r="BY125" s="54">
        <f>BS125+BX125</f>
        <v>7.358758846124732</v>
      </c>
    </row>
    <row r="126" spans="1:78" x14ac:dyDescent="0.25">
      <c r="A126" s="53">
        <v>121</v>
      </c>
      <c r="B126" s="5"/>
      <c r="C126" s="36">
        <v>40.79</v>
      </c>
      <c r="D126" s="34">
        <v>84843.199999999997</v>
      </c>
      <c r="E126" s="7"/>
      <c r="F126" s="5"/>
      <c r="G126" s="36">
        <v>42.54</v>
      </c>
      <c r="H126" s="34">
        <v>88483.199999999997</v>
      </c>
      <c r="I126" s="22">
        <f t="shared" si="98"/>
        <v>4.2902672223584215</v>
      </c>
      <c r="J126" s="7"/>
      <c r="K126" s="5"/>
      <c r="L126" s="22">
        <v>42.54</v>
      </c>
      <c r="M126" s="35">
        <v>88483.199999999997</v>
      </c>
      <c r="N126" s="22">
        <f>((M126-H126)/H126*100)</f>
        <v>0</v>
      </c>
      <c r="O126" s="54">
        <f t="shared" si="94"/>
        <v>4.2902672223584215</v>
      </c>
      <c r="P126" s="22"/>
      <c r="Q126" s="53">
        <v>121</v>
      </c>
      <c r="R126" s="5"/>
      <c r="S126" s="22">
        <v>43.18</v>
      </c>
      <c r="T126" s="22">
        <v>89814.399999999994</v>
      </c>
      <c r="U126" s="22">
        <f>((T126-M126)/M126*100)</f>
        <v>1.5044663845792163</v>
      </c>
      <c r="V126" s="7"/>
      <c r="W126" s="5"/>
      <c r="X126" s="22">
        <v>43.18</v>
      </c>
      <c r="Y126" s="22">
        <v>89814.399999999994</v>
      </c>
      <c r="Z126" s="23">
        <f>((Y126-T126)/T126*100)</f>
        <v>0</v>
      </c>
      <c r="AA126" s="54">
        <f>U126+Z126</f>
        <v>1.5044663845792163</v>
      </c>
      <c r="AB126" s="22"/>
      <c r="AC126" s="53">
        <v>121</v>
      </c>
      <c r="AD126" s="5" t="s">
        <v>74</v>
      </c>
      <c r="AE126" s="7">
        <v>43.18</v>
      </c>
      <c r="AF126" s="7">
        <v>89814.399999999994</v>
      </c>
      <c r="AG126" s="22">
        <f t="shared" si="95"/>
        <v>0</v>
      </c>
      <c r="AH126" s="7"/>
      <c r="AI126" s="5"/>
      <c r="AJ126" s="16">
        <v>44.089999999999996</v>
      </c>
      <c r="AK126" s="18">
        <v>91707.199999999997</v>
      </c>
      <c r="AL126" s="22">
        <f>((AK126-Y126)/Y126*100)</f>
        <v>2.1074571560907862</v>
      </c>
      <c r="AM126" s="7"/>
      <c r="AN126" s="5"/>
      <c r="AO126" s="22">
        <v>44.089999999999996</v>
      </c>
      <c r="AP126" s="22">
        <v>91707.199999999997</v>
      </c>
      <c r="AQ126" s="23">
        <f>((AP126-AK126)/AK126*100)</f>
        <v>0</v>
      </c>
      <c r="AR126" s="54">
        <f>AL126+AQ126</f>
        <v>2.1074571560907862</v>
      </c>
      <c r="AS126" s="22"/>
      <c r="AT126" s="53">
        <v>121</v>
      </c>
      <c r="AU126" s="5" t="s">
        <v>74</v>
      </c>
      <c r="AV126" s="7">
        <v>44.089999999999996</v>
      </c>
      <c r="AW126" s="7">
        <v>91707.199999999997</v>
      </c>
      <c r="AX126" s="22">
        <f t="shared" si="96"/>
        <v>0</v>
      </c>
      <c r="AY126" s="7"/>
      <c r="AZ126" s="5"/>
      <c r="BA126" s="22">
        <v>44.089999999999996</v>
      </c>
      <c r="BB126" s="22">
        <v>91707.199999999997</v>
      </c>
      <c r="BC126" s="22">
        <f>((BB126-AP126)/AP126*100)</f>
        <v>0</v>
      </c>
      <c r="BD126" s="7"/>
      <c r="BE126" s="5"/>
      <c r="BF126" s="22">
        <v>44.089999999999996</v>
      </c>
      <c r="BG126" s="22">
        <v>91707.199999999997</v>
      </c>
      <c r="BH126" s="23">
        <f>((BG126-BB126)/BB126*100)</f>
        <v>0</v>
      </c>
      <c r="BI126" s="54">
        <f t="shared" si="97"/>
        <v>0</v>
      </c>
      <c r="BJ126" s="22"/>
      <c r="BK126" s="53">
        <v>121</v>
      </c>
      <c r="BL126" s="5" t="s">
        <v>74</v>
      </c>
      <c r="BM126" s="7">
        <v>44.089999999999996</v>
      </c>
      <c r="BN126" s="7">
        <v>91707.199999999997</v>
      </c>
      <c r="BO126" s="22">
        <f>((BN126-BG126)/BG126*100)</f>
        <v>0</v>
      </c>
      <c r="BP126" s="7"/>
      <c r="BQ126" s="22">
        <v>50.12</v>
      </c>
      <c r="BR126" s="22">
        <v>104249.60000000001</v>
      </c>
      <c r="BS126" s="22">
        <v>8.25</v>
      </c>
      <c r="BT126" s="39" t="s">
        <v>183</v>
      </c>
      <c r="BU126" s="5"/>
      <c r="BV126" s="22">
        <v>50.55</v>
      </c>
      <c r="BW126" s="22">
        <v>105144</v>
      </c>
      <c r="BX126" s="23">
        <f>((BW126-BR126)/BR126*100)</f>
        <v>0.85794094173981883</v>
      </c>
      <c r="BY126" s="54">
        <f>BS126+BX126</f>
        <v>9.1079409417398196</v>
      </c>
    </row>
    <row r="127" spans="1:78" x14ac:dyDescent="0.25">
      <c r="A127" s="53">
        <v>122</v>
      </c>
      <c r="B127" s="5"/>
      <c r="C127" s="36">
        <v>27.770000000000003</v>
      </c>
      <c r="D127" s="34">
        <v>57761.599999999999</v>
      </c>
      <c r="E127" s="7"/>
      <c r="F127" s="5"/>
      <c r="G127" s="36">
        <v>29.1</v>
      </c>
      <c r="H127" s="34">
        <v>60528</v>
      </c>
      <c r="I127" s="22">
        <f t="shared" si="98"/>
        <v>4.7893410154843385</v>
      </c>
      <c r="J127" s="7"/>
      <c r="K127" s="5"/>
      <c r="L127" s="22">
        <v>29.1</v>
      </c>
      <c r="M127" s="35">
        <v>60528</v>
      </c>
      <c r="N127" s="22">
        <f>((M127-H127)/H127*100)</f>
        <v>0</v>
      </c>
      <c r="O127" s="54">
        <f t="shared" si="94"/>
        <v>4.7893410154843385</v>
      </c>
      <c r="P127" s="22"/>
      <c r="Q127" s="53">
        <v>122</v>
      </c>
      <c r="R127" s="5"/>
      <c r="S127" s="22">
        <v>29.58</v>
      </c>
      <c r="T127" s="22">
        <v>61526.400000000001</v>
      </c>
      <c r="U127" s="22">
        <f>((T127-M127)/M127*100)</f>
        <v>1.6494845360824768</v>
      </c>
      <c r="V127" s="7"/>
      <c r="W127" s="5"/>
      <c r="X127" s="22">
        <v>29.58</v>
      </c>
      <c r="Y127" s="22">
        <v>61526.400000000001</v>
      </c>
      <c r="Z127" s="23">
        <f>((Y127-T127)/T127*100)</f>
        <v>0</v>
      </c>
      <c r="AA127" s="54">
        <f>U127+Z127</f>
        <v>1.6494845360824768</v>
      </c>
      <c r="AB127" s="22"/>
      <c r="AC127" s="53">
        <v>122</v>
      </c>
      <c r="AD127" s="5" t="s">
        <v>75</v>
      </c>
      <c r="AE127" s="7">
        <v>29.58</v>
      </c>
      <c r="AF127" s="7">
        <v>61526.400000000001</v>
      </c>
      <c r="AG127" s="22">
        <f t="shared" si="95"/>
        <v>0</v>
      </c>
      <c r="AH127" s="7"/>
      <c r="AI127" s="5"/>
      <c r="AJ127" s="16">
        <v>29.87</v>
      </c>
      <c r="AK127" s="18">
        <v>62129.599999999999</v>
      </c>
      <c r="AL127" s="22">
        <f>((AK127-Y127)/Y127*100)</f>
        <v>0.98039215686274039</v>
      </c>
      <c r="AM127" s="7"/>
      <c r="AN127" s="5"/>
      <c r="AO127" s="22">
        <v>29.87</v>
      </c>
      <c r="AP127" s="22">
        <v>62129.599999999999</v>
      </c>
      <c r="AQ127" s="23">
        <f>((AP127-AK127)/AK127*100)</f>
        <v>0</v>
      </c>
      <c r="AR127" s="54">
        <f>AL127+AQ127</f>
        <v>0.98039215686274039</v>
      </c>
      <c r="AS127" s="22"/>
      <c r="AT127" s="53">
        <v>122</v>
      </c>
      <c r="AU127" s="5" t="s">
        <v>75</v>
      </c>
      <c r="AV127" s="7">
        <v>29.87</v>
      </c>
      <c r="AW127" s="7">
        <v>62129.599999999999</v>
      </c>
      <c r="AX127" s="22">
        <f t="shared" si="96"/>
        <v>0</v>
      </c>
      <c r="AY127" s="7"/>
      <c r="AZ127" s="5"/>
      <c r="BA127" s="22">
        <v>29.87</v>
      </c>
      <c r="BB127" s="22">
        <v>62129.599999999999</v>
      </c>
      <c r="BC127" s="22">
        <f>((BB127-AP127)/AP127*100)</f>
        <v>0</v>
      </c>
      <c r="BD127" s="7"/>
      <c r="BE127" s="5"/>
      <c r="BF127" s="22">
        <v>29.87</v>
      </c>
      <c r="BG127" s="22">
        <v>62129.599999999999</v>
      </c>
      <c r="BH127" s="23">
        <f>((BG127-BB127)/BB127*100)</f>
        <v>0</v>
      </c>
      <c r="BI127" s="54">
        <f t="shared" si="97"/>
        <v>0</v>
      </c>
      <c r="BJ127" s="22"/>
      <c r="BK127" s="53">
        <v>122</v>
      </c>
      <c r="BL127" s="5" t="s">
        <v>75</v>
      </c>
      <c r="BM127" s="7">
        <v>29.87</v>
      </c>
      <c r="BN127" s="7">
        <v>62129.599999999999</v>
      </c>
      <c r="BO127" s="22">
        <f>((BN127-BG127)/BG127*100)</f>
        <v>0</v>
      </c>
      <c r="BP127" s="7"/>
      <c r="BQ127" s="22">
        <v>30.94</v>
      </c>
      <c r="BR127" s="22">
        <v>64355.199999999997</v>
      </c>
      <c r="BS127" s="22">
        <f>((BR127-BG127)/BG127*100)</f>
        <v>3.5821894877803793</v>
      </c>
      <c r="BT127" s="7"/>
      <c r="BU127" s="5"/>
      <c r="BV127" s="22">
        <v>30.94</v>
      </c>
      <c r="BW127" s="22">
        <v>64355.199999999997</v>
      </c>
      <c r="BX127" s="23">
        <f>((BW127-BR127)/BR127*100)</f>
        <v>0</v>
      </c>
      <c r="BY127" s="54">
        <f>BS127+BX127</f>
        <v>3.5821894877803793</v>
      </c>
    </row>
    <row r="128" spans="1:78" x14ac:dyDescent="0.25">
      <c r="A128" s="53">
        <v>123</v>
      </c>
      <c r="B128" s="5"/>
      <c r="C128" s="36">
        <v>68.8</v>
      </c>
      <c r="D128" s="34">
        <v>143104</v>
      </c>
      <c r="E128" s="7"/>
      <c r="F128" s="5"/>
      <c r="G128" s="36">
        <v>68.8</v>
      </c>
      <c r="H128" s="34">
        <v>143104</v>
      </c>
      <c r="I128" s="22">
        <f t="shared" si="98"/>
        <v>0</v>
      </c>
      <c r="J128" s="7"/>
      <c r="K128" s="5"/>
      <c r="L128" s="22"/>
      <c r="M128" s="35"/>
      <c r="N128" s="7"/>
      <c r="O128" s="54">
        <f t="shared" si="94"/>
        <v>0</v>
      </c>
      <c r="P128" s="7"/>
      <c r="Q128" s="53">
        <v>123</v>
      </c>
      <c r="R128" s="5"/>
      <c r="S128" s="22"/>
      <c r="T128" s="22"/>
      <c r="U128" s="7"/>
      <c r="V128" s="7"/>
      <c r="W128" s="5"/>
      <c r="X128" s="22"/>
      <c r="Y128" s="22"/>
      <c r="Z128" s="24"/>
      <c r="AA128" s="54"/>
      <c r="AB128" s="7"/>
      <c r="AC128" s="53">
        <v>123</v>
      </c>
      <c r="AD128" s="5"/>
      <c r="AE128" s="7"/>
      <c r="AF128" s="7"/>
      <c r="AG128" s="7"/>
      <c r="AH128" s="7"/>
      <c r="AI128" s="5"/>
      <c r="AJ128" s="16"/>
      <c r="AK128" s="18"/>
      <c r="AL128" s="7"/>
      <c r="AM128" s="7"/>
      <c r="AN128" s="5"/>
      <c r="AO128" s="22"/>
      <c r="AP128" s="22"/>
      <c r="AQ128" s="24"/>
      <c r="AR128" s="54"/>
      <c r="AS128" s="7"/>
      <c r="AT128" s="53">
        <v>123</v>
      </c>
      <c r="AU128" s="5"/>
      <c r="AV128" s="7"/>
      <c r="AW128" s="7"/>
      <c r="AX128" s="7"/>
      <c r="AY128" s="7"/>
      <c r="AZ128" s="5"/>
      <c r="BA128" s="22"/>
      <c r="BB128" s="22"/>
      <c r="BC128" s="7"/>
      <c r="BD128" s="7"/>
      <c r="BE128" s="5"/>
      <c r="BF128" s="22"/>
      <c r="BG128" s="22"/>
      <c r="BH128" s="24"/>
      <c r="BI128" s="54">
        <f t="shared" si="97"/>
        <v>0</v>
      </c>
      <c r="BJ128" s="7"/>
      <c r="BK128" s="53">
        <v>123</v>
      </c>
      <c r="BL128" s="5"/>
      <c r="BM128" s="7"/>
      <c r="BN128" s="7"/>
      <c r="BO128" s="7"/>
      <c r="BP128" s="7"/>
      <c r="BQ128" s="22"/>
      <c r="BR128" s="22"/>
      <c r="BS128" s="7"/>
      <c r="BT128" s="7"/>
      <c r="BU128" s="5"/>
      <c r="BV128" s="22"/>
      <c r="BW128" s="22"/>
      <c r="BX128" s="24"/>
      <c r="BY128" s="54"/>
    </row>
    <row r="129" spans="1:77" x14ac:dyDescent="0.25">
      <c r="A129" s="53">
        <v>124</v>
      </c>
      <c r="B129" s="5"/>
      <c r="C129" s="36">
        <v>25.19</v>
      </c>
      <c r="D129" s="34">
        <v>52395.199999999997</v>
      </c>
      <c r="E129" s="7"/>
      <c r="F129" s="5"/>
      <c r="G129" s="36">
        <v>27.79</v>
      </c>
      <c r="H129" s="34">
        <v>57803.199999999997</v>
      </c>
      <c r="I129" s="22">
        <f t="shared" si="98"/>
        <v>10.321556173084558</v>
      </c>
      <c r="J129" s="7"/>
      <c r="K129" s="5"/>
      <c r="L129" s="22">
        <v>30.39</v>
      </c>
      <c r="M129" s="35">
        <v>63211.199999999997</v>
      </c>
      <c r="N129" s="22">
        <f>((M129-H129)/H129*100)</f>
        <v>9.355883411299029</v>
      </c>
      <c r="O129" s="54">
        <f t="shared" si="94"/>
        <v>19.677439584383585</v>
      </c>
      <c r="P129" s="22"/>
      <c r="Q129" s="53">
        <v>124</v>
      </c>
      <c r="R129" s="5"/>
      <c r="S129" s="22">
        <v>31.14</v>
      </c>
      <c r="T129" s="22">
        <v>64771.199999999997</v>
      </c>
      <c r="U129" s="22">
        <f>((T129-M129)/M129*100)</f>
        <v>2.4679170779861797</v>
      </c>
      <c r="V129" s="7"/>
      <c r="W129" s="5"/>
      <c r="X129" s="22">
        <v>32.89</v>
      </c>
      <c r="Y129" s="22">
        <v>68411.199999999997</v>
      </c>
      <c r="Z129" s="23">
        <f>((Y129-T129)/T129*100)</f>
        <v>5.6197816313423248</v>
      </c>
      <c r="AA129" s="54">
        <f>U129+Z129</f>
        <v>8.0876987093285049</v>
      </c>
      <c r="AB129" s="22"/>
      <c r="AC129" s="53">
        <v>124</v>
      </c>
      <c r="AD129" s="5" t="s">
        <v>76</v>
      </c>
      <c r="AE129" s="7">
        <v>32.89</v>
      </c>
      <c r="AF129" s="7">
        <v>68411.199999999997</v>
      </c>
      <c r="AG129" s="22">
        <f t="shared" ref="AG129:AG131" si="99">((AF129-Y129)/Y129*100)</f>
        <v>0</v>
      </c>
      <c r="AH129" s="7"/>
      <c r="AI129" s="5"/>
      <c r="AJ129" s="16">
        <v>33.269999999999996</v>
      </c>
      <c r="AK129" s="18">
        <v>69201.600000000006</v>
      </c>
      <c r="AL129" s="22">
        <f>((AK129-Y129)/Y129*100)</f>
        <v>1.1553663727576899</v>
      </c>
      <c r="AM129" s="7"/>
      <c r="AN129" s="5"/>
      <c r="AO129" s="22">
        <v>33.269999999999996</v>
      </c>
      <c r="AP129" s="22">
        <v>69201.600000000006</v>
      </c>
      <c r="AQ129" s="23">
        <f>((AP129-AK129)/AK129*100)</f>
        <v>0</v>
      </c>
      <c r="AR129" s="54">
        <f>AL129+AQ129</f>
        <v>1.1553663727576899</v>
      </c>
      <c r="AS129" s="22"/>
      <c r="AT129" s="53">
        <v>124</v>
      </c>
      <c r="AU129" s="5" t="s">
        <v>76</v>
      </c>
      <c r="AV129" s="7">
        <v>33.269999999999996</v>
      </c>
      <c r="AW129" s="7">
        <v>69201.600000000006</v>
      </c>
      <c r="AX129" s="22">
        <f t="shared" ref="AX129:AX131" si="100">((AW129-AP129)/AP129*100)</f>
        <v>0</v>
      </c>
      <c r="AY129" s="7"/>
      <c r="AZ129" s="5"/>
      <c r="BA129" s="22">
        <v>33.269999999999996</v>
      </c>
      <c r="BB129" s="22">
        <v>69201.600000000006</v>
      </c>
      <c r="BC129" s="22">
        <f>((BB129-AP129)/AP129*100)</f>
        <v>0</v>
      </c>
      <c r="BD129" s="7"/>
      <c r="BE129" s="5"/>
      <c r="BF129" s="22">
        <v>33.269999999999996</v>
      </c>
      <c r="BG129" s="22">
        <v>69201.600000000006</v>
      </c>
      <c r="BH129" s="23">
        <f>((BG129-BB129)/BB129*100)</f>
        <v>0</v>
      </c>
      <c r="BI129" s="54">
        <f t="shared" si="97"/>
        <v>0</v>
      </c>
      <c r="BJ129" s="22"/>
      <c r="BK129" s="53">
        <v>124</v>
      </c>
      <c r="BL129" s="5" t="s">
        <v>76</v>
      </c>
      <c r="BM129" s="7">
        <v>33.269999999999996</v>
      </c>
      <c r="BN129" s="7">
        <v>69201.600000000006</v>
      </c>
      <c r="BO129" s="22">
        <f>((BN129-BG129)/BG129*100)</f>
        <v>0</v>
      </c>
      <c r="BP129" s="7"/>
      <c r="BQ129" s="22">
        <v>34.72</v>
      </c>
      <c r="BR129" s="22">
        <v>72217.600000000006</v>
      </c>
      <c r="BS129" s="22">
        <f>((BR129-BG129)/BG129*100)</f>
        <v>4.358280733393447</v>
      </c>
      <c r="BT129" s="7"/>
      <c r="BU129" s="5"/>
      <c r="BV129" s="22">
        <v>34.72</v>
      </c>
      <c r="BW129" s="22">
        <v>72217.600000000006</v>
      </c>
      <c r="BX129" s="23">
        <f>((BW129-BR129)/BR129*100)</f>
        <v>0</v>
      </c>
      <c r="BY129" s="54">
        <f>BS129+BX129</f>
        <v>4.358280733393447</v>
      </c>
    </row>
    <row r="130" spans="1:77" x14ac:dyDescent="0.25">
      <c r="A130" s="53">
        <v>125</v>
      </c>
      <c r="B130" s="5"/>
      <c r="C130" s="36">
        <v>21.66</v>
      </c>
      <c r="D130" s="34">
        <v>45052.800000000003</v>
      </c>
      <c r="E130" s="7"/>
      <c r="F130" s="5"/>
      <c r="G130" s="36">
        <v>22.66</v>
      </c>
      <c r="H130" s="34">
        <v>47132.800000000003</v>
      </c>
      <c r="I130" s="22">
        <f t="shared" si="98"/>
        <v>4.6168051708217908</v>
      </c>
      <c r="J130" s="7"/>
      <c r="K130" s="5"/>
      <c r="L130" s="22">
        <v>22.66</v>
      </c>
      <c r="M130" s="35">
        <v>47132.800000000003</v>
      </c>
      <c r="N130" s="22">
        <f>((M130-H130)/H130*100)</f>
        <v>0</v>
      </c>
      <c r="O130" s="54">
        <f t="shared" si="94"/>
        <v>4.6168051708217908</v>
      </c>
      <c r="P130" s="22"/>
      <c r="Q130" s="53">
        <v>125</v>
      </c>
      <c r="R130" s="5"/>
      <c r="S130" s="22">
        <v>23.13</v>
      </c>
      <c r="T130" s="22">
        <v>48110.400000000001</v>
      </c>
      <c r="U130" s="22">
        <f>((T130-M130)/M130*100)</f>
        <v>2.0741394527802264</v>
      </c>
      <c r="V130" s="7"/>
      <c r="W130" s="5"/>
      <c r="X130" s="22">
        <v>23.13</v>
      </c>
      <c r="Y130" s="22">
        <v>48110.400000000001</v>
      </c>
      <c r="Z130" s="23">
        <f>((Y130-T130)/T130*100)</f>
        <v>0</v>
      </c>
      <c r="AA130" s="54">
        <f>U130+Z130</f>
        <v>2.0741394527802264</v>
      </c>
      <c r="AB130" s="22"/>
      <c r="AC130" s="53">
        <v>125</v>
      </c>
      <c r="AD130" s="5" t="s">
        <v>77</v>
      </c>
      <c r="AE130" s="7">
        <v>23.13</v>
      </c>
      <c r="AF130" s="7">
        <v>48110.400000000001</v>
      </c>
      <c r="AG130" s="22">
        <f t="shared" si="99"/>
        <v>0</v>
      </c>
      <c r="AH130" s="7"/>
      <c r="AI130" s="5"/>
      <c r="AJ130" s="16">
        <v>23.400000000000002</v>
      </c>
      <c r="AK130" s="18">
        <v>48672</v>
      </c>
      <c r="AL130" s="22">
        <f>((AK130-Y130)/Y130*100)</f>
        <v>1.1673151750972732</v>
      </c>
      <c r="AM130" s="7"/>
      <c r="AN130" s="5"/>
      <c r="AO130" s="22">
        <v>23.400000000000002</v>
      </c>
      <c r="AP130" s="22">
        <v>48672</v>
      </c>
      <c r="AQ130" s="23">
        <f>((AP130-AK130)/AK130*100)</f>
        <v>0</v>
      </c>
      <c r="AR130" s="54">
        <f>AL130+AQ130</f>
        <v>1.1673151750972732</v>
      </c>
      <c r="AS130" s="22"/>
      <c r="AT130" s="53">
        <v>125</v>
      </c>
      <c r="AU130" s="5" t="s">
        <v>77</v>
      </c>
      <c r="AV130" s="7">
        <v>23.400000000000002</v>
      </c>
      <c r="AW130" s="7">
        <v>48672</v>
      </c>
      <c r="AX130" s="22">
        <f t="shared" si="100"/>
        <v>0</v>
      </c>
      <c r="AY130" s="7"/>
      <c r="AZ130" s="5"/>
      <c r="BA130" s="22">
        <v>23.400000000000002</v>
      </c>
      <c r="BB130" s="22">
        <v>48672</v>
      </c>
      <c r="BC130" s="22">
        <f>((BB130-AP130)/AP130*100)</f>
        <v>0</v>
      </c>
      <c r="BD130" s="7"/>
      <c r="BE130" s="5"/>
      <c r="BF130" s="22">
        <v>23.400000000000002</v>
      </c>
      <c r="BG130" s="22">
        <v>48672</v>
      </c>
      <c r="BH130" s="23">
        <f>((BG130-BB130)/BB130*100)</f>
        <v>0</v>
      </c>
      <c r="BI130" s="54">
        <f t="shared" si="97"/>
        <v>0</v>
      </c>
      <c r="BJ130" s="22"/>
      <c r="BK130" s="53">
        <v>125</v>
      </c>
      <c r="BL130" s="5" t="s">
        <v>77</v>
      </c>
      <c r="BM130" s="7">
        <v>23.400000000000002</v>
      </c>
      <c r="BN130" s="7">
        <v>48672</v>
      </c>
      <c r="BO130" s="22">
        <f>((BN130-BG130)/BG130*100)</f>
        <v>0</v>
      </c>
      <c r="BP130" s="7"/>
      <c r="BQ130" s="22">
        <v>24.01</v>
      </c>
      <c r="BR130" s="22">
        <v>49940.800000000003</v>
      </c>
      <c r="BS130" s="22">
        <f>((BR130-BG130)/BG130*100)</f>
        <v>2.6068376068376127</v>
      </c>
      <c r="BT130" s="7"/>
      <c r="BU130" s="5"/>
      <c r="BV130" s="22">
        <v>24.01</v>
      </c>
      <c r="BW130" s="22">
        <v>49940.800000000003</v>
      </c>
      <c r="BX130" s="23">
        <f>((BW130-BR130)/BR130*100)</f>
        <v>0</v>
      </c>
      <c r="BY130" s="54">
        <f>BS130+BX130</f>
        <v>2.6068376068376127</v>
      </c>
    </row>
    <row r="131" spans="1:77" x14ac:dyDescent="0.25">
      <c r="A131" s="53">
        <v>126</v>
      </c>
      <c r="B131" s="5"/>
      <c r="C131" s="36">
        <v>35.86</v>
      </c>
      <c r="D131" s="34">
        <v>74588.800000000003</v>
      </c>
      <c r="E131" s="7"/>
      <c r="F131" s="5"/>
      <c r="G131" s="36">
        <v>37.520000000000003</v>
      </c>
      <c r="H131" s="34">
        <v>78041.600000000006</v>
      </c>
      <c r="I131" s="22">
        <f t="shared" si="98"/>
        <v>4.6291132180702768</v>
      </c>
      <c r="J131" s="7"/>
      <c r="K131" s="5"/>
      <c r="L131" s="22">
        <v>37.520000000000003</v>
      </c>
      <c r="M131" s="35">
        <v>78041.600000000006</v>
      </c>
      <c r="N131" s="22">
        <f>((M131-H131)/H131*100)</f>
        <v>0</v>
      </c>
      <c r="O131" s="54">
        <f t="shared" si="94"/>
        <v>4.6291132180702768</v>
      </c>
      <c r="P131" s="22"/>
      <c r="Q131" s="53">
        <v>126</v>
      </c>
      <c r="R131" s="5"/>
      <c r="S131" s="22">
        <v>38.08</v>
      </c>
      <c r="T131" s="22">
        <v>79206.399999999994</v>
      </c>
      <c r="U131" s="22">
        <f>((T131-M131)/M131*100)</f>
        <v>1.4925373134328208</v>
      </c>
      <c r="V131" s="7"/>
      <c r="W131" s="5"/>
      <c r="X131" s="22">
        <v>38.08</v>
      </c>
      <c r="Y131" s="22">
        <v>79206.399999999994</v>
      </c>
      <c r="Z131" s="23">
        <f>((Y131-T131)/T131*100)</f>
        <v>0</v>
      </c>
      <c r="AA131" s="54">
        <f>U131+Z131</f>
        <v>1.4925373134328208</v>
      </c>
      <c r="AB131" s="22"/>
      <c r="AC131" s="53">
        <v>126</v>
      </c>
      <c r="AD131" s="5" t="s">
        <v>78</v>
      </c>
      <c r="AE131" s="7">
        <v>38.08</v>
      </c>
      <c r="AF131" s="7">
        <v>79206.399999999994</v>
      </c>
      <c r="AG131" s="22">
        <f t="shared" si="99"/>
        <v>0</v>
      </c>
      <c r="AH131" s="7"/>
      <c r="AI131" s="5"/>
      <c r="AJ131" s="16">
        <v>38.61</v>
      </c>
      <c r="AK131" s="18">
        <v>80308.800000000003</v>
      </c>
      <c r="AL131" s="22">
        <f>((AK131-Y131)/Y131*100)</f>
        <v>1.3918067226890869</v>
      </c>
      <c r="AM131" s="7"/>
      <c r="AN131" s="5"/>
      <c r="AO131" s="22">
        <v>38.61</v>
      </c>
      <c r="AP131" s="22">
        <v>80308.800000000003</v>
      </c>
      <c r="AQ131" s="23">
        <f>((AP131-AK131)/AK131*100)</f>
        <v>0</v>
      </c>
      <c r="AR131" s="54">
        <f>AL131+AQ131</f>
        <v>1.3918067226890869</v>
      </c>
      <c r="AS131" s="22"/>
      <c r="AT131" s="53">
        <v>126</v>
      </c>
      <c r="AU131" s="5" t="s">
        <v>78</v>
      </c>
      <c r="AV131" s="7">
        <v>38.61</v>
      </c>
      <c r="AW131" s="7">
        <v>80308.800000000003</v>
      </c>
      <c r="AX131" s="22">
        <f t="shared" si="100"/>
        <v>0</v>
      </c>
      <c r="AY131" s="7"/>
      <c r="AZ131" s="5"/>
      <c r="BA131" s="22">
        <v>38.61</v>
      </c>
      <c r="BB131" s="22">
        <v>80308.800000000003</v>
      </c>
      <c r="BC131" s="22">
        <f>((BB131-AP131)/AP131*100)</f>
        <v>0</v>
      </c>
      <c r="BD131" s="7"/>
      <c r="BE131" s="5"/>
      <c r="BF131" s="22">
        <v>38.61</v>
      </c>
      <c r="BG131" s="22">
        <v>80308.800000000003</v>
      </c>
      <c r="BH131" s="23">
        <f>((BG131-BB131)/BB131*100)</f>
        <v>0</v>
      </c>
      <c r="BI131" s="54">
        <f t="shared" si="97"/>
        <v>0</v>
      </c>
      <c r="BJ131" s="22"/>
      <c r="BK131" s="53">
        <v>126</v>
      </c>
      <c r="BL131" s="5" t="s">
        <v>78</v>
      </c>
      <c r="BM131" s="7">
        <v>38.61</v>
      </c>
      <c r="BN131" s="7">
        <v>80308.800000000003</v>
      </c>
      <c r="BO131" s="22">
        <f>((BN131-BG131)/BG131*100)</f>
        <v>0</v>
      </c>
      <c r="BP131" s="7"/>
      <c r="BQ131" s="22"/>
      <c r="BR131" s="22"/>
      <c r="BS131" s="7"/>
      <c r="BT131" s="7"/>
      <c r="BU131" s="5"/>
      <c r="BV131" s="22"/>
      <c r="BW131" s="22"/>
      <c r="BX131" s="24"/>
      <c r="BY131" s="54"/>
    </row>
    <row r="132" spans="1:77" x14ac:dyDescent="0.25">
      <c r="A132" s="53">
        <v>127</v>
      </c>
      <c r="B132" s="5"/>
      <c r="C132" s="36"/>
      <c r="D132" s="34"/>
      <c r="E132" s="7"/>
      <c r="F132" s="5"/>
      <c r="G132" s="36"/>
      <c r="H132" s="34"/>
      <c r="I132" s="22"/>
      <c r="J132" s="7"/>
      <c r="K132" s="5"/>
      <c r="L132" s="22"/>
      <c r="M132" s="35"/>
      <c r="N132" s="7"/>
      <c r="O132" s="54"/>
      <c r="P132" s="7"/>
      <c r="Q132" s="53">
        <v>127</v>
      </c>
      <c r="R132" s="5"/>
      <c r="S132" s="22"/>
      <c r="T132" s="22"/>
      <c r="U132" s="7"/>
      <c r="V132" s="7"/>
      <c r="W132" s="5"/>
      <c r="X132" s="22"/>
      <c r="Y132" s="22"/>
      <c r="Z132" s="24"/>
      <c r="AA132" s="54"/>
      <c r="AB132" s="7"/>
      <c r="AC132" s="53">
        <v>127</v>
      </c>
      <c r="AD132" s="5"/>
      <c r="AE132" s="7"/>
      <c r="AF132" s="7"/>
      <c r="AG132" s="7"/>
      <c r="AH132" s="7"/>
      <c r="AI132" s="5"/>
      <c r="AJ132" s="16"/>
      <c r="AK132" s="18"/>
      <c r="AL132" s="7"/>
      <c r="AM132" s="7"/>
      <c r="AN132" s="5"/>
      <c r="AO132" s="22"/>
      <c r="AP132" s="22"/>
      <c r="AQ132" s="24"/>
      <c r="AR132" s="54"/>
      <c r="AS132" s="7"/>
      <c r="AT132" s="53">
        <v>127</v>
      </c>
      <c r="AU132" s="5"/>
      <c r="AV132" s="7"/>
      <c r="AW132" s="7"/>
      <c r="AX132" s="7"/>
      <c r="AY132" s="7"/>
      <c r="AZ132" s="5"/>
      <c r="BA132" s="22"/>
      <c r="BB132" s="22"/>
      <c r="BC132" s="7"/>
      <c r="BD132" s="7"/>
      <c r="BE132" s="5"/>
      <c r="BF132" s="22"/>
      <c r="BG132" s="22"/>
      <c r="BH132" s="24"/>
      <c r="BI132" s="54"/>
      <c r="BJ132" s="7"/>
      <c r="BK132" s="53">
        <v>127</v>
      </c>
      <c r="BL132" s="5"/>
      <c r="BM132" s="7"/>
      <c r="BN132" s="7"/>
      <c r="BO132" s="7"/>
      <c r="BP132" s="7"/>
      <c r="BQ132" s="22"/>
      <c r="BR132" s="22"/>
      <c r="BS132" s="7"/>
      <c r="BT132" s="7"/>
      <c r="BU132" s="5"/>
      <c r="BV132" s="22">
        <v>34.549999999999997</v>
      </c>
      <c r="BW132" s="22">
        <v>71864</v>
      </c>
      <c r="BX132" s="23"/>
      <c r="BY132" s="54">
        <f t="shared" ref="BY132:BY139" si="101">BS132+BX132</f>
        <v>0</v>
      </c>
    </row>
    <row r="133" spans="1:77" x14ac:dyDescent="0.25">
      <c r="A133" s="53">
        <v>128</v>
      </c>
      <c r="B133" s="5"/>
      <c r="C133" s="36">
        <v>31.83</v>
      </c>
      <c r="D133" s="34">
        <v>66206.399999999994</v>
      </c>
      <c r="E133" s="7"/>
      <c r="F133" s="5"/>
      <c r="G133" s="36">
        <v>39.11</v>
      </c>
      <c r="H133" s="34">
        <v>81348.800000000003</v>
      </c>
      <c r="I133" s="22">
        <f>((H133-D133)/D133*100)</f>
        <v>22.871504869619873</v>
      </c>
      <c r="J133" s="7"/>
      <c r="K133" s="5"/>
      <c r="L133" s="22">
        <v>39.11</v>
      </c>
      <c r="M133" s="35">
        <v>81348.800000000003</v>
      </c>
      <c r="N133" s="22">
        <f>((M133-H133)/H133*100)</f>
        <v>0</v>
      </c>
      <c r="O133" s="54">
        <f>I133+N133</f>
        <v>22.871504869619873</v>
      </c>
      <c r="P133" s="22"/>
      <c r="Q133" s="53">
        <v>128</v>
      </c>
      <c r="R133" s="5"/>
      <c r="S133" s="22">
        <v>39.69</v>
      </c>
      <c r="T133" s="22">
        <v>82555.199999999997</v>
      </c>
      <c r="U133" s="22">
        <f>((T133-M133)/M133*100)</f>
        <v>1.482996676041926</v>
      </c>
      <c r="V133" s="7"/>
      <c r="W133" s="5"/>
      <c r="X133" s="22">
        <v>39.69</v>
      </c>
      <c r="Y133" s="22">
        <v>82555.199999999997</v>
      </c>
      <c r="Z133" s="23">
        <f>((Y133-T133)/T133*100)</f>
        <v>0</v>
      </c>
      <c r="AA133" s="54">
        <f>U133+Z133</f>
        <v>1.482996676041926</v>
      </c>
      <c r="AB133" s="22"/>
      <c r="AC133" s="53">
        <v>128</v>
      </c>
      <c r="AD133" s="5" t="s">
        <v>79</v>
      </c>
      <c r="AE133" s="7">
        <v>39.69</v>
      </c>
      <c r="AF133" s="7">
        <v>82555.199999999997</v>
      </c>
      <c r="AG133" s="22">
        <f t="shared" ref="AG133:AG136" si="102">((AF133-Y133)/Y133*100)</f>
        <v>0</v>
      </c>
      <c r="AH133" s="7"/>
      <c r="AI133" s="5"/>
      <c r="AJ133" s="16">
        <v>40.369999999999997</v>
      </c>
      <c r="AK133" s="18">
        <v>83969.600000000006</v>
      </c>
      <c r="AL133" s="22">
        <f>((AK133-Y133)/Y133*100)</f>
        <v>1.7132779037541048</v>
      </c>
      <c r="AM133" s="7"/>
      <c r="AN133" s="5"/>
      <c r="AO133" s="22">
        <v>40.369999999999997</v>
      </c>
      <c r="AP133" s="22">
        <v>83969.600000000006</v>
      </c>
      <c r="AQ133" s="23">
        <f>((AP133-AK133)/AK133*100)</f>
        <v>0</v>
      </c>
      <c r="AR133" s="54">
        <f t="shared" ref="AR133:AR139" si="103">AL133+AQ133</f>
        <v>1.7132779037541048</v>
      </c>
      <c r="AS133" s="22"/>
      <c r="AT133" s="53">
        <v>128</v>
      </c>
      <c r="AU133" s="5" t="s">
        <v>79</v>
      </c>
      <c r="AV133" s="7">
        <v>40.369999999999997</v>
      </c>
      <c r="AW133" s="7">
        <v>83969.600000000006</v>
      </c>
      <c r="AX133" s="22">
        <f t="shared" ref="AX133:AX139" si="104">((AW133-AP133)/AP133*100)</f>
        <v>0</v>
      </c>
      <c r="AY133" s="7"/>
      <c r="AZ133" s="5"/>
      <c r="BA133" s="22">
        <v>40.369999999999997</v>
      </c>
      <c r="BB133" s="22">
        <v>83969.600000000006</v>
      </c>
      <c r="BC133" s="22">
        <f>((BB133-AP133)/AP133*100)</f>
        <v>0</v>
      </c>
      <c r="BD133" s="7"/>
      <c r="BE133" s="5"/>
      <c r="BF133" s="22">
        <v>40.369999999999997</v>
      </c>
      <c r="BG133" s="22">
        <v>83969.600000000006</v>
      </c>
      <c r="BH133" s="23">
        <f>((BG133-BB133)/BB133*100)</f>
        <v>0</v>
      </c>
      <c r="BI133" s="54">
        <f t="shared" ref="BI133:BI139" si="105">BC133+BH133</f>
        <v>0</v>
      </c>
      <c r="BJ133" s="22"/>
      <c r="BK133" s="53">
        <v>128</v>
      </c>
      <c r="BL133" s="5" t="s">
        <v>79</v>
      </c>
      <c r="BM133" s="7">
        <v>40.369999999999997</v>
      </c>
      <c r="BN133" s="7">
        <v>83969.600000000006</v>
      </c>
      <c r="BO133" s="22">
        <f t="shared" ref="BO133:BO139" si="106">((BN133-BG133)/BG133*100)</f>
        <v>0</v>
      </c>
      <c r="BP133" s="7"/>
      <c r="BQ133" s="22">
        <v>30.94</v>
      </c>
      <c r="BR133" s="22">
        <v>64355.199999999997</v>
      </c>
      <c r="BS133" s="22">
        <v>3.58</v>
      </c>
      <c r="BT133" s="39" t="s">
        <v>182</v>
      </c>
      <c r="BU133" s="5"/>
      <c r="BV133" s="22">
        <v>30.94</v>
      </c>
      <c r="BW133" s="22">
        <v>64355.199999999997</v>
      </c>
      <c r="BX133" s="23">
        <f t="shared" ref="BX133:BX139" si="107">((BW133-BR133)/BR133*100)</f>
        <v>0</v>
      </c>
      <c r="BY133" s="54">
        <f t="shared" si="101"/>
        <v>3.58</v>
      </c>
    </row>
    <row r="134" spans="1:77" x14ac:dyDescent="0.25">
      <c r="A134" s="53">
        <v>129</v>
      </c>
      <c r="B134" s="5"/>
      <c r="C134" s="36"/>
      <c r="D134" s="34"/>
      <c r="E134" s="7"/>
      <c r="F134" s="5"/>
      <c r="G134" s="36"/>
      <c r="H134" s="34"/>
      <c r="I134" s="22"/>
      <c r="J134" s="7"/>
      <c r="K134" s="5"/>
      <c r="L134" s="22">
        <v>29.02</v>
      </c>
      <c r="M134" s="35">
        <v>60361.599999999999</v>
      </c>
      <c r="N134" s="22"/>
      <c r="O134" s="54">
        <f>I134+N134</f>
        <v>0</v>
      </c>
      <c r="P134" s="22"/>
      <c r="Q134" s="53">
        <v>129</v>
      </c>
      <c r="R134" s="5"/>
      <c r="S134" s="22">
        <v>29.45</v>
      </c>
      <c r="T134" s="22">
        <v>61256</v>
      </c>
      <c r="U134" s="22">
        <f>((T134-M134)/M134*100)</f>
        <v>1.4817367332873905</v>
      </c>
      <c r="V134" s="7"/>
      <c r="W134" s="5"/>
      <c r="X134" s="22">
        <v>32.85</v>
      </c>
      <c r="Y134" s="22">
        <v>68328</v>
      </c>
      <c r="Z134" s="23">
        <f>((Y134-T134)/T134*100)</f>
        <v>11.544991511035652</v>
      </c>
      <c r="AA134" s="54">
        <f>U134+Z134</f>
        <v>13.026728244323042</v>
      </c>
      <c r="AB134" s="22"/>
      <c r="AC134" s="53">
        <v>129</v>
      </c>
      <c r="AD134" s="5" t="s">
        <v>126</v>
      </c>
      <c r="AE134" s="7">
        <v>32.85</v>
      </c>
      <c r="AF134" s="7">
        <v>68328</v>
      </c>
      <c r="AG134" s="22">
        <f t="shared" si="102"/>
        <v>0</v>
      </c>
      <c r="AH134" s="7"/>
      <c r="AI134" s="5"/>
      <c r="AJ134" s="16">
        <v>33.309999999999995</v>
      </c>
      <c r="AK134" s="18">
        <v>69284.800000000003</v>
      </c>
      <c r="AL134" s="22">
        <f>((AK134-Y134)/Y134*100)</f>
        <v>1.4003044140030485</v>
      </c>
      <c r="AM134" s="7"/>
      <c r="AN134" s="5"/>
      <c r="AO134" s="22">
        <v>36.76</v>
      </c>
      <c r="AP134" s="22">
        <v>76460.800000000003</v>
      </c>
      <c r="AQ134" s="23">
        <f>((AP134-AK134)/AK134*100)</f>
        <v>10.357250075052535</v>
      </c>
      <c r="AR134" s="54">
        <f t="shared" si="103"/>
        <v>11.757554489055584</v>
      </c>
      <c r="AS134" s="22"/>
      <c r="AT134" s="53">
        <v>129</v>
      </c>
      <c r="AU134" s="5" t="s">
        <v>126</v>
      </c>
      <c r="AV134" s="7">
        <v>36.76</v>
      </c>
      <c r="AW134" s="7">
        <v>76460.800000000003</v>
      </c>
      <c r="AX134" s="22">
        <f t="shared" si="104"/>
        <v>0</v>
      </c>
      <c r="AY134" s="7"/>
      <c r="AZ134" s="5"/>
      <c r="BA134" s="22">
        <v>36.76</v>
      </c>
      <c r="BB134" s="22">
        <v>76460.800000000003</v>
      </c>
      <c r="BC134" s="22">
        <f>((BB134-AP134)/AP134*100)</f>
        <v>0</v>
      </c>
      <c r="BD134" s="7"/>
      <c r="BE134" s="5"/>
      <c r="BF134" s="22">
        <v>36.770000000000003</v>
      </c>
      <c r="BG134" s="22">
        <v>76481.600000000006</v>
      </c>
      <c r="BH134" s="23">
        <v>0</v>
      </c>
      <c r="BI134" s="54">
        <f t="shared" si="105"/>
        <v>0</v>
      </c>
      <c r="BJ134" s="40" t="s">
        <v>196</v>
      </c>
      <c r="BK134" s="53">
        <v>129</v>
      </c>
      <c r="BL134" s="5" t="s">
        <v>126</v>
      </c>
      <c r="BM134" s="7">
        <v>36.770000000000003</v>
      </c>
      <c r="BN134" s="7">
        <v>76481.600000000006</v>
      </c>
      <c r="BO134" s="22">
        <f t="shared" si="106"/>
        <v>0</v>
      </c>
      <c r="BP134" s="7"/>
      <c r="BQ134" s="22">
        <v>38.699999999999996</v>
      </c>
      <c r="BR134" s="22">
        <v>80496</v>
      </c>
      <c r="BS134" s="22">
        <f>((BR134-BG134)/BG134*100)</f>
        <v>5.2488441664400245</v>
      </c>
      <c r="BT134" s="7"/>
      <c r="BU134" s="5"/>
      <c r="BV134" s="22">
        <v>38.699999999999996</v>
      </c>
      <c r="BW134" s="22">
        <v>80496</v>
      </c>
      <c r="BX134" s="23">
        <f t="shared" si="107"/>
        <v>0</v>
      </c>
      <c r="BY134" s="54">
        <f t="shared" si="101"/>
        <v>5.2488441664400245</v>
      </c>
    </row>
    <row r="135" spans="1:77" x14ac:dyDescent="0.25">
      <c r="A135" s="53">
        <v>130</v>
      </c>
      <c r="B135" s="5"/>
      <c r="C135" s="36">
        <v>34.78</v>
      </c>
      <c r="D135" s="34">
        <v>72342.399999999994</v>
      </c>
      <c r="E135" s="7"/>
      <c r="F135" s="5"/>
      <c r="G135" s="36">
        <v>36.630000000000003</v>
      </c>
      <c r="H135" s="34">
        <v>76190.399999999994</v>
      </c>
      <c r="I135" s="22">
        <f>((H135-D135)/D135*100)</f>
        <v>5.3191489361702136</v>
      </c>
      <c r="J135" s="7"/>
      <c r="K135" s="5"/>
      <c r="L135" s="22">
        <v>36.630000000000003</v>
      </c>
      <c r="M135" s="35">
        <v>76190.399999999994</v>
      </c>
      <c r="N135" s="22">
        <f>((M135-H135)/H135*100)</f>
        <v>0</v>
      </c>
      <c r="O135" s="54">
        <f>I135+N135</f>
        <v>5.3191489361702136</v>
      </c>
      <c r="P135" s="22"/>
      <c r="Q135" s="53">
        <v>130</v>
      </c>
      <c r="R135" s="5"/>
      <c r="S135" s="22">
        <v>37.409999999999997</v>
      </c>
      <c r="T135" s="22">
        <v>77812.800000000003</v>
      </c>
      <c r="U135" s="22">
        <f>((T135-M135)/M135*100)</f>
        <v>2.1294021294021412</v>
      </c>
      <c r="V135" s="7"/>
      <c r="W135" s="5"/>
      <c r="X135" s="22">
        <v>39.69</v>
      </c>
      <c r="Y135" s="22">
        <v>82555.199999999997</v>
      </c>
      <c r="Z135" s="23">
        <f>((Y135-T135)/T135*100)</f>
        <v>6.0946271050521172</v>
      </c>
      <c r="AA135" s="54">
        <f>U135+Z135</f>
        <v>8.2240292344542585</v>
      </c>
      <c r="AB135" s="22"/>
      <c r="AC135" s="53">
        <v>130</v>
      </c>
      <c r="AD135" s="5" t="s">
        <v>80</v>
      </c>
      <c r="AE135" s="7">
        <v>39.69</v>
      </c>
      <c r="AF135" s="7">
        <v>82555.199999999997</v>
      </c>
      <c r="AG135" s="22">
        <f t="shared" si="102"/>
        <v>0</v>
      </c>
      <c r="AH135" s="7"/>
      <c r="AI135" s="5"/>
      <c r="AJ135" s="16">
        <v>40.369999999999997</v>
      </c>
      <c r="AK135" s="18">
        <v>83969.600000000006</v>
      </c>
      <c r="AL135" s="22">
        <f>((AK135-Y135)/Y135*100)</f>
        <v>1.7132779037541048</v>
      </c>
      <c r="AM135" s="7"/>
      <c r="AN135" s="5"/>
      <c r="AO135" s="22">
        <v>40.369999999999997</v>
      </c>
      <c r="AP135" s="22">
        <v>83969.600000000006</v>
      </c>
      <c r="AQ135" s="23">
        <f>((AP135-AK135)/AK135*100)</f>
        <v>0</v>
      </c>
      <c r="AR135" s="54">
        <f t="shared" si="103"/>
        <v>1.7132779037541048</v>
      </c>
      <c r="AS135" s="22"/>
      <c r="AT135" s="53">
        <v>130</v>
      </c>
      <c r="AU135" s="5" t="s">
        <v>80</v>
      </c>
      <c r="AV135" s="7">
        <v>40.369999999999997</v>
      </c>
      <c r="AW135" s="7">
        <v>83969.600000000006</v>
      </c>
      <c r="AX135" s="22">
        <f t="shared" si="104"/>
        <v>0</v>
      </c>
      <c r="AY135" s="7"/>
      <c r="AZ135" s="5"/>
      <c r="BA135" s="22">
        <v>40.369999999999997</v>
      </c>
      <c r="BB135" s="22">
        <v>83969.600000000006</v>
      </c>
      <c r="BC135" s="22">
        <f>((BB135-AP135)/AP135*100)</f>
        <v>0</v>
      </c>
      <c r="BD135" s="7"/>
      <c r="BE135" s="5"/>
      <c r="BF135" s="22">
        <v>40.369999999999997</v>
      </c>
      <c r="BG135" s="22">
        <v>83969.600000000006</v>
      </c>
      <c r="BH135" s="23">
        <f>((BG135-BB135)/BB135*100)</f>
        <v>0</v>
      </c>
      <c r="BI135" s="54">
        <f t="shared" si="105"/>
        <v>0</v>
      </c>
      <c r="BJ135" s="22"/>
      <c r="BK135" s="53">
        <v>130</v>
      </c>
      <c r="BL135" s="5" t="s">
        <v>80</v>
      </c>
      <c r="BM135" s="7">
        <v>40.369999999999997</v>
      </c>
      <c r="BN135" s="7">
        <v>83969.600000000006</v>
      </c>
      <c r="BO135" s="22">
        <f t="shared" si="106"/>
        <v>0</v>
      </c>
      <c r="BP135" s="7"/>
      <c r="BQ135" s="22">
        <v>42.879999999999995</v>
      </c>
      <c r="BR135" s="22">
        <v>89190.399999999994</v>
      </c>
      <c r="BS135" s="22">
        <f>((BR135-BG135)/BG135*100)</f>
        <v>6.2174882338369937</v>
      </c>
      <c r="BT135" s="7"/>
      <c r="BU135" s="5"/>
      <c r="BV135" s="22">
        <v>42.879999999999995</v>
      </c>
      <c r="BW135" s="22">
        <v>89190.399999999994</v>
      </c>
      <c r="BX135" s="23">
        <f t="shared" si="107"/>
        <v>0</v>
      </c>
      <c r="BY135" s="54">
        <f t="shared" si="101"/>
        <v>6.2174882338369937</v>
      </c>
    </row>
    <row r="136" spans="1:77" x14ac:dyDescent="0.25">
      <c r="A136" s="53">
        <v>131</v>
      </c>
      <c r="B136" s="5"/>
      <c r="C136" s="36">
        <v>17.79</v>
      </c>
      <c r="D136" s="34">
        <v>37003.199999999997</v>
      </c>
      <c r="E136" s="7"/>
      <c r="F136" s="5"/>
      <c r="G136" s="36">
        <v>18.62</v>
      </c>
      <c r="H136" s="34">
        <v>38729.599999999999</v>
      </c>
      <c r="I136" s="22">
        <f>((H136-D136)/D136*100)</f>
        <v>4.665542439572798</v>
      </c>
      <c r="J136" s="7"/>
      <c r="K136" s="5"/>
      <c r="L136" s="22">
        <v>18.62</v>
      </c>
      <c r="M136" s="35">
        <v>38729.599999999999</v>
      </c>
      <c r="N136" s="22">
        <f>((M136-H136)/H136*100)</f>
        <v>0</v>
      </c>
      <c r="O136" s="54">
        <f>I136+N136</f>
        <v>4.665542439572798</v>
      </c>
      <c r="P136" s="22"/>
      <c r="Q136" s="53">
        <v>131</v>
      </c>
      <c r="R136" s="5"/>
      <c r="S136" s="22">
        <v>18.989999999999998</v>
      </c>
      <c r="T136" s="22">
        <v>39499.199999999997</v>
      </c>
      <c r="U136" s="22">
        <f>((T136-M136)/M136*100)</f>
        <v>1.9871106337271713</v>
      </c>
      <c r="V136" s="7"/>
      <c r="W136" s="5"/>
      <c r="X136" s="22">
        <v>21.06</v>
      </c>
      <c r="Y136" s="22">
        <v>43804.800000000003</v>
      </c>
      <c r="Z136" s="23">
        <f>((Y136-T136)/T136*100)</f>
        <v>10.900473933649305</v>
      </c>
      <c r="AA136" s="54">
        <f>U136+Z136</f>
        <v>12.887584567376477</v>
      </c>
      <c r="AB136" s="22"/>
      <c r="AC136" s="53">
        <v>131</v>
      </c>
      <c r="AD136" s="5" t="s">
        <v>81</v>
      </c>
      <c r="AE136" s="7">
        <v>21.06</v>
      </c>
      <c r="AF136" s="7">
        <v>43804.800000000003</v>
      </c>
      <c r="AG136" s="22">
        <f t="shared" si="102"/>
        <v>0</v>
      </c>
      <c r="AH136" s="7"/>
      <c r="AI136" s="5"/>
      <c r="AJ136" s="16">
        <v>21.310000000000002</v>
      </c>
      <c r="AK136" s="18">
        <v>44324.800000000003</v>
      </c>
      <c r="AL136" s="22">
        <f>((AK136-Y136)/Y136*100)</f>
        <v>1.1870845204178537</v>
      </c>
      <c r="AM136" s="7"/>
      <c r="AN136" s="5"/>
      <c r="AO136" s="22">
        <v>23.39</v>
      </c>
      <c r="AP136" s="22">
        <v>48651.199999999997</v>
      </c>
      <c r="AQ136" s="23">
        <f>((AP136-AK136)/AK136*100)</f>
        <v>9.7606757390896153</v>
      </c>
      <c r="AR136" s="54">
        <f t="shared" si="103"/>
        <v>10.947760259507469</v>
      </c>
      <c r="AS136" s="22"/>
      <c r="AT136" s="53">
        <v>131</v>
      </c>
      <c r="AU136" s="5" t="s">
        <v>81</v>
      </c>
      <c r="AV136" s="7">
        <v>23.39</v>
      </c>
      <c r="AW136" s="7">
        <v>48651.199999999997</v>
      </c>
      <c r="AX136" s="22">
        <f t="shared" si="104"/>
        <v>0</v>
      </c>
      <c r="AY136" s="7"/>
      <c r="AZ136" s="5"/>
      <c r="BA136" s="22">
        <v>23.39</v>
      </c>
      <c r="BB136" s="22">
        <v>48651.199999999997</v>
      </c>
      <c r="BC136" s="22">
        <f>((BB136-AP136)/AP136*100)</f>
        <v>0</v>
      </c>
      <c r="BD136" s="7"/>
      <c r="BE136" s="5"/>
      <c r="BF136" s="22">
        <v>23.4</v>
      </c>
      <c r="BG136" s="22">
        <v>48672</v>
      </c>
      <c r="BH136" s="23">
        <v>0</v>
      </c>
      <c r="BI136" s="54">
        <f t="shared" si="105"/>
        <v>0</v>
      </c>
      <c r="BJ136" s="40" t="s">
        <v>196</v>
      </c>
      <c r="BK136" s="53">
        <v>131</v>
      </c>
      <c r="BL136" s="5" t="s">
        <v>81</v>
      </c>
      <c r="BM136" s="7">
        <v>23.4</v>
      </c>
      <c r="BN136" s="7">
        <v>48672</v>
      </c>
      <c r="BO136" s="22">
        <f t="shared" si="106"/>
        <v>0</v>
      </c>
      <c r="BP136" s="7"/>
      <c r="BQ136" s="22">
        <v>24.01</v>
      </c>
      <c r="BR136" s="22">
        <v>49940.800000000003</v>
      </c>
      <c r="BS136" s="22">
        <f>((BR136-BG136)/BG136*100)</f>
        <v>2.6068376068376127</v>
      </c>
      <c r="BT136" s="7"/>
      <c r="BU136" s="5"/>
      <c r="BV136" s="22">
        <v>24.01</v>
      </c>
      <c r="BW136" s="22">
        <v>49940.800000000003</v>
      </c>
      <c r="BX136" s="23">
        <f t="shared" si="107"/>
        <v>0</v>
      </c>
      <c r="BY136" s="54">
        <f t="shared" si="101"/>
        <v>2.6068376068376127</v>
      </c>
    </row>
    <row r="137" spans="1:77" x14ac:dyDescent="0.25">
      <c r="A137" s="53">
        <v>132</v>
      </c>
      <c r="B137" s="5"/>
      <c r="C137" s="36"/>
      <c r="D137" s="34"/>
      <c r="E137" s="7"/>
      <c r="F137" s="5"/>
      <c r="G137" s="36"/>
      <c r="H137" s="34"/>
      <c r="I137" s="22"/>
      <c r="J137" s="7"/>
      <c r="K137" s="5"/>
      <c r="L137" s="22"/>
      <c r="M137" s="35"/>
      <c r="N137" s="7"/>
      <c r="O137" s="54"/>
      <c r="P137" s="7"/>
      <c r="Q137" s="53">
        <v>132</v>
      </c>
      <c r="R137" s="5"/>
      <c r="S137" s="22"/>
      <c r="T137" s="22"/>
      <c r="U137" s="7"/>
      <c r="V137" s="7"/>
      <c r="W137" s="5"/>
      <c r="X137" s="22"/>
      <c r="Y137" s="22"/>
      <c r="Z137" s="24"/>
      <c r="AA137" s="54"/>
      <c r="AB137" s="7"/>
      <c r="AC137" s="53">
        <v>132</v>
      </c>
      <c r="AD137" s="5"/>
      <c r="AE137" s="7"/>
      <c r="AF137" s="7"/>
      <c r="AG137" s="7"/>
      <c r="AH137" s="7"/>
      <c r="AI137" s="5"/>
      <c r="AJ137" s="16"/>
      <c r="AK137" s="18"/>
      <c r="AL137" s="22"/>
      <c r="AM137" s="7"/>
      <c r="AN137" s="5"/>
      <c r="AO137" s="22">
        <v>32.840000000000003</v>
      </c>
      <c r="AP137" s="22">
        <v>68307.199999999997</v>
      </c>
      <c r="AQ137" s="23"/>
      <c r="AR137" s="54">
        <f t="shared" si="103"/>
        <v>0</v>
      </c>
      <c r="AS137" s="22"/>
      <c r="AT137" s="53">
        <v>132</v>
      </c>
      <c r="AU137" s="5" t="s">
        <v>147</v>
      </c>
      <c r="AV137" s="7">
        <v>32.840000000000003</v>
      </c>
      <c r="AW137" s="7">
        <v>68307.199999999997</v>
      </c>
      <c r="AX137" s="22">
        <f t="shared" si="104"/>
        <v>0</v>
      </c>
      <c r="AY137" s="7"/>
      <c r="AZ137" s="5"/>
      <c r="BA137" s="22">
        <v>34.479999999999997</v>
      </c>
      <c r="BB137" s="22">
        <v>71718.399999999994</v>
      </c>
      <c r="BC137" s="22">
        <v>0</v>
      </c>
      <c r="BD137" s="39" t="s">
        <v>193</v>
      </c>
      <c r="BE137" s="5"/>
      <c r="BF137" s="22">
        <v>35.619999999999997</v>
      </c>
      <c r="BG137" s="22">
        <v>74089.600000000006</v>
      </c>
      <c r="BH137" s="23">
        <f>((BG137-BB137)/BB137*100)</f>
        <v>3.3062645011601091</v>
      </c>
      <c r="BI137" s="54">
        <f t="shared" si="105"/>
        <v>3.3062645011601091</v>
      </c>
      <c r="BJ137" s="22"/>
      <c r="BK137" s="53">
        <v>132</v>
      </c>
      <c r="BL137" s="5" t="s">
        <v>147</v>
      </c>
      <c r="BM137" s="7">
        <v>35.619999999999997</v>
      </c>
      <c r="BN137" s="7">
        <v>74089.600000000006</v>
      </c>
      <c r="BO137" s="22">
        <f t="shared" si="106"/>
        <v>0</v>
      </c>
      <c r="BP137" s="7"/>
      <c r="BQ137" s="22">
        <v>37.489999999999995</v>
      </c>
      <c r="BR137" s="22">
        <v>77979.199999999997</v>
      </c>
      <c r="BS137" s="22">
        <f>((BR137-BG137)/BG137*100)</f>
        <v>5.2498596294216613</v>
      </c>
      <c r="BT137" s="7"/>
      <c r="BU137" s="5"/>
      <c r="BV137" s="22">
        <v>38.700000000000003</v>
      </c>
      <c r="BW137" s="22">
        <v>80496</v>
      </c>
      <c r="BX137" s="23">
        <f t="shared" si="107"/>
        <v>3.22752734062417</v>
      </c>
      <c r="BY137" s="54">
        <f t="shared" si="101"/>
        <v>8.4773869700458313</v>
      </c>
    </row>
    <row r="138" spans="1:77" x14ac:dyDescent="0.25">
      <c r="A138" s="53">
        <v>133</v>
      </c>
      <c r="B138" s="5"/>
      <c r="C138" s="36">
        <v>34.15</v>
      </c>
      <c r="D138" s="34">
        <v>71032</v>
      </c>
      <c r="E138" s="7"/>
      <c r="F138" s="5"/>
      <c r="G138" s="36">
        <v>35.729999999999997</v>
      </c>
      <c r="H138" s="34">
        <v>74318.399999999994</v>
      </c>
      <c r="I138" s="22">
        <f t="shared" ref="I138:I146" si="108">((H138-D138)/D138*100)</f>
        <v>4.6266471449487474</v>
      </c>
      <c r="J138" s="7"/>
      <c r="K138" s="5"/>
      <c r="L138" s="22">
        <v>37.520000000000003</v>
      </c>
      <c r="M138" s="35">
        <v>78041.600000000006</v>
      </c>
      <c r="N138" s="22">
        <v>0</v>
      </c>
      <c r="O138" s="54">
        <f t="shared" ref="O138:O146" si="109">I138+N138</f>
        <v>4.6266471449487474</v>
      </c>
      <c r="P138" s="40" t="s">
        <v>184</v>
      </c>
      <c r="Q138" s="53">
        <v>133</v>
      </c>
      <c r="R138" s="5"/>
      <c r="S138" s="22">
        <v>38.08</v>
      </c>
      <c r="T138" s="22">
        <v>79206.399999999994</v>
      </c>
      <c r="U138" s="22">
        <f>((T138-M138)/M138*100)</f>
        <v>1.4925373134328208</v>
      </c>
      <c r="V138" s="7"/>
      <c r="W138" s="5"/>
      <c r="X138" s="22">
        <v>38.08</v>
      </c>
      <c r="Y138" s="22">
        <v>79206.399999999994</v>
      </c>
      <c r="Z138" s="23">
        <f>((Y138-T138)/T138*100)</f>
        <v>0</v>
      </c>
      <c r="AA138" s="54">
        <f>U138+Z138</f>
        <v>1.4925373134328208</v>
      </c>
      <c r="AB138" s="22"/>
      <c r="AC138" s="53">
        <v>133</v>
      </c>
      <c r="AD138" s="5" t="s">
        <v>82</v>
      </c>
      <c r="AE138" s="7">
        <v>38.08</v>
      </c>
      <c r="AF138" s="7">
        <v>79206.399999999994</v>
      </c>
      <c r="AG138" s="22">
        <f t="shared" ref="AG138:AG139" si="110">((AF138-Y138)/Y138*100)</f>
        <v>0</v>
      </c>
      <c r="AH138" s="7"/>
      <c r="AI138" s="5"/>
      <c r="AJ138" s="16">
        <v>38.61</v>
      </c>
      <c r="AK138" s="18">
        <v>80308.800000000003</v>
      </c>
      <c r="AL138" s="22">
        <f>((AK138-Y138)/Y138*100)</f>
        <v>1.3918067226890869</v>
      </c>
      <c r="AM138" s="7"/>
      <c r="AN138" s="5"/>
      <c r="AO138" s="22">
        <v>38.61</v>
      </c>
      <c r="AP138" s="22">
        <v>80308.800000000003</v>
      </c>
      <c r="AQ138" s="23">
        <f>((AP138-AK138)/AK138*100)</f>
        <v>0</v>
      </c>
      <c r="AR138" s="54">
        <f t="shared" si="103"/>
        <v>1.3918067226890869</v>
      </c>
      <c r="AS138" s="22"/>
      <c r="AT138" s="53">
        <v>133</v>
      </c>
      <c r="AU138" s="5" t="s">
        <v>82</v>
      </c>
      <c r="AV138" s="7">
        <v>38.61</v>
      </c>
      <c r="AW138" s="7">
        <v>80308.800000000003</v>
      </c>
      <c r="AX138" s="22">
        <f t="shared" si="104"/>
        <v>0</v>
      </c>
      <c r="AY138" s="7"/>
      <c r="AZ138" s="5"/>
      <c r="BA138" s="22">
        <v>38.61</v>
      </c>
      <c r="BB138" s="22">
        <v>80308.800000000003</v>
      </c>
      <c r="BC138" s="22">
        <f>((BB138-AP138)/AP138*100)</f>
        <v>0</v>
      </c>
      <c r="BD138" s="7"/>
      <c r="BE138" s="5"/>
      <c r="BF138" s="22">
        <v>38.61</v>
      </c>
      <c r="BG138" s="22">
        <v>80308.800000000003</v>
      </c>
      <c r="BH138" s="23">
        <f>((BG138-BB138)/BB138*100)</f>
        <v>0</v>
      </c>
      <c r="BI138" s="54">
        <f t="shared" si="105"/>
        <v>0</v>
      </c>
      <c r="BJ138" s="22"/>
      <c r="BK138" s="53">
        <v>133</v>
      </c>
      <c r="BL138" s="5" t="s">
        <v>82</v>
      </c>
      <c r="BM138" s="7">
        <v>38.61</v>
      </c>
      <c r="BN138" s="7">
        <v>80308.800000000003</v>
      </c>
      <c r="BO138" s="22">
        <f t="shared" si="106"/>
        <v>0</v>
      </c>
      <c r="BP138" s="7"/>
      <c r="BQ138" s="22">
        <v>40.629999999999995</v>
      </c>
      <c r="BR138" s="22">
        <v>84510.399999999994</v>
      </c>
      <c r="BS138" s="22">
        <f>((BR138-BG138)/BG138*100)</f>
        <v>5.2318052318052208</v>
      </c>
      <c r="BT138" s="7"/>
      <c r="BU138" s="5"/>
      <c r="BV138" s="22">
        <v>40.629999999999995</v>
      </c>
      <c r="BW138" s="22">
        <v>84510.399999999994</v>
      </c>
      <c r="BX138" s="23">
        <f t="shared" si="107"/>
        <v>0</v>
      </c>
      <c r="BY138" s="54">
        <f t="shared" si="101"/>
        <v>5.2318052318052208</v>
      </c>
    </row>
    <row r="139" spans="1:77" x14ac:dyDescent="0.25">
      <c r="A139" s="53">
        <v>134</v>
      </c>
      <c r="B139" s="4"/>
      <c r="C139" s="36">
        <v>30.930000000000003</v>
      </c>
      <c r="D139" s="34">
        <v>64334.400000000001</v>
      </c>
      <c r="E139" s="7"/>
      <c r="F139" s="4"/>
      <c r="G139" s="36">
        <v>32.39</v>
      </c>
      <c r="H139" s="34">
        <v>67371.199999999997</v>
      </c>
      <c r="I139" s="22">
        <f t="shared" si="108"/>
        <v>4.7203362431296405</v>
      </c>
      <c r="J139" s="7"/>
      <c r="K139" s="4"/>
      <c r="L139" s="22">
        <v>32.39</v>
      </c>
      <c r="M139" s="35">
        <v>67371.199999999997</v>
      </c>
      <c r="N139" s="22">
        <f>((M139-H139)/H139*100)</f>
        <v>0</v>
      </c>
      <c r="O139" s="54">
        <f t="shared" si="109"/>
        <v>4.7203362431296405</v>
      </c>
      <c r="P139" s="22"/>
      <c r="Q139" s="53">
        <v>134</v>
      </c>
      <c r="R139" s="4"/>
      <c r="S139" s="22">
        <v>32.89</v>
      </c>
      <c r="T139" s="22">
        <v>68411.199999999997</v>
      </c>
      <c r="U139" s="22">
        <f>((T139-M139)/M139*100)</f>
        <v>1.5436863229391788</v>
      </c>
      <c r="V139" s="7"/>
      <c r="W139" s="4"/>
      <c r="X139" s="22">
        <v>32.89</v>
      </c>
      <c r="Y139" s="22">
        <v>68411.199999999997</v>
      </c>
      <c r="Z139" s="23">
        <f>((Y139-T139)/T139*100)</f>
        <v>0</v>
      </c>
      <c r="AA139" s="54">
        <f>U139+Z139</f>
        <v>1.5436863229391788</v>
      </c>
      <c r="AB139" s="22"/>
      <c r="AC139" s="53">
        <v>134</v>
      </c>
      <c r="AD139" s="4" t="s">
        <v>83</v>
      </c>
      <c r="AE139" s="7">
        <v>32.89</v>
      </c>
      <c r="AF139" s="7">
        <v>68411.199999999997</v>
      </c>
      <c r="AG139" s="22">
        <f t="shared" si="110"/>
        <v>0</v>
      </c>
      <c r="AH139" s="7"/>
      <c r="AI139" s="4"/>
      <c r="AJ139" s="16">
        <v>33.269999999999996</v>
      </c>
      <c r="AK139" s="18">
        <v>69201.600000000006</v>
      </c>
      <c r="AL139" s="22">
        <f>((AK139-Y139)/Y139*100)</f>
        <v>1.1553663727576899</v>
      </c>
      <c r="AM139" s="7"/>
      <c r="AN139" s="4"/>
      <c r="AO139" s="22">
        <v>33.269999999999996</v>
      </c>
      <c r="AP139" s="22">
        <v>69201.600000000006</v>
      </c>
      <c r="AQ139" s="23">
        <f>((AP139-AK139)/AK139*100)</f>
        <v>0</v>
      </c>
      <c r="AR139" s="54">
        <f t="shared" si="103"/>
        <v>1.1553663727576899</v>
      </c>
      <c r="AS139" s="22"/>
      <c r="AT139" s="53">
        <v>134</v>
      </c>
      <c r="AU139" s="4" t="s">
        <v>83</v>
      </c>
      <c r="AV139" s="7">
        <v>33.269999999999996</v>
      </c>
      <c r="AW139" s="7">
        <v>69201.600000000006</v>
      </c>
      <c r="AX139" s="22">
        <f t="shared" si="104"/>
        <v>0</v>
      </c>
      <c r="AY139" s="7"/>
      <c r="AZ139" s="4"/>
      <c r="BA139" s="22">
        <v>33.269999999999996</v>
      </c>
      <c r="BB139" s="22">
        <v>69201.600000000006</v>
      </c>
      <c r="BC139" s="22">
        <f>((BB139-AP139)/AP139*100)</f>
        <v>0</v>
      </c>
      <c r="BD139" s="7"/>
      <c r="BE139" s="4"/>
      <c r="BF139" s="22">
        <v>33.269999999999996</v>
      </c>
      <c r="BG139" s="22">
        <v>69201.600000000006</v>
      </c>
      <c r="BH139" s="23">
        <f>((BG139-BB139)/BB139*100)</f>
        <v>0</v>
      </c>
      <c r="BI139" s="54">
        <f t="shared" si="105"/>
        <v>0</v>
      </c>
      <c r="BJ139" s="22"/>
      <c r="BK139" s="53">
        <v>134</v>
      </c>
      <c r="BL139" s="4" t="s">
        <v>83</v>
      </c>
      <c r="BM139" s="7">
        <v>33.269999999999996</v>
      </c>
      <c r="BN139" s="7">
        <v>69201.600000000006</v>
      </c>
      <c r="BO139" s="22">
        <f t="shared" si="106"/>
        <v>0</v>
      </c>
      <c r="BP139" s="7"/>
      <c r="BQ139" s="22">
        <v>34.72</v>
      </c>
      <c r="BR139" s="22">
        <v>72217.600000000006</v>
      </c>
      <c r="BS139" s="22">
        <f>((BR139-BG139)/BG139*100)</f>
        <v>4.358280733393447</v>
      </c>
      <c r="BT139" s="7"/>
      <c r="BU139" s="4"/>
      <c r="BV139" s="22">
        <v>34.72</v>
      </c>
      <c r="BW139" s="22">
        <v>72217.600000000006</v>
      </c>
      <c r="BX139" s="23">
        <f t="shared" si="107"/>
        <v>0</v>
      </c>
      <c r="BY139" s="54">
        <f t="shared" si="101"/>
        <v>4.358280733393447</v>
      </c>
    </row>
    <row r="140" spans="1:77" x14ac:dyDescent="0.25">
      <c r="A140" s="53">
        <v>135</v>
      </c>
      <c r="B140" s="4"/>
      <c r="C140" s="36">
        <v>24.57</v>
      </c>
      <c r="D140" s="34">
        <v>51105.599999999999</v>
      </c>
      <c r="E140" s="7"/>
      <c r="F140" s="4"/>
      <c r="G140" s="36">
        <v>24.57</v>
      </c>
      <c r="H140" s="34">
        <v>51105.599999999999</v>
      </c>
      <c r="I140" s="22">
        <f t="shared" si="108"/>
        <v>0</v>
      </c>
      <c r="J140" s="7"/>
      <c r="K140" s="4"/>
      <c r="L140" s="22"/>
      <c r="M140" s="35"/>
      <c r="N140" s="7"/>
      <c r="O140" s="54">
        <f t="shared" si="109"/>
        <v>0</v>
      </c>
      <c r="P140" s="7"/>
      <c r="Q140" s="53">
        <v>135</v>
      </c>
      <c r="R140" s="4"/>
      <c r="S140" s="22"/>
      <c r="T140" s="22"/>
      <c r="U140" s="7"/>
      <c r="V140" s="7"/>
      <c r="W140" s="4"/>
      <c r="X140" s="22"/>
      <c r="Y140" s="22"/>
      <c r="Z140" s="24"/>
      <c r="AA140" s="54"/>
      <c r="AB140" s="7"/>
      <c r="AC140" s="53">
        <v>135</v>
      </c>
      <c r="AD140" s="4"/>
      <c r="AE140" s="7"/>
      <c r="AF140" s="7"/>
      <c r="AG140" s="7"/>
      <c r="AH140" s="7"/>
      <c r="AI140" s="4"/>
      <c r="AJ140" s="16"/>
      <c r="AK140" s="18"/>
      <c r="AL140" s="7"/>
      <c r="AM140" s="7"/>
      <c r="AN140" s="4"/>
      <c r="AO140" s="22"/>
      <c r="AP140" s="22"/>
      <c r="AQ140" s="24"/>
      <c r="AR140" s="54"/>
      <c r="AS140" s="7"/>
      <c r="AT140" s="53">
        <v>135</v>
      </c>
      <c r="AU140" s="4"/>
      <c r="AV140" s="7"/>
      <c r="AW140" s="7"/>
      <c r="AX140" s="7"/>
      <c r="AY140" s="7"/>
      <c r="AZ140" s="4"/>
      <c r="BA140" s="22"/>
      <c r="BB140" s="22"/>
      <c r="BC140" s="7"/>
      <c r="BD140" s="7"/>
      <c r="BE140" s="4"/>
      <c r="BF140" s="22"/>
      <c r="BG140" s="22"/>
      <c r="BH140" s="24"/>
      <c r="BI140" s="54"/>
      <c r="BJ140" s="7"/>
      <c r="BK140" s="53">
        <v>135</v>
      </c>
      <c r="BL140" s="4"/>
      <c r="BM140" s="7"/>
      <c r="BN140" s="7"/>
      <c r="BO140" s="7"/>
      <c r="BP140" s="7"/>
      <c r="BQ140" s="22"/>
      <c r="BR140" s="22"/>
      <c r="BS140" s="7"/>
      <c r="BT140" s="7"/>
      <c r="BU140" s="4"/>
      <c r="BV140" s="22"/>
      <c r="BW140" s="22"/>
      <c r="BX140" s="24"/>
      <c r="BY140" s="54"/>
    </row>
    <row r="141" spans="1:77" x14ac:dyDescent="0.25">
      <c r="A141" s="53">
        <v>136</v>
      </c>
      <c r="B141" s="5"/>
      <c r="C141" s="36">
        <v>30.930000000000003</v>
      </c>
      <c r="D141" s="34">
        <v>64334.400000000001</v>
      </c>
      <c r="E141" s="7"/>
      <c r="F141" s="5"/>
      <c r="G141" s="36">
        <v>32.39</v>
      </c>
      <c r="H141" s="34">
        <v>67371.199999999997</v>
      </c>
      <c r="I141" s="22">
        <f t="shared" si="108"/>
        <v>4.7203362431296405</v>
      </c>
      <c r="J141" s="7"/>
      <c r="K141" s="5"/>
      <c r="L141" s="22">
        <v>32.39</v>
      </c>
      <c r="M141" s="35">
        <v>67371.199999999997</v>
      </c>
      <c r="N141" s="22">
        <f t="shared" ref="N141:N146" si="111">((M141-H141)/H141*100)</f>
        <v>0</v>
      </c>
      <c r="O141" s="54">
        <f t="shared" si="109"/>
        <v>4.7203362431296405</v>
      </c>
      <c r="P141" s="22"/>
      <c r="Q141" s="53">
        <v>136</v>
      </c>
      <c r="R141" s="5"/>
      <c r="S141" s="22">
        <v>32.89</v>
      </c>
      <c r="T141" s="22">
        <v>68411.199999999997</v>
      </c>
      <c r="U141" s="22">
        <f t="shared" ref="U141:U146" si="112">((T141-M141)/M141*100)</f>
        <v>1.5436863229391788</v>
      </c>
      <c r="V141" s="7"/>
      <c r="W141" s="5"/>
      <c r="X141" s="22">
        <v>32.89</v>
      </c>
      <c r="Y141" s="22">
        <v>68411.199999999997</v>
      </c>
      <c r="Z141" s="23">
        <f>((Y141-T141)/T141*100)</f>
        <v>0</v>
      </c>
      <c r="AA141" s="54">
        <f>U141+Z141</f>
        <v>1.5436863229391788</v>
      </c>
      <c r="AB141" s="22"/>
      <c r="AC141" s="53">
        <v>136</v>
      </c>
      <c r="AD141" s="5" t="s">
        <v>84</v>
      </c>
      <c r="AE141" s="7">
        <v>32.89</v>
      </c>
      <c r="AF141" s="7">
        <v>68411.199999999997</v>
      </c>
      <c r="AG141" s="22">
        <f t="shared" ref="AG141:AG144" si="113">((AF141-Y141)/Y141*100)</f>
        <v>0</v>
      </c>
      <c r="AH141" s="7"/>
      <c r="AI141" s="5"/>
      <c r="AJ141" s="16">
        <v>33.269999999999996</v>
      </c>
      <c r="AK141" s="18">
        <v>69201.600000000006</v>
      </c>
      <c r="AL141" s="22">
        <f>((AK141-Y141)/Y141*100)</f>
        <v>1.1553663727576899</v>
      </c>
      <c r="AM141" s="7"/>
      <c r="AN141" s="5"/>
      <c r="AO141" s="22">
        <v>33.269999999999996</v>
      </c>
      <c r="AP141" s="22">
        <v>69201.600000000006</v>
      </c>
      <c r="AQ141" s="23">
        <f>((AP141-AK141)/AK141*100)</f>
        <v>0</v>
      </c>
      <c r="AR141" s="54">
        <f>AL141+AQ141</f>
        <v>1.1553663727576899</v>
      </c>
      <c r="AS141" s="22"/>
      <c r="AT141" s="53">
        <v>136</v>
      </c>
      <c r="AU141" s="5" t="s">
        <v>84</v>
      </c>
      <c r="AV141" s="7">
        <v>33.269999999999996</v>
      </c>
      <c r="AW141" s="7">
        <v>69201.600000000006</v>
      </c>
      <c r="AX141" s="22">
        <f t="shared" ref="AX141:AX144" si="114">((AW141-AP141)/AP141*100)</f>
        <v>0</v>
      </c>
      <c r="AY141" s="7"/>
      <c r="AZ141" s="5"/>
      <c r="BA141" s="22">
        <v>33.269999999999996</v>
      </c>
      <c r="BB141" s="22">
        <v>69201.600000000006</v>
      </c>
      <c r="BC141" s="22">
        <f>((BB141-AP141)/AP141*100)</f>
        <v>0</v>
      </c>
      <c r="BD141" s="7"/>
      <c r="BE141" s="5"/>
      <c r="BF141" s="22">
        <v>33.269999999999996</v>
      </c>
      <c r="BG141" s="22">
        <v>69201.600000000006</v>
      </c>
      <c r="BH141" s="23">
        <f>((BG141-BB141)/BB141*100)</f>
        <v>0</v>
      </c>
      <c r="BI141" s="54">
        <f>BC141+BH141</f>
        <v>0</v>
      </c>
      <c r="BJ141" s="22"/>
      <c r="BK141" s="53">
        <v>136</v>
      </c>
      <c r="BL141" s="5" t="s">
        <v>84</v>
      </c>
      <c r="BM141" s="7">
        <v>33.269999999999996</v>
      </c>
      <c r="BN141" s="7">
        <v>69201.600000000006</v>
      </c>
      <c r="BO141" s="22">
        <f>((BN141-BG141)/BG141*100)</f>
        <v>0</v>
      </c>
      <c r="BP141" s="7"/>
      <c r="BQ141" s="22"/>
      <c r="BR141" s="22"/>
      <c r="BS141" s="7"/>
      <c r="BT141" s="7"/>
      <c r="BU141" s="4"/>
      <c r="BV141" s="22"/>
      <c r="BW141" s="22"/>
      <c r="BX141" s="24"/>
      <c r="BY141" s="54"/>
    </row>
    <row r="142" spans="1:77" x14ac:dyDescent="0.25">
      <c r="A142" s="53">
        <v>137</v>
      </c>
      <c r="B142" s="4"/>
      <c r="C142" s="36">
        <v>35.6</v>
      </c>
      <c r="D142" s="34">
        <v>74048</v>
      </c>
      <c r="E142" s="7"/>
      <c r="F142" s="4"/>
      <c r="G142" s="36">
        <v>37.049999999999997</v>
      </c>
      <c r="H142" s="34">
        <v>77064</v>
      </c>
      <c r="I142" s="22">
        <f t="shared" si="108"/>
        <v>4.0730337078651688</v>
      </c>
      <c r="J142" s="7"/>
      <c r="K142" s="4"/>
      <c r="L142" s="22">
        <v>37.049999999999997</v>
      </c>
      <c r="M142" s="35">
        <v>77064</v>
      </c>
      <c r="N142" s="22">
        <f t="shared" si="111"/>
        <v>0</v>
      </c>
      <c r="O142" s="54">
        <f t="shared" si="109"/>
        <v>4.0730337078651688</v>
      </c>
      <c r="P142" s="22"/>
      <c r="Q142" s="53">
        <v>137</v>
      </c>
      <c r="R142" s="4"/>
      <c r="S142" s="22">
        <v>37.630000000000003</v>
      </c>
      <c r="T142" s="22">
        <v>78270.399999999994</v>
      </c>
      <c r="U142" s="22">
        <f t="shared" si="112"/>
        <v>1.5654520917678736</v>
      </c>
      <c r="V142" s="7"/>
      <c r="W142" s="4"/>
      <c r="X142" s="22">
        <v>42.18</v>
      </c>
      <c r="Y142" s="22">
        <v>87734.399999999994</v>
      </c>
      <c r="Z142" s="23">
        <f>((Y142-T142)/T142*100)</f>
        <v>12.091416423066704</v>
      </c>
      <c r="AA142" s="54">
        <f>U142+Z142</f>
        <v>13.656868514834578</v>
      </c>
      <c r="AB142" s="22"/>
      <c r="AC142" s="53">
        <v>137</v>
      </c>
      <c r="AD142" s="4" t="s">
        <v>85</v>
      </c>
      <c r="AE142" s="7">
        <v>42.18</v>
      </c>
      <c r="AF142" s="7">
        <v>87734.399999999994</v>
      </c>
      <c r="AG142" s="22">
        <f t="shared" si="113"/>
        <v>0</v>
      </c>
      <c r="AH142" s="7"/>
      <c r="AI142" s="4"/>
      <c r="AJ142" s="16">
        <v>43.239999999999995</v>
      </c>
      <c r="AK142" s="18">
        <v>89939.199999999997</v>
      </c>
      <c r="AL142" s="22">
        <f>((AK142-Y142)/Y142*100)</f>
        <v>2.5130393551446217</v>
      </c>
      <c r="AM142" s="7"/>
      <c r="AN142" s="4"/>
      <c r="AO142" s="22">
        <v>47.9</v>
      </c>
      <c r="AP142" s="22">
        <v>99632</v>
      </c>
      <c r="AQ142" s="23">
        <f>((AP142-AK142)/AK142*100)</f>
        <v>10.777058279370957</v>
      </c>
      <c r="AR142" s="54">
        <f>AL142+AQ142</f>
        <v>13.290097634515579</v>
      </c>
      <c r="AS142" s="22"/>
      <c r="AT142" s="53">
        <v>137</v>
      </c>
      <c r="AU142" s="4" t="s">
        <v>85</v>
      </c>
      <c r="AV142" s="7">
        <v>47.9</v>
      </c>
      <c r="AW142" s="7">
        <v>99632</v>
      </c>
      <c r="AX142" s="22">
        <f t="shared" si="114"/>
        <v>0</v>
      </c>
      <c r="AY142" s="7"/>
      <c r="AZ142" s="4"/>
      <c r="BA142" s="22">
        <v>47.9</v>
      </c>
      <c r="BB142" s="22">
        <v>99632</v>
      </c>
      <c r="BC142" s="22">
        <f>((BB142-AP142)/AP142*100)</f>
        <v>0</v>
      </c>
      <c r="BD142" s="7"/>
      <c r="BE142" s="4"/>
      <c r="BF142" s="22">
        <v>47.91</v>
      </c>
      <c r="BG142" s="22">
        <v>99652.800000000003</v>
      </c>
      <c r="BH142" s="23">
        <v>0</v>
      </c>
      <c r="BI142" s="54">
        <f>BC142+BH142</f>
        <v>0</v>
      </c>
      <c r="BJ142" s="40" t="s">
        <v>196</v>
      </c>
      <c r="BK142" s="53">
        <v>137</v>
      </c>
      <c r="BL142" s="4" t="s">
        <v>85</v>
      </c>
      <c r="BM142" s="7">
        <v>47.91</v>
      </c>
      <c r="BN142" s="7">
        <v>99652.800000000003</v>
      </c>
      <c r="BO142" s="22">
        <f>((BN142-BG142)/BG142*100)</f>
        <v>0</v>
      </c>
      <c r="BP142" s="7"/>
      <c r="BQ142" s="22">
        <v>51.87</v>
      </c>
      <c r="BR142" s="22">
        <v>107889.60000000001</v>
      </c>
      <c r="BS142" s="22">
        <f>((BR142-BG142)/BG142*100)</f>
        <v>8.2654978083907356</v>
      </c>
      <c r="BT142" s="7"/>
      <c r="BU142" s="4"/>
      <c r="BV142" s="22">
        <v>51.87</v>
      </c>
      <c r="BW142" s="22">
        <v>107889.60000000001</v>
      </c>
      <c r="BX142" s="23">
        <f>((BW142-BR142)/BR142*100)</f>
        <v>0</v>
      </c>
      <c r="BY142" s="54">
        <f>BS142+BX142</f>
        <v>8.2654978083907356</v>
      </c>
    </row>
    <row r="143" spans="1:77" x14ac:dyDescent="0.25">
      <c r="A143" s="53">
        <v>138</v>
      </c>
      <c r="B143" s="4"/>
      <c r="C143" s="36">
        <v>30.930000000000003</v>
      </c>
      <c r="D143" s="34">
        <v>64334.400000000001</v>
      </c>
      <c r="E143" s="7"/>
      <c r="F143" s="4"/>
      <c r="G143" s="36">
        <v>32.39</v>
      </c>
      <c r="H143" s="34">
        <v>67371.199999999997</v>
      </c>
      <c r="I143" s="22">
        <f t="shared" si="108"/>
        <v>4.7203362431296405</v>
      </c>
      <c r="J143" s="7"/>
      <c r="K143" s="4"/>
      <c r="L143" s="22">
        <v>32.39</v>
      </c>
      <c r="M143" s="35">
        <v>67371.199999999997</v>
      </c>
      <c r="N143" s="22">
        <f t="shared" si="111"/>
        <v>0</v>
      </c>
      <c r="O143" s="54">
        <f t="shared" si="109"/>
        <v>4.7203362431296405</v>
      </c>
      <c r="P143" s="22"/>
      <c r="Q143" s="53">
        <v>138</v>
      </c>
      <c r="R143" s="4"/>
      <c r="S143" s="22">
        <v>32.89</v>
      </c>
      <c r="T143" s="22">
        <v>68411.199999999997</v>
      </c>
      <c r="U143" s="22">
        <f t="shared" si="112"/>
        <v>1.5436863229391788</v>
      </c>
      <c r="V143" s="7"/>
      <c r="W143" s="4"/>
      <c r="X143" s="22">
        <v>32.89</v>
      </c>
      <c r="Y143" s="22">
        <v>68411.199999999997</v>
      </c>
      <c r="Z143" s="23">
        <f>((Y143-T143)/T143*100)</f>
        <v>0</v>
      </c>
      <c r="AA143" s="54">
        <f>U143+Z143</f>
        <v>1.5436863229391788</v>
      </c>
      <c r="AB143" s="22"/>
      <c r="AC143" s="53">
        <v>138</v>
      </c>
      <c r="AD143" s="4" t="s">
        <v>86</v>
      </c>
      <c r="AE143" s="7">
        <v>32.89</v>
      </c>
      <c r="AF143" s="7">
        <v>68411.199999999997</v>
      </c>
      <c r="AG143" s="22">
        <f t="shared" si="113"/>
        <v>0</v>
      </c>
      <c r="AH143" s="7"/>
      <c r="AI143" s="4"/>
      <c r="AJ143" s="16">
        <v>33.269999999999996</v>
      </c>
      <c r="AK143" s="18">
        <v>69201.600000000006</v>
      </c>
      <c r="AL143" s="22">
        <f>((AK143-Y143)/Y143*100)</f>
        <v>1.1553663727576899</v>
      </c>
      <c r="AM143" s="7"/>
      <c r="AN143" s="4"/>
      <c r="AO143" s="22">
        <v>33.269999999999996</v>
      </c>
      <c r="AP143" s="22">
        <v>69201.600000000006</v>
      </c>
      <c r="AQ143" s="23">
        <f>((AP143-AK143)/AK143*100)</f>
        <v>0</v>
      </c>
      <c r="AR143" s="54">
        <f>AL143+AQ143</f>
        <v>1.1553663727576899</v>
      </c>
      <c r="AS143" s="22"/>
      <c r="AT143" s="53">
        <v>138</v>
      </c>
      <c r="AU143" s="4" t="s">
        <v>86</v>
      </c>
      <c r="AV143" s="7">
        <v>33.269999999999996</v>
      </c>
      <c r="AW143" s="7">
        <v>69201.600000000006</v>
      </c>
      <c r="AX143" s="22">
        <f t="shared" si="114"/>
        <v>0</v>
      </c>
      <c r="AY143" s="7"/>
      <c r="AZ143" s="4"/>
      <c r="BA143" s="22">
        <v>33.269999999999996</v>
      </c>
      <c r="BB143" s="22">
        <v>69201.600000000006</v>
      </c>
      <c r="BC143" s="22">
        <f>((BB143-AP143)/AP143*100)</f>
        <v>0</v>
      </c>
      <c r="BD143" s="7"/>
      <c r="BE143" s="4"/>
      <c r="BF143" s="22">
        <v>33.269999999999996</v>
      </c>
      <c r="BG143" s="22">
        <v>69201.600000000006</v>
      </c>
      <c r="BH143" s="23">
        <f>((BG143-BB143)/BB143*100)</f>
        <v>0</v>
      </c>
      <c r="BI143" s="54">
        <f>BC143+BH143</f>
        <v>0</v>
      </c>
      <c r="BJ143" s="22"/>
      <c r="BK143" s="53">
        <v>138</v>
      </c>
      <c r="BL143" s="4" t="s">
        <v>86</v>
      </c>
      <c r="BM143" s="7">
        <v>33.269999999999996</v>
      </c>
      <c r="BN143" s="7">
        <v>69201.600000000006</v>
      </c>
      <c r="BO143" s="22">
        <f>((BN143-BG143)/BG143*100)</f>
        <v>0</v>
      </c>
      <c r="BP143" s="7"/>
      <c r="BQ143" s="22">
        <v>34.72</v>
      </c>
      <c r="BR143" s="22">
        <v>72217.600000000006</v>
      </c>
      <c r="BS143" s="22">
        <f>((BR143-BG143)/BG143*100)</f>
        <v>4.358280733393447</v>
      </c>
      <c r="BT143" s="7"/>
      <c r="BU143" s="4"/>
      <c r="BV143" s="22">
        <v>34.72</v>
      </c>
      <c r="BW143" s="22">
        <v>72217.600000000006</v>
      </c>
      <c r="BX143" s="23">
        <f>((BW143-BR143)/BR143*100)</f>
        <v>0</v>
      </c>
      <c r="BY143" s="54">
        <f>BS143+BX143</f>
        <v>4.358280733393447</v>
      </c>
    </row>
    <row r="144" spans="1:77" x14ac:dyDescent="0.25">
      <c r="A144" s="53">
        <v>139</v>
      </c>
      <c r="B144" s="4"/>
      <c r="C144" s="36">
        <v>21.66</v>
      </c>
      <c r="D144" s="34">
        <v>45052.800000000003</v>
      </c>
      <c r="E144" s="7"/>
      <c r="F144" s="4"/>
      <c r="G144" s="36">
        <v>22.66</v>
      </c>
      <c r="H144" s="34">
        <v>47132.800000000003</v>
      </c>
      <c r="I144" s="22">
        <f t="shared" si="108"/>
        <v>4.6168051708217908</v>
      </c>
      <c r="J144" s="7"/>
      <c r="K144" s="4"/>
      <c r="L144" s="22">
        <v>22.66</v>
      </c>
      <c r="M144" s="35">
        <v>47132.800000000003</v>
      </c>
      <c r="N144" s="22">
        <f t="shared" si="111"/>
        <v>0</v>
      </c>
      <c r="O144" s="54">
        <f t="shared" si="109"/>
        <v>4.6168051708217908</v>
      </c>
      <c r="P144" s="22"/>
      <c r="Q144" s="53">
        <v>139</v>
      </c>
      <c r="R144" s="4"/>
      <c r="S144" s="22">
        <v>23.13</v>
      </c>
      <c r="T144" s="22">
        <v>48110.400000000001</v>
      </c>
      <c r="U144" s="22">
        <f t="shared" si="112"/>
        <v>2.0741394527802264</v>
      </c>
      <c r="V144" s="7"/>
      <c r="W144" s="4"/>
      <c r="X144" s="22">
        <v>23.13</v>
      </c>
      <c r="Y144" s="22">
        <v>48110.400000000001</v>
      </c>
      <c r="Z144" s="23">
        <f>((Y144-T144)/T144*100)</f>
        <v>0</v>
      </c>
      <c r="AA144" s="54">
        <f>U144+Z144</f>
        <v>2.0741394527802264</v>
      </c>
      <c r="AB144" s="22"/>
      <c r="AC144" s="53">
        <v>139</v>
      </c>
      <c r="AD144" s="4" t="s">
        <v>87</v>
      </c>
      <c r="AE144" s="7">
        <v>23.13</v>
      </c>
      <c r="AF144" s="7">
        <v>48110.400000000001</v>
      </c>
      <c r="AG144" s="22">
        <f t="shared" si="113"/>
        <v>0</v>
      </c>
      <c r="AH144" s="7"/>
      <c r="AI144" s="4"/>
      <c r="AJ144" s="16">
        <v>23.400000000000002</v>
      </c>
      <c r="AK144" s="18">
        <v>48672</v>
      </c>
      <c r="AL144" s="22">
        <f>((AK144-Y144)/Y144*100)</f>
        <v>1.1673151750972732</v>
      </c>
      <c r="AM144" s="7"/>
      <c r="AN144" s="4"/>
      <c r="AO144" s="22">
        <v>23.400000000000002</v>
      </c>
      <c r="AP144" s="22">
        <v>48672</v>
      </c>
      <c r="AQ144" s="23">
        <f>((AP144-AK144)/AK144*100)</f>
        <v>0</v>
      </c>
      <c r="AR144" s="54">
        <f>AL144+AQ144</f>
        <v>1.1673151750972732</v>
      </c>
      <c r="AS144" s="22"/>
      <c r="AT144" s="53">
        <v>139</v>
      </c>
      <c r="AU144" s="4" t="s">
        <v>87</v>
      </c>
      <c r="AV144" s="7">
        <v>23.400000000000002</v>
      </c>
      <c r="AW144" s="7">
        <v>48672</v>
      </c>
      <c r="AX144" s="22">
        <f t="shared" si="114"/>
        <v>0</v>
      </c>
      <c r="AY144" s="7"/>
      <c r="AZ144" s="4"/>
      <c r="BA144" s="22">
        <v>23.400000000000002</v>
      </c>
      <c r="BB144" s="22">
        <v>48672</v>
      </c>
      <c r="BC144" s="22">
        <f>((BB144-AP144)/AP144*100)</f>
        <v>0</v>
      </c>
      <c r="BD144" s="7"/>
      <c r="BE144" s="4"/>
      <c r="BF144" s="22">
        <v>23.400000000000002</v>
      </c>
      <c r="BG144" s="22">
        <v>48672</v>
      </c>
      <c r="BH144" s="23">
        <f>((BG144-BB144)/BB144*100)</f>
        <v>0</v>
      </c>
      <c r="BI144" s="54">
        <f>BC144+BH144</f>
        <v>0</v>
      </c>
      <c r="BJ144" s="22"/>
      <c r="BK144" s="53">
        <v>139</v>
      </c>
      <c r="BL144" s="4" t="s">
        <v>87</v>
      </c>
      <c r="BM144" s="7">
        <v>23.400000000000002</v>
      </c>
      <c r="BN144" s="7">
        <v>48672</v>
      </c>
      <c r="BO144" s="22">
        <f>((BN144-BG144)/BG144*100)</f>
        <v>0</v>
      </c>
      <c r="BP144" s="7"/>
      <c r="BQ144" s="22">
        <v>24.01</v>
      </c>
      <c r="BR144" s="22">
        <v>49940.800000000003</v>
      </c>
      <c r="BS144" s="22">
        <f>((BR144-BG144)/BG144*100)</f>
        <v>2.6068376068376127</v>
      </c>
      <c r="BT144" s="7"/>
      <c r="BU144" s="4"/>
      <c r="BV144" s="22">
        <v>24.01</v>
      </c>
      <c r="BW144" s="22">
        <v>49940.800000000003</v>
      </c>
      <c r="BX144" s="23">
        <f>((BW144-BR144)/BR144*100)</f>
        <v>0</v>
      </c>
      <c r="BY144" s="54">
        <f>BS144+BX144</f>
        <v>2.6068376068376127</v>
      </c>
    </row>
    <row r="145" spans="1:77" x14ac:dyDescent="0.25">
      <c r="A145" s="53">
        <v>140</v>
      </c>
      <c r="B145" s="5"/>
      <c r="C145" s="36">
        <v>37.44</v>
      </c>
      <c r="D145" s="34">
        <v>77875.199999999997</v>
      </c>
      <c r="E145" s="7"/>
      <c r="F145" s="5"/>
      <c r="G145" s="36">
        <v>37.44</v>
      </c>
      <c r="H145" s="34">
        <v>77875.199999999997</v>
      </c>
      <c r="I145" s="22">
        <f t="shared" si="108"/>
        <v>0</v>
      </c>
      <c r="J145" s="7"/>
      <c r="K145" s="5"/>
      <c r="L145" s="22">
        <v>37.44</v>
      </c>
      <c r="M145" s="35">
        <v>77875.199999999997</v>
      </c>
      <c r="N145" s="22">
        <f t="shared" si="111"/>
        <v>0</v>
      </c>
      <c r="O145" s="54">
        <f t="shared" si="109"/>
        <v>0</v>
      </c>
      <c r="P145" s="22"/>
      <c r="Q145" s="53">
        <v>140</v>
      </c>
      <c r="R145" s="5"/>
      <c r="S145" s="22">
        <v>37.44</v>
      </c>
      <c r="T145" s="22">
        <v>77875.199999999997</v>
      </c>
      <c r="U145" s="22">
        <f t="shared" si="112"/>
        <v>0</v>
      </c>
      <c r="V145" s="7"/>
      <c r="W145" s="4"/>
      <c r="X145" s="22"/>
      <c r="Y145" s="22"/>
      <c r="Z145" s="24"/>
      <c r="AA145" s="54"/>
      <c r="AB145" s="7"/>
      <c r="AC145" s="53">
        <v>140</v>
      </c>
      <c r="AD145" s="4"/>
      <c r="AE145" s="7"/>
      <c r="AF145" s="7"/>
      <c r="AG145" s="7"/>
      <c r="AH145" s="7"/>
      <c r="AI145" s="4"/>
      <c r="AJ145" s="16"/>
      <c r="AK145" s="18"/>
      <c r="AL145" s="7"/>
      <c r="AM145" s="7"/>
      <c r="AN145" s="4"/>
      <c r="AO145" s="22"/>
      <c r="AP145" s="22"/>
      <c r="AQ145" s="24"/>
      <c r="AR145" s="54"/>
      <c r="AS145" s="7"/>
      <c r="AT145" s="53">
        <v>140</v>
      </c>
      <c r="AU145" s="4"/>
      <c r="AV145" s="7"/>
      <c r="AW145" s="7"/>
      <c r="AX145" s="7"/>
      <c r="AY145" s="7"/>
      <c r="AZ145" s="4"/>
      <c r="BA145" s="22"/>
      <c r="BB145" s="22"/>
      <c r="BC145" s="7"/>
      <c r="BD145" s="7"/>
      <c r="BE145" s="4"/>
      <c r="BF145" s="22"/>
      <c r="BG145" s="22"/>
      <c r="BH145" s="24"/>
      <c r="BI145" s="54"/>
      <c r="BJ145" s="7"/>
      <c r="BK145" s="53">
        <v>140</v>
      </c>
      <c r="BL145" s="4"/>
      <c r="BM145" s="7"/>
      <c r="BN145" s="7"/>
      <c r="BO145" s="7"/>
      <c r="BP145" s="7"/>
      <c r="BQ145" s="22"/>
      <c r="BR145" s="22"/>
      <c r="BS145" s="7"/>
      <c r="BT145" s="7"/>
      <c r="BU145" s="4"/>
      <c r="BV145" s="22"/>
      <c r="BW145" s="22"/>
      <c r="BX145" s="24"/>
      <c r="BY145" s="54"/>
    </row>
    <row r="146" spans="1:77" x14ac:dyDescent="0.25">
      <c r="A146" s="53">
        <v>141</v>
      </c>
      <c r="B146" s="6"/>
      <c r="C146" s="36">
        <v>30.930000000000003</v>
      </c>
      <c r="D146" s="34">
        <v>64334.400000000001</v>
      </c>
      <c r="E146" s="7"/>
      <c r="F146" s="6"/>
      <c r="G146" s="36">
        <v>32.39</v>
      </c>
      <c r="H146" s="34">
        <v>67371.199999999997</v>
      </c>
      <c r="I146" s="22">
        <f t="shared" si="108"/>
        <v>4.7203362431296405</v>
      </c>
      <c r="J146" s="7"/>
      <c r="K146" s="6"/>
      <c r="L146" s="22">
        <v>32.39</v>
      </c>
      <c r="M146" s="35">
        <v>67371.199999999997</v>
      </c>
      <c r="N146" s="22">
        <f t="shared" si="111"/>
        <v>0</v>
      </c>
      <c r="O146" s="54">
        <f t="shared" si="109"/>
        <v>4.7203362431296405</v>
      </c>
      <c r="P146" s="22"/>
      <c r="Q146" s="53">
        <v>141</v>
      </c>
      <c r="R146" s="6"/>
      <c r="S146" s="22">
        <v>32.89</v>
      </c>
      <c r="T146" s="22">
        <v>68411.199999999997</v>
      </c>
      <c r="U146" s="22">
        <f t="shared" si="112"/>
        <v>1.5436863229391788</v>
      </c>
      <c r="V146" s="7"/>
      <c r="W146" s="6"/>
      <c r="X146" s="22">
        <v>32.89</v>
      </c>
      <c r="Y146" s="22">
        <v>68411.199999999997</v>
      </c>
      <c r="Z146" s="23">
        <f>((Y146-T146)/T146*100)</f>
        <v>0</v>
      </c>
      <c r="AA146" s="54">
        <f>U146+Z146</f>
        <v>1.5436863229391788</v>
      </c>
      <c r="AB146" s="22"/>
      <c r="AC146" s="53">
        <v>141</v>
      </c>
      <c r="AD146" s="6" t="s">
        <v>88</v>
      </c>
      <c r="AE146" s="7">
        <v>32.89</v>
      </c>
      <c r="AF146" s="7">
        <v>68411.199999999997</v>
      </c>
      <c r="AG146" s="22">
        <f t="shared" ref="AG146:AG147" si="115">((AF146-Y146)/Y146*100)</f>
        <v>0</v>
      </c>
      <c r="AH146" s="7"/>
      <c r="AI146" s="6"/>
      <c r="AJ146" s="16">
        <v>33.269999999999996</v>
      </c>
      <c r="AK146" s="18">
        <v>69201.600000000006</v>
      </c>
      <c r="AL146" s="22">
        <f>((AK146-Y146)/Y146*100)</f>
        <v>1.1553663727576899</v>
      </c>
      <c r="AM146" s="7"/>
      <c r="AN146" s="6"/>
      <c r="AO146" s="22">
        <v>33.269999999999996</v>
      </c>
      <c r="AP146" s="22">
        <v>69201.600000000006</v>
      </c>
      <c r="AQ146" s="23">
        <f>((AP146-AK146)/AK146*100)</f>
        <v>0</v>
      </c>
      <c r="AR146" s="54">
        <f>AL146+AQ146</f>
        <v>1.1553663727576899</v>
      </c>
      <c r="AS146" s="22"/>
      <c r="AT146" s="53">
        <v>141</v>
      </c>
      <c r="AU146" s="6" t="s">
        <v>88</v>
      </c>
      <c r="AV146" s="7">
        <v>33.269999999999996</v>
      </c>
      <c r="AW146" s="7">
        <v>69201.600000000006</v>
      </c>
      <c r="AX146" s="22">
        <f t="shared" ref="AX146:AX147" si="116">((AW146-AP146)/AP146*100)</f>
        <v>0</v>
      </c>
      <c r="AY146" s="7"/>
      <c r="AZ146" s="6"/>
      <c r="BA146" s="22">
        <v>33.269999999999996</v>
      </c>
      <c r="BB146" s="22">
        <v>69201.600000000006</v>
      </c>
      <c r="BC146" s="22">
        <f>((BB146-AP146)/AP146*100)</f>
        <v>0</v>
      </c>
      <c r="BD146" s="7"/>
      <c r="BE146" s="6"/>
      <c r="BF146" s="22">
        <v>33.269999999999996</v>
      </c>
      <c r="BG146" s="22">
        <v>69201.600000000006</v>
      </c>
      <c r="BH146" s="23">
        <f>((BG146-BB146)/BB146*100)</f>
        <v>0</v>
      </c>
      <c r="BI146" s="54">
        <f>BC146+BH146</f>
        <v>0</v>
      </c>
      <c r="BJ146" s="22"/>
      <c r="BK146" s="53">
        <v>141</v>
      </c>
      <c r="BL146" s="6" t="s">
        <v>88</v>
      </c>
      <c r="BM146" s="7">
        <v>33.269999999999996</v>
      </c>
      <c r="BN146" s="7">
        <v>69201.600000000006</v>
      </c>
      <c r="BO146" s="22">
        <f>((BN146-BG146)/BG146*100)</f>
        <v>0</v>
      </c>
      <c r="BP146" s="7"/>
      <c r="BQ146" s="22">
        <v>34.72</v>
      </c>
      <c r="BR146" s="22">
        <v>72217.600000000006</v>
      </c>
      <c r="BS146" s="22">
        <f>((BR146-BG146)/BG146*100)</f>
        <v>4.358280733393447</v>
      </c>
      <c r="BT146" s="7"/>
      <c r="BU146" s="6"/>
      <c r="BV146" s="22">
        <v>34.72</v>
      </c>
      <c r="BW146" s="22">
        <v>72217.600000000006</v>
      </c>
      <c r="BX146" s="23">
        <f>((BW146-BR146)/BR146*100)</f>
        <v>0</v>
      </c>
      <c r="BY146" s="54">
        <f>BS146+BX146</f>
        <v>4.358280733393447</v>
      </c>
    </row>
    <row r="147" spans="1:77" x14ac:dyDescent="0.25">
      <c r="A147" s="53">
        <v>142</v>
      </c>
      <c r="B147" s="6"/>
      <c r="C147" s="36"/>
      <c r="D147" s="34"/>
      <c r="E147" s="7"/>
      <c r="F147" s="6"/>
      <c r="G147" s="36"/>
      <c r="H147" s="34"/>
      <c r="I147" s="22"/>
      <c r="J147" s="7"/>
      <c r="K147" s="6"/>
      <c r="L147" s="22"/>
      <c r="M147" s="35"/>
      <c r="N147" s="7"/>
      <c r="O147" s="54"/>
      <c r="P147" s="7"/>
      <c r="Q147" s="53">
        <v>142</v>
      </c>
      <c r="R147" s="6"/>
      <c r="S147" s="22"/>
      <c r="T147" s="22"/>
      <c r="U147" s="7"/>
      <c r="V147" s="7"/>
      <c r="W147" s="6"/>
      <c r="X147" s="22">
        <v>27.77</v>
      </c>
      <c r="Y147" s="22">
        <v>57761.599999999999</v>
      </c>
      <c r="Z147" s="23"/>
      <c r="AA147" s="54">
        <f>U147+Z147</f>
        <v>0</v>
      </c>
      <c r="AB147" s="22"/>
      <c r="AC147" s="53">
        <v>142</v>
      </c>
      <c r="AD147" s="6" t="s">
        <v>137</v>
      </c>
      <c r="AE147" s="7">
        <v>27.77</v>
      </c>
      <c r="AF147" s="7">
        <v>57761.599999999999</v>
      </c>
      <c r="AG147" s="22">
        <f t="shared" si="115"/>
        <v>0</v>
      </c>
      <c r="AH147" s="7"/>
      <c r="AI147" s="6"/>
      <c r="AJ147" s="16">
        <v>29.860000000000003</v>
      </c>
      <c r="AK147" s="18">
        <v>62108.800000000003</v>
      </c>
      <c r="AL147" s="22">
        <v>1.39</v>
      </c>
      <c r="AM147" s="40" t="s">
        <v>189</v>
      </c>
      <c r="AN147" s="6"/>
      <c r="AO147" s="22">
        <v>33.31</v>
      </c>
      <c r="AP147" s="22">
        <v>69284.800000000003</v>
      </c>
      <c r="AQ147" s="23">
        <f>((AP147-AK147)/AK147*100)</f>
        <v>11.553918285331546</v>
      </c>
      <c r="AR147" s="54">
        <f>AL147+AQ147</f>
        <v>12.943918285331547</v>
      </c>
      <c r="AS147" s="22"/>
      <c r="AT147" s="53">
        <v>142</v>
      </c>
      <c r="AU147" s="6" t="s">
        <v>137</v>
      </c>
      <c r="AV147" s="7">
        <v>33.31</v>
      </c>
      <c r="AW147" s="7">
        <v>69284.800000000003</v>
      </c>
      <c r="AX147" s="22">
        <f t="shared" si="116"/>
        <v>0</v>
      </c>
      <c r="AY147" s="7"/>
      <c r="AZ147" s="6"/>
      <c r="BA147" s="22">
        <v>33.31</v>
      </c>
      <c r="BB147" s="22">
        <v>69284.800000000003</v>
      </c>
      <c r="BC147" s="22">
        <f>((BB147-AP147)/AP147*100)</f>
        <v>0</v>
      </c>
      <c r="BD147" s="7"/>
      <c r="BE147" s="6"/>
      <c r="BF147" s="22">
        <v>36.770000000000003</v>
      </c>
      <c r="BG147" s="22">
        <v>76481.600000000006</v>
      </c>
      <c r="BH147" s="23">
        <f>((BG147-BB147)/BB147*100)</f>
        <v>10.387271089762837</v>
      </c>
      <c r="BI147" s="54">
        <f>BC147+BH147</f>
        <v>10.387271089762837</v>
      </c>
      <c r="BJ147" s="22"/>
      <c r="BK147" s="53">
        <v>142</v>
      </c>
      <c r="BL147" s="6" t="s">
        <v>137</v>
      </c>
      <c r="BM147" s="7">
        <v>36.770000000000003</v>
      </c>
      <c r="BN147" s="7">
        <v>76481.600000000006</v>
      </c>
      <c r="BO147" s="22">
        <f>((BN147-BG147)/BG147*100)</f>
        <v>0</v>
      </c>
      <c r="BP147" s="7"/>
      <c r="BQ147" s="22">
        <v>38.699999999999996</v>
      </c>
      <c r="BR147" s="22">
        <v>80496</v>
      </c>
      <c r="BS147" s="22">
        <f>((BR147-BG147)/BG147*100)</f>
        <v>5.2488441664400245</v>
      </c>
      <c r="BT147" s="7"/>
      <c r="BU147" s="6"/>
      <c r="BV147" s="22">
        <v>38.699999999999996</v>
      </c>
      <c r="BW147" s="22">
        <v>80496</v>
      </c>
      <c r="BX147" s="23">
        <f>((BW147-BR147)/BR147*100)</f>
        <v>0</v>
      </c>
      <c r="BY147" s="54">
        <f>BS147+BX147</f>
        <v>5.2488441664400245</v>
      </c>
    </row>
    <row r="148" spans="1:77" x14ac:dyDescent="0.25">
      <c r="A148" s="53">
        <v>143</v>
      </c>
      <c r="B148" s="5"/>
      <c r="C148" s="36">
        <v>21.66</v>
      </c>
      <c r="D148" s="34">
        <v>45052.800000000003</v>
      </c>
      <c r="E148" s="7"/>
      <c r="F148" s="6"/>
      <c r="G148" s="36"/>
      <c r="H148" s="34"/>
      <c r="I148" s="22"/>
      <c r="J148" s="7"/>
      <c r="K148" s="6"/>
      <c r="L148" s="22"/>
      <c r="M148" s="35"/>
      <c r="N148" s="7"/>
      <c r="O148" s="54"/>
      <c r="P148" s="7"/>
      <c r="Q148" s="53">
        <v>143</v>
      </c>
      <c r="R148" s="6"/>
      <c r="S148" s="22"/>
      <c r="T148" s="22"/>
      <c r="U148" s="7"/>
      <c r="V148" s="7"/>
      <c r="W148" s="6"/>
      <c r="X148" s="22"/>
      <c r="Y148" s="22"/>
      <c r="Z148" s="24"/>
      <c r="AA148" s="54"/>
      <c r="AB148" s="7"/>
      <c r="AC148" s="53">
        <v>143</v>
      </c>
      <c r="AD148" s="6"/>
      <c r="AE148" s="7"/>
      <c r="AF148" s="7"/>
      <c r="AG148" s="7"/>
      <c r="AH148" s="7"/>
      <c r="AI148" s="6"/>
      <c r="AJ148" s="16"/>
      <c r="AK148" s="18"/>
      <c r="AL148" s="7"/>
      <c r="AM148" s="7"/>
      <c r="AN148" s="6"/>
      <c r="AO148" s="22"/>
      <c r="AP148" s="22"/>
      <c r="AQ148" s="24"/>
      <c r="AR148" s="54"/>
      <c r="AS148" s="7"/>
      <c r="AT148" s="53">
        <v>143</v>
      </c>
      <c r="AU148" s="6"/>
      <c r="AV148" s="7"/>
      <c r="AW148" s="7"/>
      <c r="AX148" s="7"/>
      <c r="AY148" s="7"/>
      <c r="AZ148" s="6"/>
      <c r="BA148" s="22"/>
      <c r="BB148" s="22"/>
      <c r="BC148" s="7"/>
      <c r="BD148" s="7"/>
      <c r="BE148" s="6"/>
      <c r="BF148" s="22"/>
      <c r="BG148" s="22"/>
      <c r="BH148" s="24"/>
      <c r="BI148" s="54"/>
      <c r="BJ148" s="7"/>
      <c r="BK148" s="53">
        <v>143</v>
      </c>
      <c r="BL148" s="6"/>
      <c r="BM148" s="7"/>
      <c r="BN148" s="7"/>
      <c r="BO148" s="7"/>
      <c r="BP148" s="7"/>
      <c r="BQ148" s="22"/>
      <c r="BR148" s="22"/>
      <c r="BS148" s="7"/>
      <c r="BT148" s="7"/>
      <c r="BU148" s="6"/>
      <c r="BV148" s="22"/>
      <c r="BW148" s="22"/>
      <c r="BX148" s="24"/>
      <c r="BY148" s="54"/>
    </row>
    <row r="149" spans="1:77" x14ac:dyDescent="0.25">
      <c r="A149" s="53">
        <v>144</v>
      </c>
      <c r="B149" s="6"/>
      <c r="C149" s="36"/>
      <c r="D149" s="34"/>
      <c r="E149" s="7"/>
      <c r="F149" s="6"/>
      <c r="G149" s="36"/>
      <c r="H149" s="34"/>
      <c r="I149" s="22"/>
      <c r="J149" s="7"/>
      <c r="K149" s="6"/>
      <c r="L149" s="22"/>
      <c r="M149" s="35"/>
      <c r="N149" s="7"/>
      <c r="O149" s="54"/>
      <c r="P149" s="7"/>
      <c r="Q149" s="53">
        <v>144</v>
      </c>
      <c r="R149" s="6"/>
      <c r="S149" s="22"/>
      <c r="T149" s="22"/>
      <c r="U149" s="7"/>
      <c r="V149" s="7"/>
      <c r="W149" s="6"/>
      <c r="X149" s="22"/>
      <c r="Y149" s="22"/>
      <c r="Z149" s="24"/>
      <c r="AA149" s="54"/>
      <c r="AB149" s="7"/>
      <c r="AC149" s="53">
        <v>144</v>
      </c>
      <c r="AD149" s="6"/>
      <c r="AE149" s="7"/>
      <c r="AF149" s="7"/>
      <c r="AG149" s="7"/>
      <c r="AH149" s="7"/>
      <c r="AI149" s="6"/>
      <c r="AJ149" s="16"/>
      <c r="AK149" s="18"/>
      <c r="AL149" s="7"/>
      <c r="AM149" s="7"/>
      <c r="AN149" s="6"/>
      <c r="AO149" s="22"/>
      <c r="AP149" s="22"/>
      <c r="AQ149" s="24"/>
      <c r="AR149" s="54"/>
      <c r="AS149" s="7"/>
      <c r="AT149" s="53">
        <v>144</v>
      </c>
      <c r="AU149" s="6"/>
      <c r="AV149" s="7"/>
      <c r="AW149" s="7"/>
      <c r="AX149" s="7"/>
      <c r="AY149" s="7"/>
      <c r="AZ149" s="6"/>
      <c r="BA149" s="22"/>
      <c r="BB149" s="22"/>
      <c r="BC149" s="7"/>
      <c r="BD149" s="7"/>
      <c r="BE149" s="6"/>
      <c r="BF149" s="22"/>
      <c r="BG149" s="22"/>
      <c r="BH149" s="24"/>
      <c r="BI149" s="54"/>
      <c r="BJ149" s="7"/>
      <c r="BK149" s="53">
        <v>144</v>
      </c>
      <c r="BL149" s="6"/>
      <c r="BM149" s="7"/>
      <c r="BN149" s="7"/>
      <c r="BO149" s="7"/>
      <c r="BP149" s="7"/>
      <c r="BQ149" s="22"/>
      <c r="BR149" s="22"/>
      <c r="BS149" s="7"/>
      <c r="BT149" s="7"/>
      <c r="BU149" s="6"/>
      <c r="BV149" s="22">
        <v>25.27</v>
      </c>
      <c r="BW149" s="22">
        <v>52561.599999999999</v>
      </c>
      <c r="BX149" s="23"/>
      <c r="BY149" s="54">
        <f t="shared" ref="BY149:BY156" si="117">BS149+BX149</f>
        <v>0</v>
      </c>
    </row>
    <row r="150" spans="1:77" x14ac:dyDescent="0.25">
      <c r="A150" s="53">
        <v>145</v>
      </c>
      <c r="B150" s="5"/>
      <c r="C150" s="36">
        <v>27.770000000000003</v>
      </c>
      <c r="D150" s="34">
        <v>57761.599999999999</v>
      </c>
      <c r="E150" s="7"/>
      <c r="F150" s="5"/>
      <c r="G150" s="36">
        <v>32.39</v>
      </c>
      <c r="H150" s="34">
        <v>67371.199999999997</v>
      </c>
      <c r="I150" s="22">
        <f>((H150-D150)/D150*100)</f>
        <v>16.636658264314004</v>
      </c>
      <c r="J150" s="7"/>
      <c r="K150" s="5"/>
      <c r="L150" s="22">
        <v>32.39</v>
      </c>
      <c r="M150" s="35">
        <v>67371.199999999997</v>
      </c>
      <c r="N150" s="22">
        <f>((M150-H150)/H150*100)</f>
        <v>0</v>
      </c>
      <c r="O150" s="54">
        <f>I150+N150</f>
        <v>16.636658264314004</v>
      </c>
      <c r="P150" s="22"/>
      <c r="Q150" s="53">
        <v>145</v>
      </c>
      <c r="R150" s="5"/>
      <c r="S150" s="22">
        <v>32.89</v>
      </c>
      <c r="T150" s="22">
        <v>68411.199999999997</v>
      </c>
      <c r="U150" s="22">
        <f>((T150-M150)/M150*100)</f>
        <v>1.5436863229391788</v>
      </c>
      <c r="V150" s="7"/>
      <c r="W150" s="5"/>
      <c r="X150" s="22">
        <v>32.89</v>
      </c>
      <c r="Y150" s="22">
        <v>68411.199999999997</v>
      </c>
      <c r="Z150" s="23">
        <f>((Y150-T150)/T150*100)</f>
        <v>0</v>
      </c>
      <c r="AA150" s="54">
        <f>U150+Z150</f>
        <v>1.5436863229391788</v>
      </c>
      <c r="AB150" s="22"/>
      <c r="AC150" s="53">
        <v>145</v>
      </c>
      <c r="AD150" s="5" t="s">
        <v>89</v>
      </c>
      <c r="AE150" s="7">
        <v>32.89</v>
      </c>
      <c r="AF150" s="7">
        <v>68411.199999999997</v>
      </c>
      <c r="AG150" s="22">
        <f>((AF150-Y150)/Y150*100)</f>
        <v>0</v>
      </c>
      <c r="AH150" s="7"/>
      <c r="AI150" s="5"/>
      <c r="AJ150" s="16">
        <v>33.269999999999996</v>
      </c>
      <c r="AK150" s="18">
        <v>69201.600000000006</v>
      </c>
      <c r="AL150" s="22">
        <f>((AK150-Y150)/Y150*100)</f>
        <v>1.1553663727576899</v>
      </c>
      <c r="AM150" s="7"/>
      <c r="AN150" s="5"/>
      <c r="AO150" s="22">
        <v>33.269999999999996</v>
      </c>
      <c r="AP150" s="22">
        <v>69201.600000000006</v>
      </c>
      <c r="AQ150" s="23">
        <f>((AP150-AK150)/AK150*100)</f>
        <v>0</v>
      </c>
      <c r="AR150" s="54">
        <f>AL150+AQ150</f>
        <v>1.1553663727576899</v>
      </c>
      <c r="AS150" s="22"/>
      <c r="AT150" s="53">
        <v>145</v>
      </c>
      <c r="AU150" s="5" t="s">
        <v>89</v>
      </c>
      <c r="AV150" s="7">
        <v>33.269999999999996</v>
      </c>
      <c r="AW150" s="7">
        <v>69201.600000000006</v>
      </c>
      <c r="AX150" s="22">
        <f t="shared" ref="AX150:AX161" si="118">((AW150-AP150)/AP150*100)</f>
        <v>0</v>
      </c>
      <c r="AY150" s="7"/>
      <c r="AZ150" s="5"/>
      <c r="BA150" s="22">
        <v>33.269999999999996</v>
      </c>
      <c r="BB150" s="22">
        <v>69201.600000000006</v>
      </c>
      <c r="BC150" s="22">
        <f>((BB150-AP150)/AP150*100)</f>
        <v>0</v>
      </c>
      <c r="BD150" s="7"/>
      <c r="BE150" s="5"/>
      <c r="BF150" s="22">
        <v>33.269999999999996</v>
      </c>
      <c r="BG150" s="22">
        <v>69201.600000000006</v>
      </c>
      <c r="BH150" s="23">
        <f>((BG150-BB150)/BB150*100)</f>
        <v>0</v>
      </c>
      <c r="BI150" s="54">
        <f t="shared" ref="BI150:BI156" si="119">BC150+BH150</f>
        <v>0</v>
      </c>
      <c r="BJ150" s="22"/>
      <c r="BK150" s="53">
        <v>145</v>
      </c>
      <c r="BL150" s="5" t="s">
        <v>89</v>
      </c>
      <c r="BM150" s="7">
        <v>33.269999999999996</v>
      </c>
      <c r="BN150" s="7">
        <v>69201.600000000006</v>
      </c>
      <c r="BO150" s="22">
        <f t="shared" ref="BO150:BO156" si="120">((BN150-BG150)/BG150*100)</f>
        <v>0</v>
      </c>
      <c r="BP150" s="7"/>
      <c r="BQ150" s="22">
        <v>34.72</v>
      </c>
      <c r="BR150" s="22">
        <v>72217.600000000006</v>
      </c>
      <c r="BS150" s="22">
        <f>((BR150-BG150)/BG150*100)</f>
        <v>4.358280733393447</v>
      </c>
      <c r="BT150" s="7"/>
      <c r="BU150" s="5"/>
      <c r="BV150" s="22">
        <v>34.72</v>
      </c>
      <c r="BW150" s="22">
        <v>72217.600000000006</v>
      </c>
      <c r="BX150" s="23">
        <f t="shared" ref="BX150:BX156" si="121">((BW150-BR150)/BR150*100)</f>
        <v>0</v>
      </c>
      <c r="BY150" s="54">
        <f t="shared" si="117"/>
        <v>4.358280733393447</v>
      </c>
    </row>
    <row r="151" spans="1:77" x14ac:dyDescent="0.25">
      <c r="A151" s="53">
        <v>146</v>
      </c>
      <c r="B151" s="5"/>
      <c r="C151" s="36"/>
      <c r="D151" s="34"/>
      <c r="E151" s="7"/>
      <c r="F151" s="5"/>
      <c r="G151" s="36"/>
      <c r="H151" s="34"/>
      <c r="I151" s="22"/>
      <c r="J151" s="7"/>
      <c r="K151" s="5"/>
      <c r="L151" s="22"/>
      <c r="M151" s="35"/>
      <c r="N151" s="7"/>
      <c r="O151" s="54"/>
      <c r="P151" s="7"/>
      <c r="Q151" s="53">
        <v>146</v>
      </c>
      <c r="R151" s="5"/>
      <c r="S151" s="22"/>
      <c r="T151" s="22"/>
      <c r="U151" s="7"/>
      <c r="V151" s="7"/>
      <c r="W151" s="5"/>
      <c r="X151" s="22"/>
      <c r="Y151" s="22"/>
      <c r="Z151" s="24"/>
      <c r="AA151" s="54"/>
      <c r="AB151" s="7"/>
      <c r="AC151" s="53">
        <v>146</v>
      </c>
      <c r="AD151" s="5"/>
      <c r="AE151" s="7"/>
      <c r="AF151" s="7"/>
      <c r="AG151" s="7"/>
      <c r="AH151" s="7"/>
      <c r="AI151" s="5"/>
      <c r="AJ151" s="16"/>
      <c r="AK151" s="18"/>
      <c r="AL151" s="7"/>
      <c r="AM151" s="7"/>
      <c r="AN151" s="5"/>
      <c r="AO151" s="22"/>
      <c r="AP151" s="22"/>
      <c r="AQ151" s="24"/>
      <c r="AR151" s="54"/>
      <c r="AS151" s="7"/>
      <c r="AT151" s="53">
        <v>146</v>
      </c>
      <c r="AU151" s="5" t="s">
        <v>157</v>
      </c>
      <c r="AV151" s="7">
        <v>120.2</v>
      </c>
      <c r="AW151" s="7">
        <v>250016</v>
      </c>
      <c r="AX151" s="22"/>
      <c r="AY151" s="7"/>
      <c r="AZ151" s="5"/>
      <c r="BA151" s="22">
        <v>120.2</v>
      </c>
      <c r="BB151" s="22">
        <v>250016</v>
      </c>
      <c r="BC151" s="22"/>
      <c r="BD151" s="7"/>
      <c r="BE151" s="5"/>
      <c r="BF151" s="22">
        <v>120.2</v>
      </c>
      <c r="BG151" s="22">
        <v>250016</v>
      </c>
      <c r="BH151" s="23">
        <f>((BG151-BB151)/BB151*100)</f>
        <v>0</v>
      </c>
      <c r="BI151" s="54">
        <f t="shared" si="119"/>
        <v>0</v>
      </c>
      <c r="BJ151" s="22"/>
      <c r="BK151" s="53">
        <v>146</v>
      </c>
      <c r="BL151" s="5" t="s">
        <v>157</v>
      </c>
      <c r="BM151" s="7">
        <v>120.2</v>
      </c>
      <c r="BN151" s="7">
        <v>250016</v>
      </c>
      <c r="BO151" s="22">
        <f t="shared" si="120"/>
        <v>0</v>
      </c>
      <c r="BP151" s="7"/>
      <c r="BQ151" s="22">
        <v>120.2</v>
      </c>
      <c r="BR151" s="22">
        <v>250016</v>
      </c>
      <c r="BS151" s="22">
        <f>((BR151-BG151)/BG151*100)</f>
        <v>0</v>
      </c>
      <c r="BT151" s="7"/>
      <c r="BU151" s="5"/>
      <c r="BV151" s="22">
        <v>120.2</v>
      </c>
      <c r="BW151" s="22">
        <v>250016</v>
      </c>
      <c r="BX151" s="23">
        <f t="shared" si="121"/>
        <v>0</v>
      </c>
      <c r="BY151" s="54">
        <f t="shared" si="117"/>
        <v>0</v>
      </c>
    </row>
    <row r="152" spans="1:77" x14ac:dyDescent="0.25">
      <c r="A152" s="53">
        <v>147</v>
      </c>
      <c r="B152" s="5"/>
      <c r="C152" s="36"/>
      <c r="D152" s="34"/>
      <c r="E152" s="7"/>
      <c r="F152" s="5"/>
      <c r="G152" s="36"/>
      <c r="H152" s="34"/>
      <c r="I152" s="22"/>
      <c r="J152" s="7"/>
      <c r="K152" s="5"/>
      <c r="L152" s="22">
        <v>29.02</v>
      </c>
      <c r="M152" s="35">
        <v>60361.599999999999</v>
      </c>
      <c r="N152" s="22"/>
      <c r="O152" s="54">
        <f>I152+N152</f>
        <v>0</v>
      </c>
      <c r="P152" s="22"/>
      <c r="Q152" s="53">
        <v>147</v>
      </c>
      <c r="R152" s="5"/>
      <c r="S152" s="22">
        <v>29.45</v>
      </c>
      <c r="T152" s="22">
        <v>61256</v>
      </c>
      <c r="U152" s="22">
        <f>((T152-M152)/M152*100)</f>
        <v>1.4817367332873905</v>
      </c>
      <c r="V152" s="7"/>
      <c r="W152" s="5"/>
      <c r="X152" s="22">
        <v>34.5</v>
      </c>
      <c r="Y152" s="22">
        <v>71760</v>
      </c>
      <c r="Z152" s="23">
        <v>11.58</v>
      </c>
      <c r="AA152" s="54">
        <f t="shared" ref="AA152:AA165" si="122">U152+Z152</f>
        <v>13.06173673328739</v>
      </c>
      <c r="AB152" s="40" t="s">
        <v>182</v>
      </c>
      <c r="AC152" s="53">
        <v>147</v>
      </c>
      <c r="AD152" s="5" t="s">
        <v>127</v>
      </c>
      <c r="AE152" s="7">
        <v>34.5</v>
      </c>
      <c r="AF152" s="7">
        <v>71760</v>
      </c>
      <c r="AG152" s="22">
        <f t="shared" ref="AG152:AG162" si="123">((AF152-Y152)/Y152*100)</f>
        <v>0</v>
      </c>
      <c r="AH152" s="7"/>
      <c r="AI152" s="5"/>
      <c r="AJ152" s="16">
        <v>33.309999999999995</v>
      </c>
      <c r="AK152" s="18">
        <v>69284.800000000003</v>
      </c>
      <c r="AL152" s="22">
        <v>0</v>
      </c>
      <c r="AM152" s="39" t="s">
        <v>190</v>
      </c>
      <c r="AN152" s="5"/>
      <c r="AO152" s="22">
        <v>36.76</v>
      </c>
      <c r="AP152" s="22">
        <v>76460.800000000003</v>
      </c>
      <c r="AQ152" s="23">
        <f t="shared" ref="AQ152:AQ161" si="124">((AP152-AK152)/AK152*100)</f>
        <v>10.357250075052535</v>
      </c>
      <c r="AR152" s="54">
        <f t="shared" ref="AR152:AR162" si="125">AL152+AQ152</f>
        <v>10.357250075052535</v>
      </c>
      <c r="AS152" s="22"/>
      <c r="AT152" s="53">
        <v>147</v>
      </c>
      <c r="AU152" s="5" t="s">
        <v>127</v>
      </c>
      <c r="AV152" s="7">
        <v>36.76</v>
      </c>
      <c r="AW152" s="7">
        <v>76460.800000000003</v>
      </c>
      <c r="AX152" s="22">
        <f t="shared" si="118"/>
        <v>0</v>
      </c>
      <c r="AY152" s="7"/>
      <c r="AZ152" s="5"/>
      <c r="BA152" s="22">
        <v>36.76</v>
      </c>
      <c r="BB152" s="22">
        <v>76460.800000000003</v>
      </c>
      <c r="BC152" s="22">
        <f>((BB152-AP152)/AP152*100)</f>
        <v>0</v>
      </c>
      <c r="BD152" s="7"/>
      <c r="BE152" s="5"/>
      <c r="BF152" s="22">
        <v>36.770000000000003</v>
      </c>
      <c r="BG152" s="22">
        <v>76481.600000000006</v>
      </c>
      <c r="BH152" s="23">
        <v>0</v>
      </c>
      <c r="BI152" s="54">
        <f t="shared" si="119"/>
        <v>0</v>
      </c>
      <c r="BJ152" s="40" t="s">
        <v>196</v>
      </c>
      <c r="BK152" s="53">
        <v>147</v>
      </c>
      <c r="BL152" s="5" t="s">
        <v>127</v>
      </c>
      <c r="BM152" s="7">
        <v>36.770000000000003</v>
      </c>
      <c r="BN152" s="7">
        <v>76481.600000000006</v>
      </c>
      <c r="BO152" s="22">
        <f t="shared" si="120"/>
        <v>0</v>
      </c>
      <c r="BP152" s="7"/>
      <c r="BQ152" s="22">
        <v>40.629999999999995</v>
      </c>
      <c r="BR152" s="22">
        <v>84510.399999999994</v>
      </c>
      <c r="BS152" s="22">
        <v>5.23</v>
      </c>
      <c r="BT152" s="39" t="s">
        <v>183</v>
      </c>
      <c r="BU152" s="5"/>
      <c r="BV152" s="22">
        <v>40.629999999999995</v>
      </c>
      <c r="BW152" s="22">
        <v>84510.399999999994</v>
      </c>
      <c r="BX152" s="23">
        <f t="shared" si="121"/>
        <v>0</v>
      </c>
      <c r="BY152" s="54">
        <f t="shared" si="117"/>
        <v>5.23</v>
      </c>
    </row>
    <row r="153" spans="1:77" x14ac:dyDescent="0.25">
      <c r="A153" s="53">
        <v>148</v>
      </c>
      <c r="B153" s="5"/>
      <c r="C153" s="36">
        <v>34.489999999999995</v>
      </c>
      <c r="D153" s="34">
        <v>71739.199999999997</v>
      </c>
      <c r="E153" s="7"/>
      <c r="F153" s="5"/>
      <c r="G153" s="36">
        <v>37.520000000000003</v>
      </c>
      <c r="H153" s="34">
        <v>78041.600000000006</v>
      </c>
      <c r="I153" s="22">
        <f>((H153-D153)/D153*100)</f>
        <v>8.7851551174253526</v>
      </c>
      <c r="J153" s="7"/>
      <c r="K153" s="5"/>
      <c r="L153" s="22">
        <v>37.520000000000003</v>
      </c>
      <c r="M153" s="35">
        <v>78041.600000000006</v>
      </c>
      <c r="N153" s="22">
        <f>((M153-H153)/H153*100)</f>
        <v>0</v>
      </c>
      <c r="O153" s="54">
        <f>I153+N153</f>
        <v>8.7851551174253526</v>
      </c>
      <c r="P153" s="22"/>
      <c r="Q153" s="53">
        <v>148</v>
      </c>
      <c r="R153" s="5"/>
      <c r="S153" s="22">
        <v>38.08</v>
      </c>
      <c r="T153" s="22">
        <v>79206.399999999994</v>
      </c>
      <c r="U153" s="22">
        <f>((T153-M153)/M153*100)</f>
        <v>1.4925373134328208</v>
      </c>
      <c r="V153" s="7"/>
      <c r="W153" s="5"/>
      <c r="X153" s="22">
        <v>38.08</v>
      </c>
      <c r="Y153" s="22">
        <v>79206.399999999994</v>
      </c>
      <c r="Z153" s="23">
        <f>((Y153-T153)/T153*100)</f>
        <v>0</v>
      </c>
      <c r="AA153" s="54">
        <f t="shared" si="122"/>
        <v>1.4925373134328208</v>
      </c>
      <c r="AB153" s="22"/>
      <c r="AC153" s="53">
        <v>148</v>
      </c>
      <c r="AD153" s="5" t="s">
        <v>90</v>
      </c>
      <c r="AE153" s="7">
        <v>38.08</v>
      </c>
      <c r="AF153" s="7">
        <v>79206.399999999994</v>
      </c>
      <c r="AG153" s="22">
        <f t="shared" si="123"/>
        <v>0</v>
      </c>
      <c r="AH153" s="7"/>
      <c r="AI153" s="5"/>
      <c r="AJ153" s="16">
        <v>38.61</v>
      </c>
      <c r="AK153" s="18">
        <v>80308.800000000003</v>
      </c>
      <c r="AL153" s="22">
        <f>((AK153-Y153)/Y153*100)</f>
        <v>1.3918067226890869</v>
      </c>
      <c r="AM153" s="7"/>
      <c r="AN153" s="5"/>
      <c r="AO153" s="22">
        <v>38.61</v>
      </c>
      <c r="AP153" s="22">
        <v>80308.800000000003</v>
      </c>
      <c r="AQ153" s="23">
        <f t="shared" si="124"/>
        <v>0</v>
      </c>
      <c r="AR153" s="54">
        <f t="shared" si="125"/>
        <v>1.3918067226890869</v>
      </c>
      <c r="AS153" s="22"/>
      <c r="AT153" s="53">
        <v>148</v>
      </c>
      <c r="AU153" s="5" t="s">
        <v>90</v>
      </c>
      <c r="AV153" s="7">
        <v>38.61</v>
      </c>
      <c r="AW153" s="7">
        <v>80308.800000000003</v>
      </c>
      <c r="AX153" s="22">
        <f t="shared" si="118"/>
        <v>0</v>
      </c>
      <c r="AY153" s="7"/>
      <c r="AZ153" s="5"/>
      <c r="BA153" s="22">
        <v>38.61</v>
      </c>
      <c r="BB153" s="22">
        <v>80308.800000000003</v>
      </c>
      <c r="BC153" s="22">
        <f>((BB153-AP153)/AP153*100)</f>
        <v>0</v>
      </c>
      <c r="BD153" s="7"/>
      <c r="BE153" s="5"/>
      <c r="BF153" s="22">
        <v>38.61</v>
      </c>
      <c r="BG153" s="22">
        <v>80308.800000000003</v>
      </c>
      <c r="BH153" s="23">
        <f>((BG153-BB153)/BB153*100)</f>
        <v>0</v>
      </c>
      <c r="BI153" s="54">
        <f t="shared" si="119"/>
        <v>0</v>
      </c>
      <c r="BJ153" s="22"/>
      <c r="BK153" s="53">
        <v>148</v>
      </c>
      <c r="BL153" s="5" t="s">
        <v>90</v>
      </c>
      <c r="BM153" s="7">
        <v>38.61</v>
      </c>
      <c r="BN153" s="7">
        <v>80308.800000000003</v>
      </c>
      <c r="BO153" s="22">
        <f t="shared" si="120"/>
        <v>0</v>
      </c>
      <c r="BP153" s="7"/>
      <c r="BQ153" s="22">
        <v>40.629999999999995</v>
      </c>
      <c r="BR153" s="22">
        <v>84510.399999999994</v>
      </c>
      <c r="BS153" s="22">
        <f>((BR153-BG153)/BG153*100)</f>
        <v>5.2318052318052208</v>
      </c>
      <c r="BT153" s="7"/>
      <c r="BU153" s="5"/>
      <c r="BV153" s="22">
        <v>40.629999999999995</v>
      </c>
      <c r="BW153" s="22">
        <v>84510.399999999994</v>
      </c>
      <c r="BX153" s="23">
        <f t="shared" si="121"/>
        <v>0</v>
      </c>
      <c r="BY153" s="54">
        <f t="shared" si="117"/>
        <v>5.2318052318052208</v>
      </c>
    </row>
    <row r="154" spans="1:77" x14ac:dyDescent="0.25">
      <c r="A154" s="53">
        <v>149</v>
      </c>
      <c r="B154" s="5"/>
      <c r="C154" s="36">
        <v>21.66</v>
      </c>
      <c r="D154" s="34">
        <v>45052.800000000003</v>
      </c>
      <c r="E154" s="7"/>
      <c r="F154" s="5"/>
      <c r="G154" s="36">
        <v>22.66</v>
      </c>
      <c r="H154" s="34">
        <v>47132.800000000003</v>
      </c>
      <c r="I154" s="22">
        <f>((H154-D154)/D154*100)</f>
        <v>4.6168051708217908</v>
      </c>
      <c r="J154" s="7"/>
      <c r="K154" s="5"/>
      <c r="L154" s="22">
        <v>22.66</v>
      </c>
      <c r="M154" s="35">
        <v>47132.800000000003</v>
      </c>
      <c r="N154" s="22">
        <f>((M154-H154)/H154*100)</f>
        <v>0</v>
      </c>
      <c r="O154" s="54">
        <f>I154+N154</f>
        <v>4.6168051708217908</v>
      </c>
      <c r="P154" s="22"/>
      <c r="Q154" s="53">
        <v>149</v>
      </c>
      <c r="R154" s="5"/>
      <c r="S154" s="22">
        <v>23.13</v>
      </c>
      <c r="T154" s="22">
        <v>48110.400000000001</v>
      </c>
      <c r="U154" s="22">
        <f>((T154-M154)/M154*100)</f>
        <v>2.0741394527802264</v>
      </c>
      <c r="V154" s="7"/>
      <c r="W154" s="5"/>
      <c r="X154" s="22">
        <v>23.13</v>
      </c>
      <c r="Y154" s="22">
        <v>48110.400000000001</v>
      </c>
      <c r="Z154" s="23">
        <f>((Y154-T154)/T154*100)</f>
        <v>0</v>
      </c>
      <c r="AA154" s="54">
        <f t="shared" si="122"/>
        <v>2.0741394527802264</v>
      </c>
      <c r="AB154" s="22"/>
      <c r="AC154" s="53">
        <v>149</v>
      </c>
      <c r="AD154" s="5" t="s">
        <v>91</v>
      </c>
      <c r="AE154" s="7">
        <v>23.13</v>
      </c>
      <c r="AF154" s="7">
        <v>48110.400000000001</v>
      </c>
      <c r="AG154" s="22">
        <f t="shared" si="123"/>
        <v>0</v>
      </c>
      <c r="AH154" s="7"/>
      <c r="AI154" s="5"/>
      <c r="AJ154" s="16">
        <v>23.400000000000002</v>
      </c>
      <c r="AK154" s="18">
        <v>48672</v>
      </c>
      <c r="AL154" s="22">
        <f>((AK154-Y154)/Y154*100)</f>
        <v>1.1673151750972732</v>
      </c>
      <c r="AM154" s="7"/>
      <c r="AN154" s="5"/>
      <c r="AO154" s="22">
        <v>23.400000000000002</v>
      </c>
      <c r="AP154" s="22">
        <v>48672</v>
      </c>
      <c r="AQ154" s="23">
        <f t="shared" si="124"/>
        <v>0</v>
      </c>
      <c r="AR154" s="54">
        <f t="shared" si="125"/>
        <v>1.1673151750972732</v>
      </c>
      <c r="AS154" s="22"/>
      <c r="AT154" s="53">
        <v>149</v>
      </c>
      <c r="AU154" s="5" t="s">
        <v>91</v>
      </c>
      <c r="AV154" s="7">
        <v>23.400000000000002</v>
      </c>
      <c r="AW154" s="7">
        <v>48672</v>
      </c>
      <c r="AX154" s="22">
        <f t="shared" si="118"/>
        <v>0</v>
      </c>
      <c r="AY154" s="7"/>
      <c r="AZ154" s="5"/>
      <c r="BA154" s="22">
        <v>23.400000000000002</v>
      </c>
      <c r="BB154" s="22">
        <v>48672</v>
      </c>
      <c r="BC154" s="22">
        <f>((BB154-AP154)/AP154*100)</f>
        <v>0</v>
      </c>
      <c r="BD154" s="7"/>
      <c r="BE154" s="5"/>
      <c r="BF154" s="22">
        <v>23.400000000000002</v>
      </c>
      <c r="BG154" s="22">
        <v>48672</v>
      </c>
      <c r="BH154" s="23">
        <f>((BG154-BB154)/BB154*100)</f>
        <v>0</v>
      </c>
      <c r="BI154" s="54">
        <f t="shared" si="119"/>
        <v>0</v>
      </c>
      <c r="BJ154" s="22"/>
      <c r="BK154" s="53">
        <v>149</v>
      </c>
      <c r="BL154" s="5" t="s">
        <v>91</v>
      </c>
      <c r="BM154" s="7">
        <v>23.400000000000002</v>
      </c>
      <c r="BN154" s="7">
        <v>48672</v>
      </c>
      <c r="BO154" s="22">
        <f t="shared" si="120"/>
        <v>0</v>
      </c>
      <c r="BP154" s="7"/>
      <c r="BQ154" s="22">
        <v>24.01</v>
      </c>
      <c r="BR154" s="22">
        <v>49940.800000000003</v>
      </c>
      <c r="BS154" s="22">
        <f>((BR154-BG154)/BG154*100)</f>
        <v>2.6068376068376127</v>
      </c>
      <c r="BT154" s="7"/>
      <c r="BU154" s="5"/>
      <c r="BV154" s="22">
        <v>24.01</v>
      </c>
      <c r="BW154" s="22">
        <v>49940.800000000003</v>
      </c>
      <c r="BX154" s="23">
        <f t="shared" si="121"/>
        <v>0</v>
      </c>
      <c r="BY154" s="54">
        <f t="shared" si="117"/>
        <v>2.6068376068376127</v>
      </c>
    </row>
    <row r="155" spans="1:77" x14ac:dyDescent="0.25">
      <c r="A155" s="53">
        <v>150</v>
      </c>
      <c r="B155" s="4"/>
      <c r="C155" s="36">
        <v>35.86</v>
      </c>
      <c r="D155" s="34">
        <v>74588.800000000003</v>
      </c>
      <c r="E155" s="7"/>
      <c r="F155" s="4"/>
      <c r="G155" s="36">
        <v>37.520000000000003</v>
      </c>
      <c r="H155" s="34">
        <v>78041.600000000006</v>
      </c>
      <c r="I155" s="22">
        <f>((H155-D155)/D155*100)</f>
        <v>4.6291132180702768</v>
      </c>
      <c r="J155" s="7"/>
      <c r="K155" s="4"/>
      <c r="L155" s="22">
        <v>37.520000000000003</v>
      </c>
      <c r="M155" s="35">
        <v>78041.600000000006</v>
      </c>
      <c r="N155" s="22">
        <f>((M155-H155)/H155*100)</f>
        <v>0</v>
      </c>
      <c r="O155" s="54">
        <f>I155+N155</f>
        <v>4.6291132180702768</v>
      </c>
      <c r="P155" s="22"/>
      <c r="Q155" s="53">
        <v>150</v>
      </c>
      <c r="R155" s="4"/>
      <c r="S155" s="22">
        <v>38.08</v>
      </c>
      <c r="T155" s="22">
        <v>79206.399999999994</v>
      </c>
      <c r="U155" s="22">
        <f>((T155-M155)/M155*100)</f>
        <v>1.4925373134328208</v>
      </c>
      <c r="V155" s="7"/>
      <c r="W155" s="4"/>
      <c r="X155" s="22">
        <v>39.69</v>
      </c>
      <c r="Y155" s="22">
        <v>82555.199999999997</v>
      </c>
      <c r="Z155" s="23">
        <f>((Y155-T155)/T155*100)</f>
        <v>4.2279411764705923</v>
      </c>
      <c r="AA155" s="54">
        <f t="shared" si="122"/>
        <v>5.7204784899034129</v>
      </c>
      <c r="AB155" s="22"/>
      <c r="AC155" s="53">
        <v>150</v>
      </c>
      <c r="AD155" s="4" t="s">
        <v>92</v>
      </c>
      <c r="AE155" s="7">
        <v>39.69</v>
      </c>
      <c r="AF155" s="7">
        <v>82555.199999999997</v>
      </c>
      <c r="AG155" s="22">
        <f t="shared" si="123"/>
        <v>0</v>
      </c>
      <c r="AH155" s="7"/>
      <c r="AI155" s="4"/>
      <c r="AJ155" s="16">
        <v>40.369999999999997</v>
      </c>
      <c r="AK155" s="18">
        <v>83969.600000000006</v>
      </c>
      <c r="AL155" s="22">
        <f>((AK155-Y155)/Y155*100)</f>
        <v>1.7132779037541048</v>
      </c>
      <c r="AM155" s="7"/>
      <c r="AN155" s="4"/>
      <c r="AO155" s="22">
        <v>40.369999999999997</v>
      </c>
      <c r="AP155" s="22">
        <v>83969.600000000006</v>
      </c>
      <c r="AQ155" s="23">
        <f t="shared" si="124"/>
        <v>0</v>
      </c>
      <c r="AR155" s="54">
        <f t="shared" si="125"/>
        <v>1.7132779037541048</v>
      </c>
      <c r="AS155" s="22"/>
      <c r="AT155" s="53">
        <v>150</v>
      </c>
      <c r="AU155" s="4" t="s">
        <v>148</v>
      </c>
      <c r="AV155" s="7">
        <v>40.369999999999997</v>
      </c>
      <c r="AW155" s="7">
        <v>83969.600000000006</v>
      </c>
      <c r="AX155" s="22">
        <f t="shared" si="118"/>
        <v>0</v>
      </c>
      <c r="AY155" s="7"/>
      <c r="AZ155" s="4"/>
      <c r="BA155" s="22">
        <v>40.369999999999997</v>
      </c>
      <c r="BB155" s="22">
        <v>83969.600000000006</v>
      </c>
      <c r="BC155" s="22">
        <f>((BB155-AP155)/AP155*100)</f>
        <v>0</v>
      </c>
      <c r="BD155" s="7"/>
      <c r="BE155" s="4"/>
      <c r="BF155" s="22">
        <v>40.369999999999997</v>
      </c>
      <c r="BG155" s="22">
        <v>83969.600000000006</v>
      </c>
      <c r="BH155" s="23">
        <f>((BG155-BB155)/BB155*100)</f>
        <v>0</v>
      </c>
      <c r="BI155" s="54">
        <f t="shared" si="119"/>
        <v>0</v>
      </c>
      <c r="BJ155" s="22"/>
      <c r="BK155" s="53">
        <v>150</v>
      </c>
      <c r="BL155" s="4" t="s">
        <v>148</v>
      </c>
      <c r="BM155" s="7">
        <v>40.369999999999997</v>
      </c>
      <c r="BN155" s="7">
        <v>83969.600000000006</v>
      </c>
      <c r="BO155" s="22">
        <f t="shared" si="120"/>
        <v>0</v>
      </c>
      <c r="BP155" s="7"/>
      <c r="BQ155" s="22">
        <v>42.879999999999995</v>
      </c>
      <c r="BR155" s="22">
        <v>89190.399999999994</v>
      </c>
      <c r="BS155" s="22">
        <f>((BR155-BG155)/BG155*100)</f>
        <v>6.2174882338369937</v>
      </c>
      <c r="BT155" s="7"/>
      <c r="BU155" s="4"/>
      <c r="BV155" s="22">
        <v>42.879999999999995</v>
      </c>
      <c r="BW155" s="22">
        <v>89190.399999999994</v>
      </c>
      <c r="BX155" s="23">
        <f t="shared" si="121"/>
        <v>0</v>
      </c>
      <c r="BY155" s="54">
        <f t="shared" si="117"/>
        <v>6.2174882338369937</v>
      </c>
    </row>
    <row r="156" spans="1:77" x14ac:dyDescent="0.25">
      <c r="A156" s="53">
        <v>151</v>
      </c>
      <c r="B156" s="4"/>
      <c r="C156" s="36"/>
      <c r="D156" s="34"/>
      <c r="E156" s="7"/>
      <c r="F156" s="4"/>
      <c r="G156" s="36"/>
      <c r="H156" s="34"/>
      <c r="I156" s="22"/>
      <c r="J156" s="7"/>
      <c r="K156" s="4"/>
      <c r="L156" s="22"/>
      <c r="M156" s="35"/>
      <c r="N156" s="7"/>
      <c r="O156" s="54"/>
      <c r="P156" s="7"/>
      <c r="Q156" s="53">
        <v>151</v>
      </c>
      <c r="R156" s="4"/>
      <c r="S156" s="22"/>
      <c r="T156" s="22"/>
      <c r="U156" s="7"/>
      <c r="V156" s="7"/>
      <c r="W156" s="4"/>
      <c r="X156" s="22">
        <v>32.14</v>
      </c>
      <c r="Y156" s="22">
        <v>66851.199999999997</v>
      </c>
      <c r="Z156" s="23"/>
      <c r="AA156" s="54">
        <f t="shared" si="122"/>
        <v>0</v>
      </c>
      <c r="AB156" s="22"/>
      <c r="AC156" s="53">
        <v>151</v>
      </c>
      <c r="AD156" s="4" t="s">
        <v>138</v>
      </c>
      <c r="AE156" s="7">
        <v>32.14</v>
      </c>
      <c r="AF156" s="7">
        <v>66851.199999999997</v>
      </c>
      <c r="AG156" s="22">
        <f t="shared" si="123"/>
        <v>0</v>
      </c>
      <c r="AH156" s="7"/>
      <c r="AI156" s="4"/>
      <c r="AJ156" s="16">
        <v>36.69</v>
      </c>
      <c r="AK156" s="18">
        <v>76315.199999999997</v>
      </c>
      <c r="AL156" s="22">
        <v>1.69</v>
      </c>
      <c r="AM156" s="40" t="s">
        <v>189</v>
      </c>
      <c r="AN156" s="4"/>
      <c r="AO156" s="22">
        <v>38.53</v>
      </c>
      <c r="AP156" s="22">
        <v>80142.399999999994</v>
      </c>
      <c r="AQ156" s="23">
        <f t="shared" si="124"/>
        <v>5.0149904606159676</v>
      </c>
      <c r="AR156" s="54">
        <f t="shared" si="125"/>
        <v>6.7049904606159672</v>
      </c>
      <c r="AS156" s="22"/>
      <c r="AT156" s="53">
        <v>151</v>
      </c>
      <c r="AU156" s="4" t="s">
        <v>138</v>
      </c>
      <c r="AV156" s="7">
        <v>38.53</v>
      </c>
      <c r="AW156" s="7">
        <v>80142.399999999994</v>
      </c>
      <c r="AX156" s="22">
        <f t="shared" si="118"/>
        <v>0</v>
      </c>
      <c r="AY156" s="7"/>
      <c r="AZ156" s="4"/>
      <c r="BA156" s="22">
        <v>38.53</v>
      </c>
      <c r="BB156" s="22">
        <v>80142.399999999994</v>
      </c>
      <c r="BC156" s="22">
        <f>((BB156-AP156)/AP156*100)</f>
        <v>0</v>
      </c>
      <c r="BD156" s="7"/>
      <c r="BE156" s="4"/>
      <c r="BF156" s="22">
        <v>40.369999999999997</v>
      </c>
      <c r="BG156" s="22">
        <v>83969.600000000006</v>
      </c>
      <c r="BH156" s="23">
        <f>((BG156-BB156)/BB156*100)</f>
        <v>4.7754996106929815</v>
      </c>
      <c r="BI156" s="54">
        <f t="shared" si="119"/>
        <v>4.7754996106929815</v>
      </c>
      <c r="BJ156" s="22"/>
      <c r="BK156" s="53">
        <v>151</v>
      </c>
      <c r="BL156" s="4" t="s">
        <v>138</v>
      </c>
      <c r="BM156" s="7">
        <v>40.369999999999997</v>
      </c>
      <c r="BN156" s="7">
        <v>83969.600000000006</v>
      </c>
      <c r="BO156" s="22">
        <f t="shared" si="120"/>
        <v>0</v>
      </c>
      <c r="BP156" s="7"/>
      <c r="BQ156" s="22">
        <v>42.879999999999995</v>
      </c>
      <c r="BR156" s="22">
        <v>89190.399999999994</v>
      </c>
      <c r="BS156" s="22">
        <f>((BR156-BG156)/BG156*100)</f>
        <v>6.2174882338369937</v>
      </c>
      <c r="BT156" s="7"/>
      <c r="BU156" s="4"/>
      <c r="BV156" s="22">
        <v>42.879999999999995</v>
      </c>
      <c r="BW156" s="22">
        <v>89190.399999999994</v>
      </c>
      <c r="BX156" s="23">
        <f t="shared" si="121"/>
        <v>0</v>
      </c>
      <c r="BY156" s="54">
        <f t="shared" si="117"/>
        <v>6.2174882338369937</v>
      </c>
    </row>
    <row r="157" spans="1:77" x14ac:dyDescent="0.25">
      <c r="A157" s="53">
        <v>152</v>
      </c>
      <c r="B157" s="4"/>
      <c r="C157" s="36">
        <v>27.770000000000003</v>
      </c>
      <c r="D157" s="34">
        <v>57761.599999999999</v>
      </c>
      <c r="E157" s="7"/>
      <c r="F157" s="4"/>
      <c r="G157" s="36">
        <v>29.1</v>
      </c>
      <c r="H157" s="34">
        <v>60528</v>
      </c>
      <c r="I157" s="22">
        <f t="shared" ref="I157:I162" si="126">((H157-D157)/D157*100)</f>
        <v>4.7893410154843385</v>
      </c>
      <c r="J157" s="7"/>
      <c r="K157" s="4"/>
      <c r="L157" s="22">
        <v>29.1</v>
      </c>
      <c r="M157" s="35">
        <v>60528</v>
      </c>
      <c r="N157" s="22">
        <f t="shared" ref="N157:N162" si="127">((M157-H157)/H157*100)</f>
        <v>0</v>
      </c>
      <c r="O157" s="54">
        <f t="shared" ref="O157:O165" si="128">I157+N157</f>
        <v>4.7893410154843385</v>
      </c>
      <c r="P157" s="22"/>
      <c r="Q157" s="53">
        <v>152</v>
      </c>
      <c r="R157" s="4"/>
      <c r="S157" s="22">
        <v>29.58</v>
      </c>
      <c r="T157" s="22">
        <v>61526.400000000001</v>
      </c>
      <c r="U157" s="22">
        <f t="shared" ref="U157:U162" si="129">((T157-M157)/M157*100)</f>
        <v>1.6494845360824768</v>
      </c>
      <c r="V157" s="7"/>
      <c r="W157" s="4"/>
      <c r="X157" s="22">
        <v>29.58</v>
      </c>
      <c r="Y157" s="22">
        <v>61526.400000000001</v>
      </c>
      <c r="Z157" s="23">
        <f t="shared" ref="Z157:Z162" si="130">((Y157-T157)/T157*100)</f>
        <v>0</v>
      </c>
      <c r="AA157" s="54">
        <f t="shared" si="122"/>
        <v>1.6494845360824768</v>
      </c>
      <c r="AB157" s="22"/>
      <c r="AC157" s="53">
        <v>152</v>
      </c>
      <c r="AD157" s="4" t="s">
        <v>93</v>
      </c>
      <c r="AE157" s="7">
        <v>29.58</v>
      </c>
      <c r="AF157" s="7">
        <v>61526.400000000001</v>
      </c>
      <c r="AG157" s="22">
        <f t="shared" si="123"/>
        <v>0</v>
      </c>
      <c r="AH157" s="7"/>
      <c r="AI157" s="4"/>
      <c r="AJ157" s="16">
        <v>29.87</v>
      </c>
      <c r="AK157" s="18">
        <v>62129.599999999999</v>
      </c>
      <c r="AL157" s="22">
        <f t="shared" ref="AL157:AL162" si="131">((AK157-Y157)/Y157*100)</f>
        <v>0.98039215686274039</v>
      </c>
      <c r="AM157" s="7"/>
      <c r="AN157" s="4"/>
      <c r="AO157" s="22">
        <v>29.87</v>
      </c>
      <c r="AP157" s="22">
        <v>62129.599999999999</v>
      </c>
      <c r="AQ157" s="23">
        <f t="shared" si="124"/>
        <v>0</v>
      </c>
      <c r="AR157" s="54">
        <f t="shared" si="125"/>
        <v>0.98039215686274039</v>
      </c>
      <c r="AS157" s="22"/>
      <c r="AT157" s="53">
        <v>152</v>
      </c>
      <c r="AU157" s="4" t="s">
        <v>93</v>
      </c>
      <c r="AV157" s="7">
        <v>29.87</v>
      </c>
      <c r="AW157" s="7">
        <v>62129.599999999999</v>
      </c>
      <c r="AX157" s="22">
        <f t="shared" si="118"/>
        <v>0</v>
      </c>
      <c r="AY157" s="7"/>
      <c r="AZ157" s="4"/>
      <c r="BA157" s="22"/>
      <c r="BB157" s="22"/>
      <c r="BC157" s="7"/>
      <c r="BD157" s="7"/>
      <c r="BE157" s="4"/>
      <c r="BF157" s="22"/>
      <c r="BG157" s="22"/>
      <c r="BH157" s="24"/>
      <c r="BI157" s="54"/>
      <c r="BJ157" s="7"/>
      <c r="BK157" s="53">
        <v>152</v>
      </c>
      <c r="BL157" s="4"/>
      <c r="BM157" s="7"/>
      <c r="BN157" s="7"/>
      <c r="BO157" s="7"/>
      <c r="BP157" s="7"/>
      <c r="BQ157" s="22"/>
      <c r="BR157" s="22"/>
      <c r="BS157" s="7"/>
      <c r="BT157" s="7"/>
      <c r="BU157" s="4"/>
      <c r="BV157" s="22"/>
      <c r="BW157" s="22"/>
      <c r="BX157" s="24"/>
      <c r="BY157" s="54"/>
    </row>
    <row r="158" spans="1:77" x14ac:dyDescent="0.25">
      <c r="A158" s="53">
        <v>153</v>
      </c>
      <c r="B158" s="5"/>
      <c r="C158" s="36">
        <v>47.699999999999996</v>
      </c>
      <c r="D158" s="34">
        <v>99216</v>
      </c>
      <c r="E158" s="7"/>
      <c r="F158" s="5"/>
      <c r="G158" s="36">
        <v>49.55</v>
      </c>
      <c r="H158" s="34">
        <v>103064</v>
      </c>
      <c r="I158" s="22">
        <f t="shared" si="126"/>
        <v>3.8784067085953882</v>
      </c>
      <c r="J158" s="7"/>
      <c r="K158" s="5"/>
      <c r="L158" s="22">
        <v>49.55</v>
      </c>
      <c r="M158" s="35">
        <v>103064</v>
      </c>
      <c r="N158" s="22">
        <f t="shared" si="127"/>
        <v>0</v>
      </c>
      <c r="O158" s="54">
        <f t="shared" si="128"/>
        <v>3.8784067085953882</v>
      </c>
      <c r="P158" s="22"/>
      <c r="Q158" s="53">
        <v>153</v>
      </c>
      <c r="R158" s="5"/>
      <c r="S158" s="22">
        <v>50.34</v>
      </c>
      <c r="T158" s="22">
        <v>104707.2</v>
      </c>
      <c r="U158" s="22">
        <f t="shared" si="129"/>
        <v>1.5943491422805218</v>
      </c>
      <c r="V158" s="7"/>
      <c r="W158" s="5"/>
      <c r="X158" s="22">
        <v>50.34</v>
      </c>
      <c r="Y158" s="22">
        <v>104707.2</v>
      </c>
      <c r="Z158" s="23">
        <f t="shared" si="130"/>
        <v>0</v>
      </c>
      <c r="AA158" s="54">
        <f t="shared" si="122"/>
        <v>1.5943491422805218</v>
      </c>
      <c r="AB158" s="22"/>
      <c r="AC158" s="53">
        <v>153</v>
      </c>
      <c r="AD158" s="5" t="s">
        <v>94</v>
      </c>
      <c r="AE158" s="7">
        <v>50.34</v>
      </c>
      <c r="AF158" s="7">
        <v>104707.2</v>
      </c>
      <c r="AG158" s="22">
        <f t="shared" si="123"/>
        <v>0</v>
      </c>
      <c r="AH158" s="7"/>
      <c r="AI158" s="5"/>
      <c r="AJ158" s="16">
        <v>51.839999999999996</v>
      </c>
      <c r="AK158" s="18">
        <v>107827.2</v>
      </c>
      <c r="AL158" s="22">
        <f t="shared" si="131"/>
        <v>2.9797377830750893</v>
      </c>
      <c r="AM158" s="7"/>
      <c r="AN158" s="5"/>
      <c r="AO158" s="22">
        <v>51.839999999999996</v>
      </c>
      <c r="AP158" s="22">
        <v>107827.2</v>
      </c>
      <c r="AQ158" s="23">
        <f t="shared" si="124"/>
        <v>0</v>
      </c>
      <c r="AR158" s="54">
        <f t="shared" si="125"/>
        <v>2.9797377830750893</v>
      </c>
      <c r="AS158" s="22"/>
      <c r="AT158" s="53">
        <v>153</v>
      </c>
      <c r="AU158" s="5" t="s">
        <v>94</v>
      </c>
      <c r="AV158" s="7">
        <v>51.839999999999996</v>
      </c>
      <c r="AW158" s="7">
        <v>107827.2</v>
      </c>
      <c r="AX158" s="22">
        <f t="shared" si="118"/>
        <v>0</v>
      </c>
      <c r="AY158" s="7"/>
      <c r="AZ158" s="5"/>
      <c r="BA158" s="22">
        <v>51.839999999999996</v>
      </c>
      <c r="BB158" s="22">
        <v>107827.2</v>
      </c>
      <c r="BC158" s="22">
        <f>((BB158-AP158)/AP158*100)</f>
        <v>0</v>
      </c>
      <c r="BD158" s="7"/>
      <c r="BE158" s="5"/>
      <c r="BF158" s="22">
        <v>51.839999999999996</v>
      </c>
      <c r="BG158" s="22">
        <v>107827.2</v>
      </c>
      <c r="BH158" s="23">
        <f>((BG158-BB158)/BB158*100)</f>
        <v>0</v>
      </c>
      <c r="BI158" s="54">
        <f>BC158+BH158</f>
        <v>0</v>
      </c>
      <c r="BJ158" s="22"/>
      <c r="BK158" s="53">
        <v>153</v>
      </c>
      <c r="BL158" s="5" t="s">
        <v>94</v>
      </c>
      <c r="BM158" s="7">
        <v>51.839999999999996</v>
      </c>
      <c r="BN158" s="7">
        <v>107827.2</v>
      </c>
      <c r="BO158" s="22">
        <f>((BN158-BG158)/BG158*100)</f>
        <v>0</v>
      </c>
      <c r="BP158" s="7"/>
      <c r="BQ158" s="22">
        <v>53.27</v>
      </c>
      <c r="BR158" s="22">
        <v>110801.60000000001</v>
      </c>
      <c r="BS158" s="22">
        <f>((BR158-BG158)/BG158*100)</f>
        <v>2.7584876543209957</v>
      </c>
      <c r="BT158" s="7"/>
      <c r="BU158" s="4"/>
      <c r="BV158" s="22"/>
      <c r="BW158" s="22"/>
      <c r="BX158" s="24"/>
      <c r="BY158" s="54">
        <f>BS158+BX158</f>
        <v>2.7584876543209957</v>
      </c>
    </row>
    <row r="159" spans="1:77" x14ac:dyDescent="0.25">
      <c r="A159" s="53">
        <v>154</v>
      </c>
      <c r="B159" s="5"/>
      <c r="C159" s="36">
        <v>30.930000000000003</v>
      </c>
      <c r="D159" s="34">
        <v>64334.400000000001</v>
      </c>
      <c r="E159" s="7"/>
      <c r="F159" s="5"/>
      <c r="G159" s="36">
        <v>32.39</v>
      </c>
      <c r="H159" s="34">
        <v>67371.199999999997</v>
      </c>
      <c r="I159" s="22">
        <f t="shared" si="126"/>
        <v>4.7203362431296405</v>
      </c>
      <c r="J159" s="7"/>
      <c r="K159" s="5"/>
      <c r="L159" s="22">
        <v>32.39</v>
      </c>
      <c r="M159" s="35">
        <v>67371.199999999997</v>
      </c>
      <c r="N159" s="22">
        <f t="shared" si="127"/>
        <v>0</v>
      </c>
      <c r="O159" s="54">
        <f t="shared" si="128"/>
        <v>4.7203362431296405</v>
      </c>
      <c r="P159" s="22"/>
      <c r="Q159" s="53">
        <v>154</v>
      </c>
      <c r="R159" s="5"/>
      <c r="S159" s="22">
        <v>32.89</v>
      </c>
      <c r="T159" s="22">
        <v>68411.199999999997</v>
      </c>
      <c r="U159" s="22">
        <f t="shared" si="129"/>
        <v>1.5436863229391788</v>
      </c>
      <c r="V159" s="7"/>
      <c r="W159" s="5"/>
      <c r="X159" s="22">
        <v>32.89</v>
      </c>
      <c r="Y159" s="22">
        <v>68411.199999999997</v>
      </c>
      <c r="Z159" s="23">
        <f t="shared" si="130"/>
        <v>0</v>
      </c>
      <c r="AA159" s="54">
        <f t="shared" si="122"/>
        <v>1.5436863229391788</v>
      </c>
      <c r="AB159" s="22"/>
      <c r="AC159" s="53">
        <v>154</v>
      </c>
      <c r="AD159" s="5" t="s">
        <v>95</v>
      </c>
      <c r="AE159" s="7">
        <v>32.89</v>
      </c>
      <c r="AF159" s="7">
        <v>68411.199999999997</v>
      </c>
      <c r="AG159" s="22">
        <f t="shared" si="123"/>
        <v>0</v>
      </c>
      <c r="AH159" s="7"/>
      <c r="AI159" s="5"/>
      <c r="AJ159" s="16">
        <v>33.269999999999996</v>
      </c>
      <c r="AK159" s="18">
        <v>69201.600000000006</v>
      </c>
      <c r="AL159" s="22">
        <f t="shared" si="131"/>
        <v>1.1553663727576899</v>
      </c>
      <c r="AM159" s="7"/>
      <c r="AN159" s="5"/>
      <c r="AO159" s="22">
        <v>33.269999999999996</v>
      </c>
      <c r="AP159" s="22">
        <v>69201.600000000006</v>
      </c>
      <c r="AQ159" s="23">
        <f t="shared" si="124"/>
        <v>0</v>
      </c>
      <c r="AR159" s="54">
        <f t="shared" si="125"/>
        <v>1.1553663727576899</v>
      </c>
      <c r="AS159" s="22"/>
      <c r="AT159" s="53">
        <v>154</v>
      </c>
      <c r="AU159" s="5" t="s">
        <v>95</v>
      </c>
      <c r="AV159" s="7">
        <v>33.269999999999996</v>
      </c>
      <c r="AW159" s="7">
        <v>69201.600000000006</v>
      </c>
      <c r="AX159" s="22">
        <f t="shared" si="118"/>
        <v>0</v>
      </c>
      <c r="AY159" s="7"/>
      <c r="AZ159" s="5"/>
      <c r="BA159" s="22">
        <v>33.269999999999996</v>
      </c>
      <c r="BB159" s="22">
        <v>69201.600000000006</v>
      </c>
      <c r="BC159" s="22">
        <f>((BB159-AP159)/AP159*100)</f>
        <v>0</v>
      </c>
      <c r="BD159" s="7"/>
      <c r="BE159" s="5"/>
      <c r="BF159" s="22">
        <v>33.269999999999996</v>
      </c>
      <c r="BG159" s="22">
        <v>69201.600000000006</v>
      </c>
      <c r="BH159" s="23">
        <f>((BG159-BB159)/BB159*100)</f>
        <v>0</v>
      </c>
      <c r="BI159" s="54">
        <f>BC159+BH159</f>
        <v>0</v>
      </c>
      <c r="BJ159" s="22"/>
      <c r="BK159" s="53">
        <v>154</v>
      </c>
      <c r="BL159" s="5" t="s">
        <v>95</v>
      </c>
      <c r="BM159" s="7">
        <v>33.269999999999996</v>
      </c>
      <c r="BN159" s="7">
        <v>69201.600000000006</v>
      </c>
      <c r="BO159" s="22">
        <f>((BN159-BG159)/BG159*100)</f>
        <v>0</v>
      </c>
      <c r="BP159" s="7"/>
      <c r="BQ159" s="22">
        <v>34.72</v>
      </c>
      <c r="BR159" s="22">
        <v>72217.600000000006</v>
      </c>
      <c r="BS159" s="22">
        <f>((BR159-BG159)/BG159*100)</f>
        <v>4.358280733393447</v>
      </c>
      <c r="BT159" s="7"/>
      <c r="BU159" s="5"/>
      <c r="BV159" s="22">
        <v>34.72</v>
      </c>
      <c r="BW159" s="22">
        <v>72217.600000000006</v>
      </c>
      <c r="BX159" s="23">
        <f>((BW159-BR159)/BR159*100)</f>
        <v>0</v>
      </c>
      <c r="BY159" s="54">
        <f>BS159+BX159</f>
        <v>4.358280733393447</v>
      </c>
    </row>
    <row r="160" spans="1:77" x14ac:dyDescent="0.25">
      <c r="A160" s="53">
        <v>155</v>
      </c>
      <c r="B160" s="5"/>
      <c r="C160" s="36">
        <v>27.770000000000003</v>
      </c>
      <c r="D160" s="34">
        <v>57761.599999999999</v>
      </c>
      <c r="E160" s="7"/>
      <c r="F160" s="5"/>
      <c r="G160" s="36">
        <v>29.1</v>
      </c>
      <c r="H160" s="34">
        <v>60528</v>
      </c>
      <c r="I160" s="22">
        <f t="shared" si="126"/>
        <v>4.7893410154843385</v>
      </c>
      <c r="J160" s="7"/>
      <c r="K160" s="5"/>
      <c r="L160" s="22">
        <v>29.1</v>
      </c>
      <c r="M160" s="35">
        <v>60528</v>
      </c>
      <c r="N160" s="22">
        <f t="shared" si="127"/>
        <v>0</v>
      </c>
      <c r="O160" s="54">
        <f t="shared" si="128"/>
        <v>4.7893410154843385</v>
      </c>
      <c r="P160" s="22"/>
      <c r="Q160" s="53">
        <v>155</v>
      </c>
      <c r="R160" s="5"/>
      <c r="S160" s="22">
        <v>29.58</v>
      </c>
      <c r="T160" s="22">
        <v>61526.400000000001</v>
      </c>
      <c r="U160" s="22">
        <f t="shared" si="129"/>
        <v>1.6494845360824768</v>
      </c>
      <c r="V160" s="7"/>
      <c r="W160" s="5"/>
      <c r="X160" s="22">
        <v>29.58</v>
      </c>
      <c r="Y160" s="22">
        <v>61526.400000000001</v>
      </c>
      <c r="Z160" s="23">
        <f t="shared" si="130"/>
        <v>0</v>
      </c>
      <c r="AA160" s="54">
        <f t="shared" si="122"/>
        <v>1.6494845360824768</v>
      </c>
      <c r="AB160" s="22"/>
      <c r="AC160" s="53">
        <v>155</v>
      </c>
      <c r="AD160" s="5" t="s">
        <v>96</v>
      </c>
      <c r="AE160" s="7">
        <v>29.58</v>
      </c>
      <c r="AF160" s="7">
        <v>61526.400000000001</v>
      </c>
      <c r="AG160" s="22">
        <f t="shared" si="123"/>
        <v>0</v>
      </c>
      <c r="AH160" s="7"/>
      <c r="AI160" s="5"/>
      <c r="AJ160" s="16">
        <v>29.87</v>
      </c>
      <c r="AK160" s="18">
        <v>62129.599999999999</v>
      </c>
      <c r="AL160" s="22">
        <f t="shared" si="131"/>
        <v>0.98039215686274039</v>
      </c>
      <c r="AM160" s="7"/>
      <c r="AN160" s="5"/>
      <c r="AO160" s="22">
        <v>29.87</v>
      </c>
      <c r="AP160" s="22">
        <v>62129.599999999999</v>
      </c>
      <c r="AQ160" s="23">
        <f t="shared" si="124"/>
        <v>0</v>
      </c>
      <c r="AR160" s="54">
        <f t="shared" si="125"/>
        <v>0.98039215686274039</v>
      </c>
      <c r="AS160" s="22"/>
      <c r="AT160" s="53">
        <v>155</v>
      </c>
      <c r="AU160" s="5" t="s">
        <v>96</v>
      </c>
      <c r="AV160" s="7">
        <v>29.87</v>
      </c>
      <c r="AW160" s="7">
        <v>62129.599999999999</v>
      </c>
      <c r="AX160" s="22">
        <f t="shared" si="118"/>
        <v>0</v>
      </c>
      <c r="AY160" s="7"/>
      <c r="AZ160" s="5"/>
      <c r="BA160" s="22">
        <v>29.87</v>
      </c>
      <c r="BB160" s="22">
        <v>62129.599999999999</v>
      </c>
      <c r="BC160" s="22">
        <f>((BB160-AP160)/AP160*100)</f>
        <v>0</v>
      </c>
      <c r="BD160" s="7"/>
      <c r="BE160" s="5"/>
      <c r="BF160" s="22">
        <v>29.87</v>
      </c>
      <c r="BG160" s="22">
        <v>62129.599999999999</v>
      </c>
      <c r="BH160" s="23">
        <f>((BG160-BB160)/BB160*100)</f>
        <v>0</v>
      </c>
      <c r="BI160" s="54">
        <f>BC160+BH160</f>
        <v>0</v>
      </c>
      <c r="BJ160" s="22"/>
      <c r="BK160" s="53">
        <v>155</v>
      </c>
      <c r="BL160" s="5" t="s">
        <v>96</v>
      </c>
      <c r="BM160" s="7">
        <v>29.87</v>
      </c>
      <c r="BN160" s="7">
        <v>62129.599999999999</v>
      </c>
      <c r="BO160" s="22">
        <f>((BN160-BG160)/BG160*100)</f>
        <v>0</v>
      </c>
      <c r="BP160" s="7"/>
      <c r="BQ160" s="22">
        <v>32.72</v>
      </c>
      <c r="BR160" s="22">
        <v>68057.600000000006</v>
      </c>
      <c r="BS160" s="22">
        <v>4.34</v>
      </c>
      <c r="BT160" s="39" t="s">
        <v>183</v>
      </c>
      <c r="BU160" s="5"/>
      <c r="BV160" s="22">
        <v>33.22</v>
      </c>
      <c r="BW160" s="22">
        <v>69097.600000000006</v>
      </c>
      <c r="BX160" s="23">
        <f>((BW160-BR160)/BR160*100)</f>
        <v>1.5281173594132029</v>
      </c>
      <c r="BY160" s="54">
        <f>BS160+BX160</f>
        <v>5.868117359413203</v>
      </c>
    </row>
    <row r="161" spans="1:77" x14ac:dyDescent="0.25">
      <c r="A161" s="53">
        <v>156</v>
      </c>
      <c r="B161" s="5"/>
      <c r="C161" s="36">
        <v>35.86</v>
      </c>
      <c r="D161" s="34">
        <v>74588.800000000003</v>
      </c>
      <c r="E161" s="7"/>
      <c r="F161" s="5"/>
      <c r="G161" s="36">
        <v>37.520000000000003</v>
      </c>
      <c r="H161" s="34">
        <v>78041.600000000006</v>
      </c>
      <c r="I161" s="22">
        <f t="shared" si="126"/>
        <v>4.6291132180702768</v>
      </c>
      <c r="J161" s="7"/>
      <c r="K161" s="5"/>
      <c r="L161" s="22">
        <v>37.520000000000003</v>
      </c>
      <c r="M161" s="35">
        <v>78041.600000000006</v>
      </c>
      <c r="N161" s="22">
        <f t="shared" si="127"/>
        <v>0</v>
      </c>
      <c r="O161" s="54">
        <f t="shared" si="128"/>
        <v>4.6291132180702768</v>
      </c>
      <c r="P161" s="22"/>
      <c r="Q161" s="53">
        <v>156</v>
      </c>
      <c r="R161" s="5"/>
      <c r="S161" s="22">
        <v>38.08</v>
      </c>
      <c r="T161" s="22">
        <v>79206.399999999994</v>
      </c>
      <c r="U161" s="22">
        <f t="shared" si="129"/>
        <v>1.4925373134328208</v>
      </c>
      <c r="V161" s="7"/>
      <c r="W161" s="5"/>
      <c r="X161" s="22">
        <v>38.08</v>
      </c>
      <c r="Y161" s="22">
        <v>79206.399999999994</v>
      </c>
      <c r="Z161" s="23">
        <f t="shared" si="130"/>
        <v>0</v>
      </c>
      <c r="AA161" s="54">
        <f t="shared" si="122"/>
        <v>1.4925373134328208</v>
      </c>
      <c r="AB161" s="22"/>
      <c r="AC161" s="53">
        <v>156</v>
      </c>
      <c r="AD161" s="5" t="s">
        <v>97</v>
      </c>
      <c r="AE161" s="7">
        <v>38.08</v>
      </c>
      <c r="AF161" s="7">
        <v>79206.399999999994</v>
      </c>
      <c r="AG161" s="22">
        <f t="shared" si="123"/>
        <v>0</v>
      </c>
      <c r="AH161" s="7"/>
      <c r="AI161" s="5"/>
      <c r="AJ161" s="16">
        <v>38.61</v>
      </c>
      <c r="AK161" s="18">
        <v>80308.800000000003</v>
      </c>
      <c r="AL161" s="22">
        <f t="shared" si="131"/>
        <v>1.3918067226890869</v>
      </c>
      <c r="AM161" s="7"/>
      <c r="AN161" s="5"/>
      <c r="AO161" s="22">
        <v>40.369999999999997</v>
      </c>
      <c r="AP161" s="22">
        <v>83969.600000000006</v>
      </c>
      <c r="AQ161" s="23">
        <f t="shared" si="124"/>
        <v>4.558404558404562</v>
      </c>
      <c r="AR161" s="54">
        <f t="shared" si="125"/>
        <v>5.9502112810936492</v>
      </c>
      <c r="AS161" s="22"/>
      <c r="AT161" s="53">
        <v>156</v>
      </c>
      <c r="AU161" s="5" t="s">
        <v>97</v>
      </c>
      <c r="AV161" s="7">
        <v>40.369999999999997</v>
      </c>
      <c r="AW161" s="7">
        <v>83969.600000000006</v>
      </c>
      <c r="AX161" s="22">
        <f t="shared" si="118"/>
        <v>0</v>
      </c>
      <c r="AY161" s="7"/>
      <c r="AZ161" s="5"/>
      <c r="BA161" s="22">
        <v>40.369999999999997</v>
      </c>
      <c r="BB161" s="22">
        <v>83969.600000000006</v>
      </c>
      <c r="BC161" s="22">
        <f>((BB161-AP161)/AP161*100)</f>
        <v>0</v>
      </c>
      <c r="BD161" s="7"/>
      <c r="BE161" s="5"/>
      <c r="BF161" s="22">
        <v>40.369999999999997</v>
      </c>
      <c r="BG161" s="22">
        <v>83969.600000000006</v>
      </c>
      <c r="BH161" s="23">
        <f>((BG161-BB161)/BB161*100)</f>
        <v>0</v>
      </c>
      <c r="BI161" s="54">
        <f>BC161+BH161</f>
        <v>0</v>
      </c>
      <c r="BJ161" s="22"/>
      <c r="BK161" s="53">
        <v>156</v>
      </c>
      <c r="BL161" s="5" t="s">
        <v>97</v>
      </c>
      <c r="BM161" s="7">
        <v>40.369999999999997</v>
      </c>
      <c r="BN161" s="7">
        <v>83969.600000000006</v>
      </c>
      <c r="BO161" s="22">
        <f>((BN161-BG161)/BG161*100)</f>
        <v>0</v>
      </c>
      <c r="BP161" s="7"/>
      <c r="BQ161" s="22">
        <v>42.879999999999995</v>
      </c>
      <c r="BR161" s="22">
        <v>89190.399999999994</v>
      </c>
      <c r="BS161" s="22">
        <f>((BR161-BG161)/BG161*100)</f>
        <v>6.2174882338369937</v>
      </c>
      <c r="BT161" s="7"/>
      <c r="BU161" s="5"/>
      <c r="BV161" s="22">
        <v>42.879999999999995</v>
      </c>
      <c r="BW161" s="22">
        <v>89190.399999999994</v>
      </c>
      <c r="BX161" s="23">
        <f>((BW161-BR161)/BR161*100)</f>
        <v>0</v>
      </c>
      <c r="BY161" s="54">
        <f>BS161+BX161</f>
        <v>6.2174882338369937</v>
      </c>
    </row>
    <row r="162" spans="1:77" x14ac:dyDescent="0.25">
      <c r="A162" s="53">
        <v>157</v>
      </c>
      <c r="B162" s="5"/>
      <c r="C162" s="36">
        <v>35.86</v>
      </c>
      <c r="D162" s="34">
        <v>74588.800000000003</v>
      </c>
      <c r="E162" s="7"/>
      <c r="F162" s="5"/>
      <c r="G162" s="36">
        <v>37.520000000000003</v>
      </c>
      <c r="H162" s="34">
        <v>78041.600000000006</v>
      </c>
      <c r="I162" s="22">
        <f t="shared" si="126"/>
        <v>4.6291132180702768</v>
      </c>
      <c r="J162" s="7"/>
      <c r="K162" s="5"/>
      <c r="L162" s="22">
        <v>37.520000000000003</v>
      </c>
      <c r="M162" s="35">
        <v>78041.600000000006</v>
      </c>
      <c r="N162" s="22">
        <f t="shared" si="127"/>
        <v>0</v>
      </c>
      <c r="O162" s="54">
        <f t="shared" si="128"/>
        <v>4.6291132180702768</v>
      </c>
      <c r="P162" s="22"/>
      <c r="Q162" s="53">
        <v>157</v>
      </c>
      <c r="R162" s="5"/>
      <c r="S162" s="22">
        <v>38.08</v>
      </c>
      <c r="T162" s="22">
        <v>79206.399999999994</v>
      </c>
      <c r="U162" s="22">
        <f t="shared" si="129"/>
        <v>1.4925373134328208</v>
      </c>
      <c r="V162" s="7"/>
      <c r="W162" s="5"/>
      <c r="X162" s="22">
        <v>38.08</v>
      </c>
      <c r="Y162" s="22">
        <v>79206.399999999994</v>
      </c>
      <c r="Z162" s="23">
        <f t="shared" si="130"/>
        <v>0</v>
      </c>
      <c r="AA162" s="54">
        <f t="shared" si="122"/>
        <v>1.4925373134328208</v>
      </c>
      <c r="AB162" s="22"/>
      <c r="AC162" s="53">
        <v>157</v>
      </c>
      <c r="AD162" s="5" t="s">
        <v>98</v>
      </c>
      <c r="AE162" s="7">
        <v>38.08</v>
      </c>
      <c r="AF162" s="7">
        <v>79206.399999999994</v>
      </c>
      <c r="AG162" s="22">
        <f t="shared" si="123"/>
        <v>0</v>
      </c>
      <c r="AH162" s="7"/>
      <c r="AI162" s="5"/>
      <c r="AJ162" s="16">
        <v>38.08</v>
      </c>
      <c r="AK162" s="18">
        <v>79206.399999999994</v>
      </c>
      <c r="AL162" s="22">
        <f t="shared" si="131"/>
        <v>0</v>
      </c>
      <c r="AM162" s="7"/>
      <c r="AN162" s="5"/>
      <c r="AO162" s="22"/>
      <c r="AP162" s="22"/>
      <c r="AQ162" s="24"/>
      <c r="AR162" s="54">
        <f t="shared" si="125"/>
        <v>0</v>
      </c>
      <c r="AS162" s="7"/>
      <c r="AT162" s="53">
        <v>157</v>
      </c>
      <c r="AU162" s="5"/>
      <c r="AV162" s="7"/>
      <c r="AW162" s="7"/>
      <c r="AX162" s="7"/>
      <c r="AY162" s="7"/>
      <c r="AZ162" s="5"/>
      <c r="BA162" s="22"/>
      <c r="BB162" s="22"/>
      <c r="BC162" s="7"/>
      <c r="BD162" s="7"/>
      <c r="BE162" s="5"/>
      <c r="BF162" s="22"/>
      <c r="BG162" s="22"/>
      <c r="BH162" s="24"/>
      <c r="BI162" s="54"/>
      <c r="BJ162" s="7"/>
      <c r="BK162" s="53">
        <v>157</v>
      </c>
      <c r="BL162" s="5"/>
      <c r="BM162" s="7"/>
      <c r="BN162" s="7"/>
      <c r="BO162" s="7"/>
      <c r="BP162" s="7"/>
      <c r="BQ162" s="22"/>
      <c r="BR162" s="22"/>
      <c r="BS162" s="7"/>
      <c r="BT162" s="7"/>
      <c r="BU162" s="5"/>
      <c r="BV162" s="22"/>
      <c r="BW162" s="22"/>
      <c r="BX162" s="24"/>
      <c r="BY162" s="54"/>
    </row>
    <row r="163" spans="1:77" x14ac:dyDescent="0.25">
      <c r="A163" s="53">
        <v>158</v>
      </c>
      <c r="B163" s="4"/>
      <c r="C163" s="36">
        <v>30.930000000000003</v>
      </c>
      <c r="D163" s="34">
        <v>64334.400000000001</v>
      </c>
      <c r="E163" s="7"/>
      <c r="F163" s="4"/>
      <c r="G163" s="36">
        <v>30.93</v>
      </c>
      <c r="H163" s="34">
        <v>64334.400000000001</v>
      </c>
      <c r="I163" s="22">
        <v>0</v>
      </c>
      <c r="J163" s="7"/>
      <c r="K163" s="5"/>
      <c r="L163" s="22"/>
      <c r="M163" s="35"/>
      <c r="N163" s="7"/>
      <c r="O163" s="54">
        <f t="shared" si="128"/>
        <v>0</v>
      </c>
      <c r="P163" s="7"/>
      <c r="Q163" s="53">
        <v>158</v>
      </c>
      <c r="R163" s="5"/>
      <c r="S163" s="22"/>
      <c r="T163" s="22"/>
      <c r="U163" s="7"/>
      <c r="V163" s="7"/>
      <c r="W163" s="5"/>
      <c r="X163" s="22"/>
      <c r="Y163" s="22"/>
      <c r="Z163" s="24"/>
      <c r="AA163" s="54">
        <f t="shared" si="122"/>
        <v>0</v>
      </c>
      <c r="AB163" s="7"/>
      <c r="AC163" s="53">
        <v>158</v>
      </c>
      <c r="AD163" s="5"/>
      <c r="AE163" s="7"/>
      <c r="AF163" s="7"/>
      <c r="AG163" s="7"/>
      <c r="AH163" s="7"/>
      <c r="AI163" s="5"/>
      <c r="AJ163" s="16"/>
      <c r="AK163" s="18"/>
      <c r="AL163" s="7"/>
      <c r="AM163" s="7"/>
      <c r="AN163" s="5"/>
      <c r="AO163" s="22"/>
      <c r="AP163" s="22"/>
      <c r="AQ163" s="24"/>
      <c r="AR163" s="54"/>
      <c r="AS163" s="7"/>
      <c r="AT163" s="53">
        <v>158</v>
      </c>
      <c r="AU163" s="5"/>
      <c r="AV163" s="7"/>
      <c r="AW163" s="7"/>
      <c r="AX163" s="7"/>
      <c r="AY163" s="7"/>
      <c r="AZ163" s="5"/>
      <c r="BA163" s="22"/>
      <c r="BB163" s="22"/>
      <c r="BC163" s="7"/>
      <c r="BD163" s="7"/>
      <c r="BE163" s="5"/>
      <c r="BF163" s="22"/>
      <c r="BG163" s="22"/>
      <c r="BH163" s="24"/>
      <c r="BI163" s="54"/>
      <c r="BJ163" s="7"/>
      <c r="BK163" s="53">
        <v>158</v>
      </c>
      <c r="BL163" s="5"/>
      <c r="BM163" s="7"/>
      <c r="BN163" s="7"/>
      <c r="BO163" s="7"/>
      <c r="BP163" s="7"/>
      <c r="BQ163" s="22"/>
      <c r="BR163" s="22"/>
      <c r="BS163" s="7"/>
      <c r="BT163" s="7"/>
      <c r="BU163" s="5"/>
      <c r="BV163" s="22"/>
      <c r="BW163" s="22"/>
      <c r="BX163" s="24"/>
      <c r="BY163" s="54"/>
    </row>
    <row r="164" spans="1:77" x14ac:dyDescent="0.25">
      <c r="A164" s="53">
        <v>159</v>
      </c>
      <c r="B164" s="4"/>
      <c r="C164" s="36">
        <v>35.86</v>
      </c>
      <c r="D164" s="34">
        <v>74588.800000000003</v>
      </c>
      <c r="E164" s="7"/>
      <c r="F164" s="4"/>
      <c r="G164" s="36">
        <v>37.520000000000003</v>
      </c>
      <c r="H164" s="34">
        <v>78041.600000000006</v>
      </c>
      <c r="I164" s="22">
        <f>((H164-D164)/D164*100)</f>
        <v>4.6291132180702768</v>
      </c>
      <c r="J164" s="7"/>
      <c r="K164" s="4"/>
      <c r="L164" s="22">
        <v>37.520000000000003</v>
      </c>
      <c r="M164" s="35">
        <v>78041.600000000006</v>
      </c>
      <c r="N164" s="22">
        <f>((M164-H164)/H164*100)</f>
        <v>0</v>
      </c>
      <c r="O164" s="54">
        <f t="shared" si="128"/>
        <v>4.6291132180702768</v>
      </c>
      <c r="P164" s="22"/>
      <c r="Q164" s="53">
        <v>159</v>
      </c>
      <c r="R164" s="4"/>
      <c r="S164" s="22">
        <v>38.08</v>
      </c>
      <c r="T164" s="22">
        <v>79206.399999999994</v>
      </c>
      <c r="U164" s="22">
        <f>((T164-M164)/M164*100)</f>
        <v>1.4925373134328208</v>
      </c>
      <c r="V164" s="7"/>
      <c r="W164" s="4"/>
      <c r="X164" s="22">
        <v>38.08</v>
      </c>
      <c r="Y164" s="22">
        <v>79206.399999999994</v>
      </c>
      <c r="Z164" s="23">
        <f>((Y164-T164)/T164*100)</f>
        <v>0</v>
      </c>
      <c r="AA164" s="54">
        <f t="shared" si="122"/>
        <v>1.4925373134328208</v>
      </c>
      <c r="AB164" s="22"/>
      <c r="AC164" s="53">
        <v>159</v>
      </c>
      <c r="AD164" s="4" t="s">
        <v>99</v>
      </c>
      <c r="AE164" s="7">
        <v>38.08</v>
      </c>
      <c r="AF164" s="7">
        <v>79206.399999999994</v>
      </c>
      <c r="AG164" s="22">
        <f t="shared" ref="AG164:AG165" si="132">((AF164-Y164)/Y164*100)</f>
        <v>0</v>
      </c>
      <c r="AH164" s="7"/>
      <c r="AI164" s="4"/>
      <c r="AJ164" s="16">
        <v>38.61</v>
      </c>
      <c r="AK164" s="18">
        <v>80308.800000000003</v>
      </c>
      <c r="AL164" s="22">
        <f>((AK164-Y164)/Y164*100)</f>
        <v>1.3918067226890869</v>
      </c>
      <c r="AM164" s="7"/>
      <c r="AN164" s="4"/>
      <c r="AO164" s="22">
        <v>38.61</v>
      </c>
      <c r="AP164" s="22">
        <v>80308.800000000003</v>
      </c>
      <c r="AQ164" s="23">
        <f>((AP164-AK164)/AK164*100)</f>
        <v>0</v>
      </c>
      <c r="AR164" s="54">
        <f>AL164+AQ164</f>
        <v>1.3918067226890869</v>
      </c>
      <c r="AS164" s="22"/>
      <c r="AT164" s="53">
        <v>159</v>
      </c>
      <c r="AU164" s="4" t="s">
        <v>99</v>
      </c>
      <c r="AV164" s="7">
        <v>38.61</v>
      </c>
      <c r="AW164" s="7">
        <v>80308.800000000003</v>
      </c>
      <c r="AX164" s="22">
        <f t="shared" ref="AX164:AX165" si="133">((AW164-AP164)/AP164*100)</f>
        <v>0</v>
      </c>
      <c r="AY164" s="7"/>
      <c r="AZ164" s="4"/>
      <c r="BA164" s="22">
        <v>38.61</v>
      </c>
      <c r="BB164" s="22">
        <v>80308.800000000003</v>
      </c>
      <c r="BC164" s="22">
        <f>((BB164-AP164)/AP164*100)</f>
        <v>0</v>
      </c>
      <c r="BD164" s="7"/>
      <c r="BE164" s="4"/>
      <c r="BF164" s="22">
        <v>38.61</v>
      </c>
      <c r="BG164" s="22">
        <v>80308.800000000003</v>
      </c>
      <c r="BH164" s="23">
        <f>((BG164-BB164)/BB164*100)</f>
        <v>0</v>
      </c>
      <c r="BI164" s="54">
        <f>BC164+BH164</f>
        <v>0</v>
      </c>
      <c r="BJ164" s="22"/>
      <c r="BK164" s="53">
        <v>159</v>
      </c>
      <c r="BL164" s="4" t="s">
        <v>99</v>
      </c>
      <c r="BM164" s="7">
        <v>38.61</v>
      </c>
      <c r="BN164" s="7">
        <v>80308.800000000003</v>
      </c>
      <c r="BO164" s="22">
        <f>((BN164-BG164)/BG164*100)</f>
        <v>0</v>
      </c>
      <c r="BP164" s="7"/>
      <c r="BQ164" s="22">
        <v>40.629999999999995</v>
      </c>
      <c r="BR164" s="22">
        <v>84510.399999999994</v>
      </c>
      <c r="BS164" s="22">
        <f>((BR164-BG164)/BG164*100)</f>
        <v>5.2318052318052208</v>
      </c>
      <c r="BT164" s="7"/>
      <c r="BU164" s="4"/>
      <c r="BV164" s="22">
        <v>40.629999999999995</v>
      </c>
      <c r="BW164" s="22">
        <v>84510.399999999994</v>
      </c>
      <c r="BX164" s="23">
        <f>((BW164-BR164)/BR164*100)</f>
        <v>0</v>
      </c>
      <c r="BY164" s="54">
        <f>BS164+BX164</f>
        <v>5.2318052318052208</v>
      </c>
    </row>
    <row r="165" spans="1:77" x14ac:dyDescent="0.25">
      <c r="A165" s="53">
        <v>160</v>
      </c>
      <c r="B165" s="4"/>
      <c r="C165" s="36">
        <v>23.19</v>
      </c>
      <c r="D165" s="34">
        <v>48235.199999999997</v>
      </c>
      <c r="E165" s="7"/>
      <c r="F165" s="4"/>
      <c r="G165" s="36">
        <v>24.3</v>
      </c>
      <c r="H165" s="34">
        <v>50544</v>
      </c>
      <c r="I165" s="22">
        <f>((H165-D165)/D165*100)</f>
        <v>4.7865459249676645</v>
      </c>
      <c r="J165" s="7"/>
      <c r="K165" s="4"/>
      <c r="L165" s="22">
        <v>25.86</v>
      </c>
      <c r="M165" s="35">
        <v>53788.800000000003</v>
      </c>
      <c r="N165" s="22">
        <f>((M165-H165)/H165*100)</f>
        <v>6.4197530864197594</v>
      </c>
      <c r="O165" s="54">
        <f t="shared" si="128"/>
        <v>11.206299011387424</v>
      </c>
      <c r="P165" s="22"/>
      <c r="Q165" s="53">
        <v>160</v>
      </c>
      <c r="R165" s="4"/>
      <c r="S165" s="22">
        <v>26.32</v>
      </c>
      <c r="T165" s="22">
        <v>54745.599999999999</v>
      </c>
      <c r="U165" s="22">
        <f>((T165-M165)/M165*100)</f>
        <v>1.7788089713843693</v>
      </c>
      <c r="V165" s="7"/>
      <c r="W165" s="4"/>
      <c r="X165" s="22">
        <v>26.32</v>
      </c>
      <c r="Y165" s="22">
        <v>54745.599999999999</v>
      </c>
      <c r="Z165" s="23">
        <f>((Y165-T165)/T165*100)</f>
        <v>0</v>
      </c>
      <c r="AA165" s="54">
        <f t="shared" si="122"/>
        <v>1.7788089713843693</v>
      </c>
      <c r="AB165" s="22"/>
      <c r="AC165" s="53">
        <v>160</v>
      </c>
      <c r="AD165" s="4" t="s">
        <v>100</v>
      </c>
      <c r="AE165" s="7">
        <v>26.32</v>
      </c>
      <c r="AF165" s="7">
        <v>54745.599999999999</v>
      </c>
      <c r="AG165" s="22">
        <f t="shared" si="132"/>
        <v>0</v>
      </c>
      <c r="AH165" s="7"/>
      <c r="AI165" s="4"/>
      <c r="AJ165" s="16">
        <v>26.580000000000002</v>
      </c>
      <c r="AK165" s="18">
        <v>55286.400000000001</v>
      </c>
      <c r="AL165" s="22">
        <f>((AK165-Y165)/Y165*100)</f>
        <v>0.98784194528875913</v>
      </c>
      <c r="AM165" s="7"/>
      <c r="AN165" s="4"/>
      <c r="AO165" s="22">
        <v>26.580000000000002</v>
      </c>
      <c r="AP165" s="22">
        <v>55286.400000000001</v>
      </c>
      <c r="AQ165" s="23">
        <f>((AP165-AK165)/AK165*100)</f>
        <v>0</v>
      </c>
      <c r="AR165" s="54">
        <f>AL165+AQ165</f>
        <v>0.98784194528875913</v>
      </c>
      <c r="AS165" s="22"/>
      <c r="AT165" s="53">
        <v>160</v>
      </c>
      <c r="AU165" s="4" t="s">
        <v>100</v>
      </c>
      <c r="AV165" s="7">
        <v>26.580000000000002</v>
      </c>
      <c r="AW165" s="7">
        <v>55286.400000000001</v>
      </c>
      <c r="AX165" s="22">
        <f t="shared" si="133"/>
        <v>0</v>
      </c>
      <c r="AY165" s="7"/>
      <c r="AZ165" s="4"/>
      <c r="BA165" s="22">
        <v>26.580000000000002</v>
      </c>
      <c r="BB165" s="22">
        <v>55286.400000000001</v>
      </c>
      <c r="BC165" s="22">
        <f>((BB165-AP165)/AP165*100)</f>
        <v>0</v>
      </c>
      <c r="BD165" s="7"/>
      <c r="BE165" s="4"/>
      <c r="BF165" s="22">
        <v>26.580000000000002</v>
      </c>
      <c r="BG165" s="22">
        <v>55286.400000000001</v>
      </c>
      <c r="BH165" s="23">
        <f>((BG165-BB165)/BB165*100)</f>
        <v>0</v>
      </c>
      <c r="BI165" s="54">
        <f>BC165+BH165</f>
        <v>0</v>
      </c>
      <c r="BJ165" s="22"/>
      <c r="BK165" s="53">
        <v>160</v>
      </c>
      <c r="BL165" s="4" t="s">
        <v>100</v>
      </c>
      <c r="BM165" s="7">
        <v>26.580000000000002</v>
      </c>
      <c r="BN165" s="7">
        <v>55286.400000000001</v>
      </c>
      <c r="BO165" s="22">
        <f>((BN165-BG165)/BG165*100)</f>
        <v>0</v>
      </c>
      <c r="BP165" s="7"/>
      <c r="BQ165" s="22"/>
      <c r="BR165" s="22"/>
      <c r="BS165" s="7"/>
      <c r="BT165" s="7"/>
      <c r="BU165" s="4"/>
      <c r="BV165" s="22"/>
      <c r="BW165" s="22"/>
      <c r="BX165" s="24"/>
      <c r="BY165" s="54"/>
    </row>
    <row r="166" spans="1:77" x14ac:dyDescent="0.25">
      <c r="A166" s="53">
        <v>161</v>
      </c>
      <c r="B166" s="4"/>
      <c r="C166" s="36"/>
      <c r="D166" s="34"/>
      <c r="E166" s="7"/>
      <c r="F166" s="4"/>
      <c r="G166" s="36"/>
      <c r="H166" s="34"/>
      <c r="I166" s="22"/>
      <c r="J166" s="7"/>
      <c r="K166" s="4"/>
      <c r="L166" s="22"/>
      <c r="M166" s="35"/>
      <c r="N166" s="7"/>
      <c r="O166" s="54"/>
      <c r="P166" s="7"/>
      <c r="Q166" s="53">
        <v>161</v>
      </c>
      <c r="R166" s="4"/>
      <c r="S166" s="22"/>
      <c r="T166" s="22"/>
      <c r="U166" s="7"/>
      <c r="V166" s="7"/>
      <c r="W166" s="4"/>
      <c r="X166" s="22"/>
      <c r="Y166" s="22"/>
      <c r="Z166" s="24"/>
      <c r="AA166" s="54"/>
      <c r="AB166" s="7"/>
      <c r="AC166" s="53">
        <v>161</v>
      </c>
      <c r="AD166" s="4"/>
      <c r="AE166" s="7"/>
      <c r="AF166" s="7"/>
      <c r="AG166" s="7"/>
      <c r="AH166" s="7"/>
      <c r="AI166" s="4"/>
      <c r="AJ166" s="16"/>
      <c r="AK166" s="18"/>
      <c r="AL166" s="7"/>
      <c r="AM166" s="7"/>
      <c r="AN166" s="4"/>
      <c r="AO166" s="22"/>
      <c r="AP166" s="22"/>
      <c r="AQ166" s="24"/>
      <c r="AR166" s="54"/>
      <c r="AS166" s="7"/>
      <c r="AT166" s="53">
        <v>161</v>
      </c>
      <c r="AU166" s="4"/>
      <c r="AV166" s="7"/>
      <c r="AW166" s="7"/>
      <c r="AX166" s="7"/>
      <c r="AY166" s="7"/>
      <c r="AZ166" s="4"/>
      <c r="BA166" s="22"/>
      <c r="BB166" s="22"/>
      <c r="BC166" s="7"/>
      <c r="BD166" s="7"/>
      <c r="BE166" s="4"/>
      <c r="BF166" s="22"/>
      <c r="BG166" s="22"/>
      <c r="BH166" s="24"/>
      <c r="BI166" s="54"/>
      <c r="BJ166" s="7"/>
      <c r="BK166" s="53">
        <v>161</v>
      </c>
      <c r="BL166" s="4"/>
      <c r="BM166" s="7"/>
      <c r="BN166" s="7"/>
      <c r="BO166" s="7"/>
      <c r="BP166" s="7"/>
      <c r="BQ166" s="22">
        <v>34.629999999999995</v>
      </c>
      <c r="BR166" s="22">
        <v>72030.399999999994</v>
      </c>
      <c r="BS166" s="22"/>
      <c r="BT166" s="7"/>
      <c r="BU166" s="4"/>
      <c r="BV166" s="22">
        <v>37.43</v>
      </c>
      <c r="BW166" s="22">
        <v>77854.399999999994</v>
      </c>
      <c r="BX166" s="23">
        <f>((BW166-BR166)/BR166*100)</f>
        <v>8.0854750216575226</v>
      </c>
      <c r="BY166" s="54">
        <f>BS166+BX166</f>
        <v>8.0854750216575226</v>
      </c>
    </row>
    <row r="167" spans="1:77" x14ac:dyDescent="0.25">
      <c r="A167" s="53">
        <v>162</v>
      </c>
      <c r="B167" s="5"/>
      <c r="C167" s="36">
        <v>35.86</v>
      </c>
      <c r="D167" s="34">
        <v>74588.800000000003</v>
      </c>
      <c r="E167" s="7"/>
      <c r="F167" s="5"/>
      <c r="G167" s="36">
        <v>37.520000000000003</v>
      </c>
      <c r="H167" s="34">
        <v>78041.600000000006</v>
      </c>
      <c r="I167" s="22">
        <f>((H167-D167)/D167*100)</f>
        <v>4.6291132180702768</v>
      </c>
      <c r="J167" s="7"/>
      <c r="K167" s="5"/>
      <c r="L167" s="22">
        <v>37.520000000000003</v>
      </c>
      <c r="M167" s="35">
        <v>78041.600000000006</v>
      </c>
      <c r="N167" s="22">
        <f>((M167-H167)/H167*100)</f>
        <v>0</v>
      </c>
      <c r="O167" s="54">
        <f>I167+N167</f>
        <v>4.6291132180702768</v>
      </c>
      <c r="P167" s="22"/>
      <c r="Q167" s="53">
        <v>162</v>
      </c>
      <c r="R167" s="5"/>
      <c r="S167" s="22">
        <v>40.409999999999997</v>
      </c>
      <c r="T167" s="22">
        <v>84052.800000000003</v>
      </c>
      <c r="U167" s="22">
        <f>((T167-M167)/M167*100)</f>
        <v>7.7025586353944515</v>
      </c>
      <c r="V167" s="7"/>
      <c r="W167" s="5"/>
      <c r="X167" s="22">
        <v>40.409999999999997</v>
      </c>
      <c r="Y167" s="22">
        <v>84052.800000000003</v>
      </c>
      <c r="Z167" s="23">
        <f>((Y167-T167)/T167*100)</f>
        <v>0</v>
      </c>
      <c r="AA167" s="54">
        <f>U167+Z167</f>
        <v>7.7025586353944515</v>
      </c>
      <c r="AB167" s="22"/>
      <c r="AC167" s="53">
        <v>162</v>
      </c>
      <c r="AD167" s="5" t="s">
        <v>101</v>
      </c>
      <c r="AE167" s="7">
        <v>40.409999999999997</v>
      </c>
      <c r="AF167" s="7">
        <v>84052.800000000003</v>
      </c>
      <c r="AG167" s="22">
        <f t="shared" ref="AG167:AG171" si="134">((AF167-Y167)/Y167*100)</f>
        <v>0</v>
      </c>
      <c r="AH167" s="7"/>
      <c r="AI167" s="5"/>
      <c r="AJ167" s="16">
        <v>43.699999999999996</v>
      </c>
      <c r="AK167" s="18">
        <v>90896</v>
      </c>
      <c r="AL167" s="22">
        <v>2.97</v>
      </c>
      <c r="AM167" s="40" t="s">
        <v>189</v>
      </c>
      <c r="AN167" s="5"/>
      <c r="AO167" s="22">
        <v>47.76</v>
      </c>
      <c r="AP167" s="22">
        <v>99340.800000000003</v>
      </c>
      <c r="AQ167" s="23">
        <f>((AP167-AK167)/AK167*100)</f>
        <v>9.2906178489702551</v>
      </c>
      <c r="AR167" s="54">
        <f>AL167+AQ167</f>
        <v>12.260617848970256</v>
      </c>
      <c r="AS167" s="22"/>
      <c r="AT167" s="53">
        <v>162</v>
      </c>
      <c r="AU167" s="5" t="s">
        <v>101</v>
      </c>
      <c r="AV167" s="7">
        <v>47.76</v>
      </c>
      <c r="AW167" s="7">
        <v>99340.800000000003</v>
      </c>
      <c r="AX167" s="22">
        <f t="shared" ref="AX167:AX170" si="135">((AW167-AP167)/AP167*100)</f>
        <v>0</v>
      </c>
      <c r="AY167" s="7"/>
      <c r="AZ167" s="5"/>
      <c r="BA167" s="22">
        <v>47.76</v>
      </c>
      <c r="BB167" s="22">
        <v>99340.800000000003</v>
      </c>
      <c r="BC167" s="22">
        <f>((BB167-AP167)/AP167*100)</f>
        <v>0</v>
      </c>
      <c r="BD167" s="7"/>
      <c r="BE167" s="5"/>
      <c r="BF167" s="22">
        <v>51.84</v>
      </c>
      <c r="BG167" s="22">
        <v>107827.2</v>
      </c>
      <c r="BH167" s="23">
        <f>((BG167-BB167)/BB167*100)</f>
        <v>8.5427135678391899</v>
      </c>
      <c r="BI167" s="54">
        <f>BC167+BH167</f>
        <v>8.5427135678391899</v>
      </c>
      <c r="BJ167" s="22"/>
      <c r="BK167" s="53">
        <v>162</v>
      </c>
      <c r="BL167" s="5" t="s">
        <v>101</v>
      </c>
      <c r="BM167" s="7">
        <v>51.84</v>
      </c>
      <c r="BN167" s="7">
        <v>107827.2</v>
      </c>
      <c r="BO167" s="22">
        <f>((BN167-BG167)/BG167*100)</f>
        <v>0</v>
      </c>
      <c r="BP167" s="7"/>
      <c r="BQ167" s="22">
        <v>53.27</v>
      </c>
      <c r="BR167" s="22">
        <v>110801.60000000001</v>
      </c>
      <c r="BS167" s="22">
        <f>((BR167-BG167)/BG167*100)</f>
        <v>2.7584876543209957</v>
      </c>
      <c r="BT167" s="7"/>
      <c r="BU167" s="5"/>
      <c r="BV167" s="22">
        <v>53.27</v>
      </c>
      <c r="BW167" s="22">
        <v>110801.60000000001</v>
      </c>
      <c r="BX167" s="23">
        <f>((BW167-BR167)/BR167*100)</f>
        <v>0</v>
      </c>
      <c r="BY167" s="54">
        <f>BS167+BX167</f>
        <v>2.7584876543209957</v>
      </c>
    </row>
    <row r="168" spans="1:77" x14ac:dyDescent="0.25">
      <c r="A168" s="53">
        <v>163</v>
      </c>
      <c r="B168" s="5"/>
      <c r="C168" s="36">
        <v>29.12</v>
      </c>
      <c r="D168" s="34">
        <v>60569.599999999999</v>
      </c>
      <c r="E168" s="7"/>
      <c r="F168" s="5"/>
      <c r="G168" s="36">
        <v>29.12</v>
      </c>
      <c r="H168" s="34">
        <v>60569.599999999999</v>
      </c>
      <c r="I168" s="22">
        <v>0</v>
      </c>
      <c r="J168" s="7"/>
      <c r="K168" s="5"/>
      <c r="L168" s="22">
        <v>30.58</v>
      </c>
      <c r="M168" s="35">
        <v>63606.400000000001</v>
      </c>
      <c r="N168" s="22">
        <f>((M168-H168)/H168*100)</f>
        <v>5.013736263736269</v>
      </c>
      <c r="O168" s="54">
        <f>I168+N168</f>
        <v>5.013736263736269</v>
      </c>
      <c r="P168" s="22"/>
      <c r="Q168" s="53">
        <v>163</v>
      </c>
      <c r="R168" s="5"/>
      <c r="S168" s="22">
        <v>31.279999999999998</v>
      </c>
      <c r="T168" s="22">
        <v>65062.400000000001</v>
      </c>
      <c r="U168" s="22">
        <f>((T168-M168)/M168*100)</f>
        <v>2.2890778286461742</v>
      </c>
      <c r="V168" s="7"/>
      <c r="W168" s="5"/>
      <c r="X168" s="22">
        <v>33.770000000000003</v>
      </c>
      <c r="Y168" s="22">
        <v>70241.600000000006</v>
      </c>
      <c r="Z168" s="23">
        <f>((Y168-T168)/T168*100)</f>
        <v>7.9603580562659912</v>
      </c>
      <c r="AA168" s="54">
        <f>U168+Z168</f>
        <v>10.249435884912165</v>
      </c>
      <c r="AB168" s="22"/>
      <c r="AC168" s="53">
        <v>163</v>
      </c>
      <c r="AD168" s="5" t="s">
        <v>102</v>
      </c>
      <c r="AE168" s="7">
        <v>33.770000000000003</v>
      </c>
      <c r="AF168" s="7">
        <v>70241.600000000006</v>
      </c>
      <c r="AG168" s="22">
        <f t="shared" si="134"/>
        <v>0</v>
      </c>
      <c r="AH168" s="7"/>
      <c r="AI168" s="5"/>
      <c r="AJ168" s="16">
        <v>34.239999999999995</v>
      </c>
      <c r="AK168" s="18">
        <v>71219.199999999997</v>
      </c>
      <c r="AL168" s="22">
        <f>((AK168-Y168)/Y168*100)</f>
        <v>1.3917678412792294</v>
      </c>
      <c r="AM168" s="7"/>
      <c r="AN168" s="5"/>
      <c r="AO168" s="22">
        <v>38.6</v>
      </c>
      <c r="AP168" s="22">
        <v>80288</v>
      </c>
      <c r="AQ168" s="23">
        <v>7.34</v>
      </c>
      <c r="AR168" s="54">
        <f>AL168+AQ168</f>
        <v>8.731767841279229</v>
      </c>
      <c r="AS168" s="40" t="s">
        <v>191</v>
      </c>
      <c r="AT168" s="53">
        <v>163</v>
      </c>
      <c r="AU168" s="5" t="s">
        <v>102</v>
      </c>
      <c r="AV168" s="7">
        <v>38.6</v>
      </c>
      <c r="AW168" s="7">
        <v>80288</v>
      </c>
      <c r="AX168" s="22">
        <f t="shared" si="135"/>
        <v>0</v>
      </c>
      <c r="AY168" s="7"/>
      <c r="AZ168" s="5"/>
      <c r="BA168" s="22">
        <v>38.6</v>
      </c>
      <c r="BB168" s="22">
        <v>80288</v>
      </c>
      <c r="BC168" s="22">
        <f>((BB168-AP168)/AP168*100)</f>
        <v>0</v>
      </c>
      <c r="BD168" s="7"/>
      <c r="BE168" s="5"/>
      <c r="BF168" s="22">
        <v>38.61</v>
      </c>
      <c r="BG168" s="22">
        <v>80308.800000000003</v>
      </c>
      <c r="BH168" s="23">
        <v>0</v>
      </c>
      <c r="BI168" s="54">
        <f>BC168+BH168</f>
        <v>0</v>
      </c>
      <c r="BJ168" s="40" t="s">
        <v>196</v>
      </c>
      <c r="BK168" s="53">
        <v>163</v>
      </c>
      <c r="BL168" s="5" t="s">
        <v>102</v>
      </c>
      <c r="BM168" s="7">
        <v>38.61</v>
      </c>
      <c r="BN168" s="7">
        <v>80308.800000000003</v>
      </c>
      <c r="BO168" s="22">
        <f>((BN168-BG168)/BG168*100)</f>
        <v>0</v>
      </c>
      <c r="BP168" s="7"/>
      <c r="BQ168" s="22">
        <v>40.629999999999995</v>
      </c>
      <c r="BR168" s="22">
        <v>84510.399999999994</v>
      </c>
      <c r="BS168" s="22">
        <f>((BR168-BG168)/BG168*100)</f>
        <v>5.2318052318052208</v>
      </c>
      <c r="BT168" s="7"/>
      <c r="BU168" s="5"/>
      <c r="BV168" s="22">
        <v>40.629999999999995</v>
      </c>
      <c r="BW168" s="22">
        <v>84510.399999999994</v>
      </c>
      <c r="BX168" s="23">
        <f>((BW168-BR168)/BR168*100)</f>
        <v>0</v>
      </c>
      <c r="BY168" s="54">
        <f>BS168+BX168</f>
        <v>5.2318052318052208</v>
      </c>
    </row>
    <row r="169" spans="1:77" x14ac:dyDescent="0.25">
      <c r="A169" s="53">
        <v>164</v>
      </c>
      <c r="B169" s="4"/>
      <c r="C169" s="36">
        <v>27.770000000000003</v>
      </c>
      <c r="D169" s="34">
        <v>57761.599999999999</v>
      </c>
      <c r="E169" s="7"/>
      <c r="F169" s="4"/>
      <c r="G169" s="36">
        <v>29.1</v>
      </c>
      <c r="H169" s="34">
        <v>60528</v>
      </c>
      <c r="I169" s="22">
        <f>((H169-D169)/D169*100)</f>
        <v>4.7893410154843385</v>
      </c>
      <c r="J169" s="7"/>
      <c r="K169" s="4"/>
      <c r="L169" s="22">
        <v>29.1</v>
      </c>
      <c r="M169" s="35">
        <v>60528</v>
      </c>
      <c r="N169" s="22">
        <f>((M169-H169)/H169*100)</f>
        <v>0</v>
      </c>
      <c r="O169" s="54">
        <f>I169+N169</f>
        <v>4.7893410154843385</v>
      </c>
      <c r="P169" s="22"/>
      <c r="Q169" s="53">
        <v>164</v>
      </c>
      <c r="R169" s="4"/>
      <c r="S169" s="22">
        <v>29.58</v>
      </c>
      <c r="T169" s="22">
        <v>61526.400000000001</v>
      </c>
      <c r="U169" s="22">
        <f>((T169-M169)/M169*100)</f>
        <v>1.6494845360824768</v>
      </c>
      <c r="V169" s="7"/>
      <c r="W169" s="4"/>
      <c r="X169" s="22">
        <v>29.58</v>
      </c>
      <c r="Y169" s="22">
        <v>61526.400000000001</v>
      </c>
      <c r="Z169" s="23">
        <f>((Y169-T169)/T169*100)</f>
        <v>0</v>
      </c>
      <c r="AA169" s="54">
        <f>U169+Z169</f>
        <v>1.6494845360824768</v>
      </c>
      <c r="AB169" s="22"/>
      <c r="AC169" s="53">
        <v>164</v>
      </c>
      <c r="AD169" s="4" t="s">
        <v>103</v>
      </c>
      <c r="AE169" s="7">
        <v>29.58</v>
      </c>
      <c r="AF169" s="7">
        <v>61526.400000000001</v>
      </c>
      <c r="AG169" s="22">
        <f t="shared" si="134"/>
        <v>0</v>
      </c>
      <c r="AH169" s="7"/>
      <c r="AI169" s="4"/>
      <c r="AJ169" s="16">
        <v>29.87</v>
      </c>
      <c r="AK169" s="18">
        <v>62129.599999999999</v>
      </c>
      <c r="AL169" s="22">
        <f>((AK169-Y169)/Y169*100)</f>
        <v>0.98039215686274039</v>
      </c>
      <c r="AM169" s="7"/>
      <c r="AN169" s="4"/>
      <c r="AO169" s="22">
        <v>29.87</v>
      </c>
      <c r="AP169" s="22">
        <v>62129.599999999999</v>
      </c>
      <c r="AQ169" s="23">
        <f>((AP169-AK169)/AK169*100)</f>
        <v>0</v>
      </c>
      <c r="AR169" s="54">
        <f>AL169+AQ169</f>
        <v>0.98039215686274039</v>
      </c>
      <c r="AS169" s="22"/>
      <c r="AT169" s="53">
        <v>164</v>
      </c>
      <c r="AU169" s="4" t="s">
        <v>103</v>
      </c>
      <c r="AV169" s="7">
        <v>29.87</v>
      </c>
      <c r="AW169" s="7">
        <v>62129.599999999999</v>
      </c>
      <c r="AX169" s="22">
        <f t="shared" si="135"/>
        <v>0</v>
      </c>
      <c r="AY169" s="7"/>
      <c r="AZ169" s="4"/>
      <c r="BA169" s="22">
        <v>29.87</v>
      </c>
      <c r="BB169" s="22">
        <v>62129.599999999999</v>
      </c>
      <c r="BC169" s="22">
        <f>((BB169-AP169)/AP169*100)</f>
        <v>0</v>
      </c>
      <c r="BD169" s="7"/>
      <c r="BE169" s="4"/>
      <c r="BF169" s="22">
        <v>29.87</v>
      </c>
      <c r="BG169" s="22">
        <v>62129.599999999999</v>
      </c>
      <c r="BH169" s="23">
        <f>((BG169-BB169)/BB169*100)</f>
        <v>0</v>
      </c>
      <c r="BI169" s="54">
        <f>BC169+BH169</f>
        <v>0</v>
      </c>
      <c r="BJ169" s="22"/>
      <c r="BK169" s="53">
        <v>164</v>
      </c>
      <c r="BL169" s="4" t="s">
        <v>103</v>
      </c>
      <c r="BM169" s="7">
        <v>29.87</v>
      </c>
      <c r="BN169" s="7">
        <v>62129.599999999999</v>
      </c>
      <c r="BO169" s="22">
        <f>((BN169-BG169)/BG169*100)</f>
        <v>0</v>
      </c>
      <c r="BP169" s="7"/>
      <c r="BQ169" s="22">
        <v>30.94</v>
      </c>
      <c r="BR169" s="22">
        <v>64355.199999999997</v>
      </c>
      <c r="BS169" s="22">
        <f>((BR169-BG169)/BG169*100)</f>
        <v>3.5821894877803793</v>
      </c>
      <c r="BT169" s="7"/>
      <c r="BU169" s="4"/>
      <c r="BV169" s="22">
        <v>30.94</v>
      </c>
      <c r="BW169" s="22">
        <v>64355.199999999997</v>
      </c>
      <c r="BX169" s="23">
        <f>((BW169-BR169)/BR169*100)</f>
        <v>0</v>
      </c>
      <c r="BY169" s="54">
        <f>BS169+BX169</f>
        <v>3.5821894877803793</v>
      </c>
    </row>
    <row r="170" spans="1:77" x14ac:dyDescent="0.25">
      <c r="A170" s="53">
        <v>165</v>
      </c>
      <c r="B170" s="5"/>
      <c r="C170" s="36">
        <v>37.44</v>
      </c>
      <c r="D170" s="34">
        <v>77875.199999999997</v>
      </c>
      <c r="E170" s="7"/>
      <c r="F170" s="5"/>
      <c r="G170" s="36">
        <v>39.11</v>
      </c>
      <c r="H170" s="34">
        <v>81348.800000000003</v>
      </c>
      <c r="I170" s="22">
        <f>((H170-D170)/D170*100)</f>
        <v>4.4604700854700932</v>
      </c>
      <c r="J170" s="7"/>
      <c r="K170" s="5"/>
      <c r="L170" s="22">
        <v>39.11</v>
      </c>
      <c r="M170" s="35">
        <v>81348.800000000003</v>
      </c>
      <c r="N170" s="22">
        <f>((M170-H170)/H170*100)</f>
        <v>0</v>
      </c>
      <c r="O170" s="54">
        <f>I170+N170</f>
        <v>4.4604700854700932</v>
      </c>
      <c r="P170" s="22"/>
      <c r="Q170" s="53">
        <v>165</v>
      </c>
      <c r="R170" s="5"/>
      <c r="S170" s="22">
        <v>32.89</v>
      </c>
      <c r="T170" s="22">
        <v>68411.199999999997</v>
      </c>
      <c r="U170" s="22">
        <v>1.54</v>
      </c>
      <c r="V170" s="39" t="s">
        <v>182</v>
      </c>
      <c r="W170" s="5"/>
      <c r="X170" s="22">
        <v>32.89</v>
      </c>
      <c r="Y170" s="22">
        <v>68411.199999999997</v>
      </c>
      <c r="Z170" s="23">
        <f>((Y170-T170)/T170*100)</f>
        <v>0</v>
      </c>
      <c r="AA170" s="54">
        <f>U170+Z170</f>
        <v>1.54</v>
      </c>
      <c r="AB170" s="22"/>
      <c r="AC170" s="53">
        <v>165</v>
      </c>
      <c r="AD170" s="5" t="s">
        <v>104</v>
      </c>
      <c r="AE170" s="7">
        <v>32.89</v>
      </c>
      <c r="AF170" s="7">
        <v>68411.199999999997</v>
      </c>
      <c r="AG170" s="22">
        <f t="shared" si="134"/>
        <v>0</v>
      </c>
      <c r="AH170" s="7"/>
      <c r="AI170" s="5"/>
      <c r="AJ170" s="16">
        <v>33.269999999999996</v>
      </c>
      <c r="AK170" s="18">
        <v>69201.600000000006</v>
      </c>
      <c r="AL170" s="22">
        <f>((AK170-Y170)/Y170*100)</f>
        <v>1.1553663727576899</v>
      </c>
      <c r="AM170" s="7"/>
      <c r="AN170" s="5"/>
      <c r="AO170" s="22">
        <v>33.269999999999996</v>
      </c>
      <c r="AP170" s="22">
        <v>69201.600000000006</v>
      </c>
      <c r="AQ170" s="23">
        <f>((AP170-AK170)/AK170*100)</f>
        <v>0</v>
      </c>
      <c r="AR170" s="54">
        <f>AL170+AQ170</f>
        <v>1.1553663727576899</v>
      </c>
      <c r="AS170" s="22"/>
      <c r="AT170" s="53">
        <v>165</v>
      </c>
      <c r="AU170" s="5" t="s">
        <v>104</v>
      </c>
      <c r="AV170" s="7">
        <v>33.269999999999996</v>
      </c>
      <c r="AW170" s="7">
        <v>69201.600000000006</v>
      </c>
      <c r="AX170" s="22">
        <f t="shared" si="135"/>
        <v>0</v>
      </c>
      <c r="AY170" s="7"/>
      <c r="AZ170" s="5"/>
      <c r="BA170" s="22">
        <v>33.269999999999996</v>
      </c>
      <c r="BB170" s="22">
        <v>69201.600000000006</v>
      </c>
      <c r="BC170" s="22">
        <f>((BB170-AP170)/AP170*100)</f>
        <v>0</v>
      </c>
      <c r="BD170" s="7"/>
      <c r="BE170" s="5"/>
      <c r="BF170" s="22">
        <v>33.269999999999996</v>
      </c>
      <c r="BG170" s="22">
        <v>69201.600000000006</v>
      </c>
      <c r="BH170" s="23">
        <f>((BG170-BB170)/BB170*100)</f>
        <v>0</v>
      </c>
      <c r="BI170" s="54">
        <f>BC170+BH170</f>
        <v>0</v>
      </c>
      <c r="BJ170" s="22"/>
      <c r="BK170" s="53">
        <v>165</v>
      </c>
      <c r="BL170" s="5" t="s">
        <v>104</v>
      </c>
      <c r="BM170" s="7">
        <v>33.269999999999996</v>
      </c>
      <c r="BN170" s="7">
        <v>69201.600000000006</v>
      </c>
      <c r="BO170" s="22">
        <f>((BN170-BG170)/BG170*100)</f>
        <v>0</v>
      </c>
      <c r="BP170" s="7"/>
      <c r="BQ170" s="22">
        <v>34.72</v>
      </c>
      <c r="BR170" s="22">
        <v>72217.600000000006</v>
      </c>
      <c r="BS170" s="22">
        <f>((BR170-BG170)/BG170*100)</f>
        <v>4.358280733393447</v>
      </c>
      <c r="BT170" s="7"/>
      <c r="BU170" s="5"/>
      <c r="BV170" s="22">
        <v>34.72</v>
      </c>
      <c r="BW170" s="22">
        <v>72217.600000000006</v>
      </c>
      <c r="BX170" s="23">
        <f>((BW170-BR170)/BR170*100)</f>
        <v>0</v>
      </c>
      <c r="BY170" s="54">
        <f>BS170+BX170</f>
        <v>4.358280733393447</v>
      </c>
    </row>
    <row r="171" spans="1:77" x14ac:dyDescent="0.25">
      <c r="A171" s="53">
        <v>166</v>
      </c>
      <c r="B171" s="5"/>
      <c r="C171" s="36">
        <v>44.22</v>
      </c>
      <c r="D171" s="34">
        <v>91977.600000000006</v>
      </c>
      <c r="E171" s="7"/>
      <c r="F171" s="5"/>
      <c r="G171" s="36">
        <v>46.02</v>
      </c>
      <c r="H171" s="34">
        <v>95721.600000000006</v>
      </c>
      <c r="I171" s="22">
        <f>((H171-D171)/D171*100)</f>
        <v>4.0705563093622787</v>
      </c>
      <c r="J171" s="7"/>
      <c r="K171" s="5"/>
      <c r="L171" s="22">
        <v>46.02</v>
      </c>
      <c r="M171" s="35">
        <v>95721.600000000006</v>
      </c>
      <c r="N171" s="22">
        <f>((M171-H171)/H171*100)</f>
        <v>0</v>
      </c>
      <c r="O171" s="54">
        <f>I171+N171</f>
        <v>4.0705563093622787</v>
      </c>
      <c r="P171" s="22"/>
      <c r="Q171" s="53">
        <v>166</v>
      </c>
      <c r="R171" s="5"/>
      <c r="S171" s="22">
        <v>46.73</v>
      </c>
      <c r="T171" s="22">
        <v>97198.399999999994</v>
      </c>
      <c r="U171" s="22">
        <f>((T171-M171)/M171*100)</f>
        <v>1.5428074750108525</v>
      </c>
      <c r="V171" s="7"/>
      <c r="W171" s="5"/>
      <c r="X171" s="22">
        <v>46.73</v>
      </c>
      <c r="Y171" s="22">
        <v>97198.399999999994</v>
      </c>
      <c r="Z171" s="23">
        <f>((Y171-T171)/T171*100)</f>
        <v>0</v>
      </c>
      <c r="AA171" s="54">
        <f>U171+Z171</f>
        <v>1.5428074750108525</v>
      </c>
      <c r="AB171" s="22"/>
      <c r="AC171" s="53">
        <v>166</v>
      </c>
      <c r="AD171" s="5" t="s">
        <v>105</v>
      </c>
      <c r="AE171" s="7">
        <v>46.73</v>
      </c>
      <c r="AF171" s="7">
        <v>97198.399999999994</v>
      </c>
      <c r="AG171" s="22">
        <f t="shared" si="134"/>
        <v>0</v>
      </c>
      <c r="AH171" s="7"/>
      <c r="AI171" s="5"/>
      <c r="AJ171" s="16"/>
      <c r="AK171" s="18"/>
      <c r="AL171" s="7"/>
      <c r="AM171" s="7"/>
      <c r="AN171" s="5"/>
      <c r="AO171" s="22"/>
      <c r="AP171" s="22"/>
      <c r="AQ171" s="24"/>
      <c r="AR171" s="54"/>
      <c r="AS171" s="7"/>
      <c r="AT171" s="53">
        <v>166</v>
      </c>
      <c r="AU171" s="5"/>
      <c r="AV171" s="7"/>
      <c r="AW171" s="7"/>
      <c r="AX171" s="7"/>
      <c r="AY171" s="7"/>
      <c r="AZ171" s="5"/>
      <c r="BA171" s="22"/>
      <c r="BB171" s="22"/>
      <c r="BC171" s="7"/>
      <c r="BD171" s="7"/>
      <c r="BE171" s="5"/>
      <c r="BF171" s="22"/>
      <c r="BG171" s="22"/>
      <c r="BH171" s="24"/>
      <c r="BI171" s="54"/>
      <c r="BJ171" s="7"/>
      <c r="BK171" s="53">
        <v>166</v>
      </c>
      <c r="BL171" s="5"/>
      <c r="BM171" s="7"/>
      <c r="BN171" s="7"/>
      <c r="BO171" s="7"/>
      <c r="BP171" s="7"/>
      <c r="BQ171" s="22"/>
      <c r="BR171" s="22"/>
      <c r="BS171" s="7"/>
      <c r="BT171" s="7"/>
      <c r="BU171" s="5"/>
      <c r="BV171" s="22"/>
      <c r="BW171" s="22"/>
      <c r="BX171" s="24"/>
      <c r="BY171" s="54"/>
    </row>
    <row r="172" spans="1:77" x14ac:dyDescent="0.25">
      <c r="A172" s="53">
        <v>167</v>
      </c>
      <c r="B172" s="5"/>
      <c r="C172" s="36"/>
      <c r="D172" s="34"/>
      <c r="E172" s="7"/>
      <c r="F172" s="5"/>
      <c r="G172" s="36"/>
      <c r="H172" s="34"/>
      <c r="I172" s="22"/>
      <c r="J172" s="7"/>
      <c r="K172" s="5"/>
      <c r="L172" s="22"/>
      <c r="M172" s="35"/>
      <c r="N172" s="7"/>
      <c r="O172" s="54"/>
      <c r="P172" s="7"/>
      <c r="Q172" s="53">
        <v>167</v>
      </c>
      <c r="R172" s="5"/>
      <c r="S172" s="22"/>
      <c r="T172" s="22"/>
      <c r="U172" s="7"/>
      <c r="V172" s="7"/>
      <c r="W172" s="5"/>
      <c r="X172" s="22"/>
      <c r="Y172" s="22"/>
      <c r="Z172" s="24"/>
      <c r="AA172" s="54"/>
      <c r="AB172" s="7"/>
      <c r="AC172" s="53">
        <v>167</v>
      </c>
      <c r="AD172" s="5"/>
      <c r="AE172" s="7"/>
      <c r="AF172" s="7"/>
      <c r="AG172" s="7"/>
      <c r="AH172" s="7"/>
      <c r="AI172" s="5"/>
      <c r="AJ172" s="16"/>
      <c r="AK172" s="18"/>
      <c r="AL172" s="7"/>
      <c r="AM172" s="7"/>
      <c r="AN172" s="5"/>
      <c r="AO172" s="22"/>
      <c r="AP172" s="22"/>
      <c r="AQ172" s="24"/>
      <c r="AR172" s="54"/>
      <c r="AS172" s="7"/>
      <c r="AT172" s="53">
        <v>167</v>
      </c>
      <c r="AU172" s="5"/>
      <c r="AV172" s="7"/>
      <c r="AW172" s="7"/>
      <c r="AX172" s="7"/>
      <c r="AY172" s="7"/>
      <c r="AZ172" s="5"/>
      <c r="BA172" s="22"/>
      <c r="BB172" s="22"/>
      <c r="BC172" s="7"/>
      <c r="BD172" s="7"/>
      <c r="BE172" s="5"/>
      <c r="BF172" s="22"/>
      <c r="BG172" s="22"/>
      <c r="BH172" s="24"/>
      <c r="BI172" s="54"/>
      <c r="BJ172" s="7"/>
      <c r="BK172" s="53">
        <v>167</v>
      </c>
      <c r="BL172" s="5"/>
      <c r="BM172" s="7"/>
      <c r="BN172" s="7"/>
      <c r="BO172" s="7"/>
      <c r="BP172" s="7"/>
      <c r="BQ172" s="22">
        <v>32.559999999999995</v>
      </c>
      <c r="BR172" s="22">
        <v>67724.800000000003</v>
      </c>
      <c r="BS172" s="22"/>
      <c r="BT172" s="7"/>
      <c r="BU172" s="5"/>
      <c r="BV172" s="22">
        <v>33.1</v>
      </c>
      <c r="BW172" s="22">
        <v>68848</v>
      </c>
      <c r="BX172" s="23">
        <f>((BW172-BR172)/BR172*100)</f>
        <v>1.6584766584766542</v>
      </c>
      <c r="BY172" s="54">
        <f>BS172+BX172</f>
        <v>1.6584766584766542</v>
      </c>
    </row>
    <row r="173" spans="1:77" x14ac:dyDescent="0.25">
      <c r="A173" s="53">
        <v>168</v>
      </c>
      <c r="B173" s="5"/>
      <c r="C173" s="36"/>
      <c r="D173" s="34"/>
      <c r="E173" s="7"/>
      <c r="F173" s="5"/>
      <c r="G173" s="36"/>
      <c r="H173" s="34"/>
      <c r="I173" s="22"/>
      <c r="J173" s="7"/>
      <c r="K173" s="5"/>
      <c r="L173" s="22"/>
      <c r="M173" s="35"/>
      <c r="N173" s="7"/>
      <c r="O173" s="54"/>
      <c r="P173" s="7"/>
      <c r="Q173" s="53">
        <v>168</v>
      </c>
      <c r="R173" s="5"/>
      <c r="S173" s="22"/>
      <c r="T173" s="22"/>
      <c r="U173" s="7"/>
      <c r="V173" s="7"/>
      <c r="W173" s="5"/>
      <c r="X173" s="22">
        <v>31.28</v>
      </c>
      <c r="Y173" s="22">
        <v>65062.400000000001</v>
      </c>
      <c r="Z173" s="23"/>
      <c r="AA173" s="54">
        <f>U173+Z173</f>
        <v>0</v>
      </c>
      <c r="AB173" s="22"/>
      <c r="AC173" s="53">
        <v>168</v>
      </c>
      <c r="AD173" s="5" t="s">
        <v>139</v>
      </c>
      <c r="AE173" s="7">
        <v>31.28</v>
      </c>
      <c r="AF173" s="7">
        <v>65062.400000000001</v>
      </c>
      <c r="AG173" s="22">
        <f>((AF173-Y173)/Y173*100)</f>
        <v>0</v>
      </c>
      <c r="AH173" s="7"/>
      <c r="AI173" s="5"/>
      <c r="AJ173" s="16"/>
      <c r="AK173" s="18"/>
      <c r="AL173" s="7"/>
      <c r="AM173" s="7"/>
      <c r="AN173" s="5"/>
      <c r="AO173" s="22"/>
      <c r="AP173" s="22"/>
      <c r="AQ173" s="24"/>
      <c r="AR173" s="54"/>
      <c r="AS173" s="7"/>
      <c r="AT173" s="53">
        <v>168</v>
      </c>
      <c r="AU173" s="5"/>
      <c r="AV173" s="7"/>
      <c r="AW173" s="7"/>
      <c r="AX173" s="7"/>
      <c r="AY173" s="7"/>
      <c r="AZ173" s="5"/>
      <c r="BA173" s="22"/>
      <c r="BB173" s="22"/>
      <c r="BC173" s="7"/>
      <c r="BD173" s="7"/>
      <c r="BE173" s="5"/>
      <c r="BF173" s="22"/>
      <c r="BG173" s="22"/>
      <c r="BH173" s="24"/>
      <c r="BI173" s="54"/>
      <c r="BJ173" s="7"/>
      <c r="BK173" s="53">
        <v>168</v>
      </c>
      <c r="BL173" s="5"/>
      <c r="BM173" s="7"/>
      <c r="BN173" s="7"/>
      <c r="BO173" s="7"/>
      <c r="BP173" s="7"/>
      <c r="BQ173" s="22"/>
      <c r="BR173" s="22"/>
      <c r="BS173" s="7"/>
      <c r="BT173" s="7"/>
      <c r="BU173" s="5"/>
      <c r="BV173" s="22"/>
      <c r="BW173" s="22"/>
      <c r="BX173" s="24"/>
      <c r="BY173" s="54"/>
    </row>
    <row r="174" spans="1:77" x14ac:dyDescent="0.25">
      <c r="A174" s="53">
        <v>169</v>
      </c>
      <c r="B174" s="5"/>
      <c r="C174" s="36"/>
      <c r="D174" s="34"/>
      <c r="E174" s="7"/>
      <c r="F174" s="5"/>
      <c r="G174" s="36"/>
      <c r="H174" s="34"/>
      <c r="I174" s="22"/>
      <c r="J174" s="7"/>
      <c r="K174" s="5"/>
      <c r="L174" s="22"/>
      <c r="M174" s="35"/>
      <c r="N174" s="7"/>
      <c r="O174" s="54"/>
      <c r="P174" s="7"/>
      <c r="Q174" s="53">
        <v>169</v>
      </c>
      <c r="R174" s="5"/>
      <c r="S174" s="22"/>
      <c r="T174" s="22"/>
      <c r="U174" s="7"/>
      <c r="V174" s="7"/>
      <c r="W174" s="5"/>
      <c r="X174" s="22"/>
      <c r="Y174" s="22"/>
      <c r="Z174" s="24"/>
      <c r="AA174" s="54"/>
      <c r="AB174" s="7"/>
      <c r="AC174" s="53">
        <v>169</v>
      </c>
      <c r="AD174" s="5"/>
      <c r="AE174" s="7"/>
      <c r="AF174" s="7"/>
      <c r="AG174" s="7"/>
      <c r="AH174" s="7"/>
      <c r="AI174" s="5"/>
      <c r="AJ174" s="16">
        <v>29.81</v>
      </c>
      <c r="AK174" s="18">
        <v>62004.800000000003</v>
      </c>
      <c r="AL174" s="22"/>
      <c r="AM174" s="7"/>
      <c r="AN174" s="5"/>
      <c r="AO174" s="22">
        <v>31.34</v>
      </c>
      <c r="AP174" s="22">
        <v>65187.199999999997</v>
      </c>
      <c r="AQ174" s="23">
        <f>((AP174-AK174)/AK174*100)</f>
        <v>5.1325058705132411</v>
      </c>
      <c r="AR174" s="54">
        <f>AL174+AQ174</f>
        <v>5.1325058705132411</v>
      </c>
      <c r="AS174" s="22"/>
      <c r="AT174" s="53">
        <v>169</v>
      </c>
      <c r="AU174" s="5" t="s">
        <v>149</v>
      </c>
      <c r="AV174" s="7">
        <v>31.34</v>
      </c>
      <c r="AW174" s="7">
        <v>65187.199999999997</v>
      </c>
      <c r="AX174" s="22">
        <f t="shared" ref="AX174:AX176" si="136">((AW174-AP174)/AP174*100)</f>
        <v>0</v>
      </c>
      <c r="AY174" s="7"/>
      <c r="AZ174" s="5"/>
      <c r="BA174" s="22">
        <v>31.34</v>
      </c>
      <c r="BB174" s="22">
        <v>65187.199999999997</v>
      </c>
      <c r="BC174" s="22">
        <f>((BB174-AP174)/AP174*100)</f>
        <v>0</v>
      </c>
      <c r="BD174" s="7"/>
      <c r="BE174" s="5"/>
      <c r="BF174" s="22">
        <v>32.299999999999997</v>
      </c>
      <c r="BG174" s="22">
        <v>67184</v>
      </c>
      <c r="BH174" s="23">
        <f>((BG174-BB174)/BB174*100)</f>
        <v>3.0631780472239996</v>
      </c>
      <c r="BI174" s="54">
        <f t="shared" ref="BI174:BI181" si="137">BC174+BH174</f>
        <v>3.0631780472239996</v>
      </c>
      <c r="BJ174" s="22"/>
      <c r="BK174" s="53">
        <v>169</v>
      </c>
      <c r="BL174" s="5" t="s">
        <v>149</v>
      </c>
      <c r="BM174" s="7">
        <v>32.299999999999997</v>
      </c>
      <c r="BN174" s="7">
        <v>67184</v>
      </c>
      <c r="BO174" s="22">
        <f>((BN174-BG174)/BG174*100)</f>
        <v>0</v>
      </c>
      <c r="BP174" s="7"/>
      <c r="BQ174" s="22">
        <v>33.699999999999996</v>
      </c>
      <c r="BR174" s="22">
        <v>70096</v>
      </c>
      <c r="BS174" s="22">
        <f>((BR174-BG174)/BG174*100)</f>
        <v>4.3343653250773997</v>
      </c>
      <c r="BT174" s="7"/>
      <c r="BU174" s="5"/>
      <c r="BV174" s="22">
        <v>34.72</v>
      </c>
      <c r="BW174" s="22">
        <v>72217.600000000006</v>
      </c>
      <c r="BX174" s="23">
        <f>((BW174-BR174)/BR174*100)</f>
        <v>3.0267062314540141</v>
      </c>
      <c r="BY174" s="54">
        <f>BS174+BX174</f>
        <v>7.3610715565314138</v>
      </c>
    </row>
    <row r="175" spans="1:77" x14ac:dyDescent="0.25">
      <c r="A175" s="53">
        <v>170</v>
      </c>
      <c r="B175" s="5"/>
      <c r="C175" s="36">
        <v>27.770000000000003</v>
      </c>
      <c r="D175" s="34">
        <v>57761.599999999999</v>
      </c>
      <c r="E175" s="7"/>
      <c r="F175" s="5"/>
      <c r="G175" s="36">
        <v>29.1</v>
      </c>
      <c r="H175" s="34">
        <v>60528</v>
      </c>
      <c r="I175" s="22">
        <f>((H175-D175)/D175*100)</f>
        <v>4.7893410154843385</v>
      </c>
      <c r="J175" s="7"/>
      <c r="K175" s="5"/>
      <c r="L175" s="22">
        <v>29.1</v>
      </c>
      <c r="M175" s="35">
        <v>60528</v>
      </c>
      <c r="N175" s="22">
        <f>((M175-H175)/H175*100)</f>
        <v>0</v>
      </c>
      <c r="O175" s="54">
        <f>I175+N175</f>
        <v>4.7893410154843385</v>
      </c>
      <c r="P175" s="22"/>
      <c r="Q175" s="53">
        <v>170</v>
      </c>
      <c r="R175" s="5"/>
      <c r="S175" s="22">
        <v>29.58</v>
      </c>
      <c r="T175" s="22">
        <v>61526.400000000001</v>
      </c>
      <c r="U175" s="22">
        <f>((T175-M175)/M175*100)</f>
        <v>1.6494845360824768</v>
      </c>
      <c r="V175" s="7"/>
      <c r="W175" s="5"/>
      <c r="X175" s="22">
        <v>29.58</v>
      </c>
      <c r="Y175" s="22">
        <v>61526.400000000001</v>
      </c>
      <c r="Z175" s="23">
        <f>((Y175-T175)/T175*100)</f>
        <v>0</v>
      </c>
      <c r="AA175" s="54">
        <f>U175+Z175</f>
        <v>1.6494845360824768</v>
      </c>
      <c r="AB175" s="22"/>
      <c r="AC175" s="53">
        <v>170</v>
      </c>
      <c r="AD175" s="5" t="s">
        <v>106</v>
      </c>
      <c r="AE175" s="7">
        <v>29.58</v>
      </c>
      <c r="AF175" s="7">
        <v>61526.400000000001</v>
      </c>
      <c r="AG175" s="22">
        <f t="shared" ref="AG175:AG176" si="138">((AF175-Y175)/Y175*100)</f>
        <v>0</v>
      </c>
      <c r="AH175" s="7"/>
      <c r="AI175" s="5"/>
      <c r="AJ175" s="16">
        <v>38.799999999999997</v>
      </c>
      <c r="AK175" s="18">
        <v>80704</v>
      </c>
      <c r="AL175" s="22">
        <v>0</v>
      </c>
      <c r="AM175" s="39" t="s">
        <v>183</v>
      </c>
      <c r="AN175" s="5"/>
      <c r="AO175" s="22">
        <v>40.119999999999997</v>
      </c>
      <c r="AP175" s="22">
        <v>83449.600000000006</v>
      </c>
      <c r="AQ175" s="23">
        <f>((AP175-AK175)/AK175*100)</f>
        <v>3.4020618556701105</v>
      </c>
      <c r="AR175" s="54">
        <f>AL175+AQ175</f>
        <v>3.4020618556701105</v>
      </c>
      <c r="AS175" s="22"/>
      <c r="AT175" s="53">
        <v>170</v>
      </c>
      <c r="AU175" s="5" t="s">
        <v>106</v>
      </c>
      <c r="AV175" s="7">
        <v>40.119999999999997</v>
      </c>
      <c r="AW175" s="7">
        <v>83449.600000000006</v>
      </c>
      <c r="AX175" s="22">
        <f t="shared" si="136"/>
        <v>0</v>
      </c>
      <c r="AY175" s="7"/>
      <c r="AZ175" s="5"/>
      <c r="BA175" s="22">
        <v>40.119999999999997</v>
      </c>
      <c r="BB175" s="22">
        <v>83449.600000000006</v>
      </c>
      <c r="BC175" s="22">
        <f>((BB175-AP175)/AP175*100)</f>
        <v>0</v>
      </c>
      <c r="BD175" s="7"/>
      <c r="BE175" s="5"/>
      <c r="BF175" s="22">
        <v>42.08</v>
      </c>
      <c r="BG175" s="22">
        <v>87526.399999999994</v>
      </c>
      <c r="BH175" s="23">
        <f>((BG175-BB175)/BB175*100)</f>
        <v>4.8853439680956985</v>
      </c>
      <c r="BI175" s="54">
        <f t="shared" si="137"/>
        <v>4.8853439680956985</v>
      </c>
      <c r="BJ175" s="22"/>
      <c r="BK175" s="53">
        <v>170</v>
      </c>
      <c r="BL175" s="5" t="s">
        <v>106</v>
      </c>
      <c r="BM175" s="7">
        <v>42.08</v>
      </c>
      <c r="BN175" s="7">
        <v>87526.399999999994</v>
      </c>
      <c r="BO175" s="22">
        <f>((BN175-BG175)/BG175*100)</f>
        <v>0</v>
      </c>
      <c r="BP175" s="7"/>
      <c r="BQ175" s="22">
        <v>45.12</v>
      </c>
      <c r="BR175" s="22">
        <v>93849.600000000006</v>
      </c>
      <c r="BS175" s="22">
        <f>((BR175-BG175)/BG175*100)</f>
        <v>7.2243346007604696</v>
      </c>
      <c r="BT175" s="7"/>
      <c r="BU175" s="5"/>
      <c r="BV175" s="22">
        <v>47.27</v>
      </c>
      <c r="BW175" s="22">
        <v>98321.600000000006</v>
      </c>
      <c r="BX175" s="23">
        <f>((BW175-BR175)/BR175*100)</f>
        <v>4.7650709219858154</v>
      </c>
      <c r="BY175" s="54">
        <f>BS175+BX175</f>
        <v>11.989405522746285</v>
      </c>
    </row>
    <row r="176" spans="1:77" x14ac:dyDescent="0.25">
      <c r="A176" s="53">
        <v>171</v>
      </c>
      <c r="B176" s="5"/>
      <c r="C176" s="36">
        <v>39.07</v>
      </c>
      <c r="D176" s="34">
        <v>81265.600000000006</v>
      </c>
      <c r="E176" s="7"/>
      <c r="F176" s="5"/>
      <c r="G176" s="36">
        <v>42.68</v>
      </c>
      <c r="H176" s="34">
        <v>88774.399999999994</v>
      </c>
      <c r="I176" s="22">
        <f>((H176-D176)/D176*100)</f>
        <v>9.2398259534169291</v>
      </c>
      <c r="J176" s="7"/>
      <c r="K176" s="5"/>
      <c r="L176" s="22">
        <v>46.29</v>
      </c>
      <c r="M176" s="35">
        <v>96283.199999999997</v>
      </c>
      <c r="N176" s="22">
        <f>((M176-H176)/H176*100)</f>
        <v>8.4582942830365546</v>
      </c>
      <c r="O176" s="54">
        <f>I176+N176</f>
        <v>17.698120236453484</v>
      </c>
      <c r="P176" s="22"/>
      <c r="Q176" s="53">
        <v>171</v>
      </c>
      <c r="R176" s="5"/>
      <c r="S176" s="22">
        <v>47.099999999999994</v>
      </c>
      <c r="T176" s="22">
        <v>97968</v>
      </c>
      <c r="U176" s="22">
        <f>((T176-M176)/M176*100)</f>
        <v>1.7498379779650064</v>
      </c>
      <c r="V176" s="7"/>
      <c r="W176" s="5"/>
      <c r="X176" s="22">
        <v>50.34</v>
      </c>
      <c r="Y176" s="22">
        <v>104707.2</v>
      </c>
      <c r="Z176" s="23">
        <f>((Y176-T176)/T176*100)</f>
        <v>6.8789808917197419</v>
      </c>
      <c r="AA176" s="54">
        <f>U176+Z176</f>
        <v>8.6288188696847481</v>
      </c>
      <c r="AB176" s="22"/>
      <c r="AC176" s="53">
        <v>171</v>
      </c>
      <c r="AD176" s="5" t="s">
        <v>107</v>
      </c>
      <c r="AE176" s="7">
        <v>50.34</v>
      </c>
      <c r="AF176" s="7">
        <v>104707.2</v>
      </c>
      <c r="AG176" s="22">
        <f t="shared" si="138"/>
        <v>0</v>
      </c>
      <c r="AH176" s="7"/>
      <c r="AI176" s="5"/>
      <c r="AJ176" s="16">
        <v>51.839999999999996</v>
      </c>
      <c r="AK176" s="18">
        <v>107827.2</v>
      </c>
      <c r="AL176" s="22">
        <f>((AK176-Y176)/Y176*100)</f>
        <v>2.9797377830750893</v>
      </c>
      <c r="AM176" s="7"/>
      <c r="AN176" s="5"/>
      <c r="AO176" s="22">
        <v>51.839999999999996</v>
      </c>
      <c r="AP176" s="22">
        <v>107827.2</v>
      </c>
      <c r="AQ176" s="23">
        <f>((AP176-AK176)/AK176*100)</f>
        <v>0</v>
      </c>
      <c r="AR176" s="54">
        <f>AL176+AQ176</f>
        <v>2.9797377830750893</v>
      </c>
      <c r="AS176" s="22"/>
      <c r="AT176" s="53">
        <v>171</v>
      </c>
      <c r="AU176" s="5" t="s">
        <v>107</v>
      </c>
      <c r="AV176" s="7">
        <v>51.839999999999996</v>
      </c>
      <c r="AW176" s="7">
        <v>107827.2</v>
      </c>
      <c r="AX176" s="22">
        <f t="shared" si="136"/>
        <v>0</v>
      </c>
      <c r="AY176" s="7"/>
      <c r="AZ176" s="5"/>
      <c r="BA176" s="22">
        <v>51.839999999999996</v>
      </c>
      <c r="BB176" s="22">
        <v>107827.2</v>
      </c>
      <c r="BC176" s="22">
        <f>((BB176-AP176)/AP176*100)</f>
        <v>0</v>
      </c>
      <c r="BD176" s="7"/>
      <c r="BE176" s="5"/>
      <c r="BF176" s="22">
        <v>55.96</v>
      </c>
      <c r="BG176" s="22">
        <v>116396.8</v>
      </c>
      <c r="BH176" s="23">
        <v>0</v>
      </c>
      <c r="BI176" s="54">
        <f t="shared" si="137"/>
        <v>0</v>
      </c>
      <c r="BJ176" s="40" t="s">
        <v>183</v>
      </c>
      <c r="BK176" s="53">
        <v>171</v>
      </c>
      <c r="BL176" s="5" t="s">
        <v>107</v>
      </c>
      <c r="BM176" s="7">
        <v>55.96</v>
      </c>
      <c r="BN176" s="7">
        <v>116396.8</v>
      </c>
      <c r="BO176" s="22">
        <f>((BN176-BG176)/BG176*100)</f>
        <v>0</v>
      </c>
      <c r="BP176" s="7"/>
      <c r="BQ176" s="22">
        <v>62.379999999999995</v>
      </c>
      <c r="BR176" s="22">
        <v>129750.39999999999</v>
      </c>
      <c r="BS176" s="22">
        <f>((BR176-BG176)/BG176*100)</f>
        <v>11.472480343102207</v>
      </c>
      <c r="BT176" s="7"/>
      <c r="BU176" s="5"/>
      <c r="BV176" s="22">
        <v>64.63</v>
      </c>
      <c r="BW176" s="22">
        <v>134430.39999999999</v>
      </c>
      <c r="BX176" s="23">
        <f>((BW176-BR176)/BR176*100)</f>
        <v>3.606925296569413</v>
      </c>
      <c r="BY176" s="54">
        <f>BS176+BX176</f>
        <v>15.07940563967162</v>
      </c>
    </row>
    <row r="177" spans="1:77" x14ac:dyDescent="0.25">
      <c r="A177" s="53">
        <v>172</v>
      </c>
      <c r="B177" s="5"/>
      <c r="C177" s="36"/>
      <c r="D177" s="34"/>
      <c r="E177" s="7"/>
      <c r="F177" s="5"/>
      <c r="G177" s="36"/>
      <c r="H177" s="34"/>
      <c r="I177" s="22"/>
      <c r="J177" s="7"/>
      <c r="K177" s="5"/>
      <c r="L177" s="22"/>
      <c r="M177" s="35"/>
      <c r="N177" s="7"/>
      <c r="O177" s="54"/>
      <c r="P177" s="7"/>
      <c r="Q177" s="53">
        <v>172</v>
      </c>
      <c r="R177" s="5"/>
      <c r="S177" s="22"/>
      <c r="T177" s="22"/>
      <c r="U177" s="7"/>
      <c r="V177" s="7"/>
      <c r="W177" s="5"/>
      <c r="X177" s="22"/>
      <c r="Y177" s="22"/>
      <c r="Z177" s="24"/>
      <c r="AA177" s="54"/>
      <c r="AB177" s="7"/>
      <c r="AC177" s="53">
        <v>172</v>
      </c>
      <c r="AD177" s="5"/>
      <c r="AE177" s="7"/>
      <c r="AF177" s="7"/>
      <c r="AG177" s="7"/>
      <c r="AH177" s="7"/>
      <c r="AI177" s="5"/>
      <c r="AJ177" s="16"/>
      <c r="AK177" s="18"/>
      <c r="AL177" s="7"/>
      <c r="AM177" s="7"/>
      <c r="AN177" s="5"/>
      <c r="AO177" s="22"/>
      <c r="AP177" s="22"/>
      <c r="AQ177" s="24"/>
      <c r="AR177" s="54"/>
      <c r="AS177" s="7"/>
      <c r="AT177" s="53">
        <v>172</v>
      </c>
      <c r="AU177" s="5" t="s">
        <v>158</v>
      </c>
      <c r="AV177" s="7">
        <v>24.97</v>
      </c>
      <c r="AW177" s="7">
        <v>51937.599999999999</v>
      </c>
      <c r="AX177" s="22"/>
      <c r="AY177" s="7"/>
      <c r="AZ177" s="5"/>
      <c r="BA177" s="22">
        <v>24.97</v>
      </c>
      <c r="BB177" s="22">
        <v>51937.599999999999</v>
      </c>
      <c r="BC177" s="22"/>
      <c r="BD177" s="7"/>
      <c r="BE177" s="5"/>
      <c r="BF177" s="22">
        <v>24.97</v>
      </c>
      <c r="BG177" s="22">
        <v>51937.599999999999</v>
      </c>
      <c r="BH177" s="23">
        <f>((BG177-BB177)/BB177*100)</f>
        <v>0</v>
      </c>
      <c r="BI177" s="54">
        <f t="shared" si="137"/>
        <v>0</v>
      </c>
      <c r="BJ177" s="22"/>
      <c r="BK177" s="53">
        <v>172</v>
      </c>
      <c r="BL177" s="5" t="s">
        <v>158</v>
      </c>
      <c r="BM177" s="7">
        <v>24.97</v>
      </c>
      <c r="BN177" s="7">
        <v>51937.599999999999</v>
      </c>
      <c r="BO177" s="22">
        <f>((BN177-BG177)/BG177*100)</f>
        <v>0</v>
      </c>
      <c r="BP177" s="7"/>
      <c r="BQ177" s="22">
        <v>29.05</v>
      </c>
      <c r="BR177" s="22">
        <v>60424</v>
      </c>
      <c r="BS177" s="22">
        <v>10.79</v>
      </c>
      <c r="BT177" s="39" t="s">
        <v>183</v>
      </c>
      <c r="BU177" s="5"/>
      <c r="BV177" s="22">
        <v>29.05</v>
      </c>
      <c r="BW177" s="22">
        <v>60424</v>
      </c>
      <c r="BX177" s="23">
        <f>((BW177-BR177)/BR177*100)</f>
        <v>0</v>
      </c>
      <c r="BY177" s="54">
        <f>BS177+BX177</f>
        <v>10.79</v>
      </c>
    </row>
    <row r="178" spans="1:77" x14ac:dyDescent="0.25">
      <c r="A178" s="53">
        <v>173</v>
      </c>
      <c r="B178" s="5"/>
      <c r="C178" s="36">
        <v>30.930000000000003</v>
      </c>
      <c r="D178" s="34">
        <v>64334.400000000001</v>
      </c>
      <c r="E178" s="7"/>
      <c r="F178" s="5"/>
      <c r="G178" s="36">
        <v>30.93</v>
      </c>
      <c r="H178" s="34">
        <v>64334.400000000001</v>
      </c>
      <c r="I178" s="22">
        <v>0</v>
      </c>
      <c r="J178" s="7"/>
      <c r="K178" s="5"/>
      <c r="L178" s="22">
        <v>32.39</v>
      </c>
      <c r="M178" s="35">
        <v>67371.199999999997</v>
      </c>
      <c r="N178" s="22">
        <f>((M178-H178)/H178*100)</f>
        <v>4.7203362431296405</v>
      </c>
      <c r="O178" s="54">
        <f>I178+N178</f>
        <v>4.7203362431296405</v>
      </c>
      <c r="P178" s="22"/>
      <c r="Q178" s="53">
        <v>173</v>
      </c>
      <c r="R178" s="5"/>
      <c r="S178" s="22">
        <v>32.89</v>
      </c>
      <c r="T178" s="22">
        <v>68411.199999999997</v>
      </c>
      <c r="U178" s="22">
        <f>((T178-M178)/M178*100)</f>
        <v>1.5436863229391788</v>
      </c>
      <c r="V178" s="7"/>
      <c r="W178" s="5"/>
      <c r="X178" s="22">
        <v>32.89</v>
      </c>
      <c r="Y178" s="22">
        <v>68411.199999999997</v>
      </c>
      <c r="Z178" s="23">
        <f>((Y178-T178)/T178*100)</f>
        <v>0</v>
      </c>
      <c r="AA178" s="54">
        <f>U178+Z178</f>
        <v>1.5436863229391788</v>
      </c>
      <c r="AB178" s="22"/>
      <c r="AC178" s="53">
        <v>173</v>
      </c>
      <c r="AD178" s="5" t="s">
        <v>108</v>
      </c>
      <c r="AE178" s="7">
        <v>32.89</v>
      </c>
      <c r="AF178" s="7">
        <v>68411.199999999997</v>
      </c>
      <c r="AG178" s="22">
        <f t="shared" ref="AG178:AG179" si="139">((AF178-Y178)/Y178*100)</f>
        <v>0</v>
      </c>
      <c r="AH178" s="7"/>
      <c r="AI178" s="5"/>
      <c r="AJ178" s="16"/>
      <c r="AK178" s="18"/>
      <c r="AL178" s="7"/>
      <c r="AM178" s="7"/>
      <c r="AN178" s="5"/>
      <c r="AO178" s="22"/>
      <c r="AP178" s="22"/>
      <c r="AQ178" s="24"/>
      <c r="AR178" s="54"/>
      <c r="AS178" s="7"/>
      <c r="AT178" s="53">
        <v>173</v>
      </c>
      <c r="AU178" s="5"/>
      <c r="AV178" s="7"/>
      <c r="AW178" s="7"/>
      <c r="AX178" s="7"/>
      <c r="AY178" s="7"/>
      <c r="AZ178" s="5"/>
      <c r="BA178" s="22"/>
      <c r="BB178" s="22"/>
      <c r="BC178" s="7"/>
      <c r="BD178" s="7"/>
      <c r="BE178" s="5"/>
      <c r="BF178" s="22"/>
      <c r="BG178" s="22"/>
      <c r="BH178" s="24"/>
      <c r="BI178" s="54">
        <f t="shared" si="137"/>
        <v>0</v>
      </c>
      <c r="BJ178" s="7"/>
      <c r="BK178" s="53">
        <v>173</v>
      </c>
      <c r="BL178" s="5"/>
      <c r="BM178" s="7"/>
      <c r="BN178" s="7"/>
      <c r="BO178" s="7"/>
      <c r="BP178" s="7"/>
      <c r="BQ178" s="22"/>
      <c r="BR178" s="22"/>
      <c r="BS178" s="7"/>
      <c r="BT178" s="7"/>
      <c r="BU178" s="5"/>
      <c r="BV178" s="22"/>
      <c r="BW178" s="22"/>
      <c r="BX178" s="24"/>
      <c r="BY178" s="54"/>
    </row>
    <row r="179" spans="1:77" x14ac:dyDescent="0.25">
      <c r="A179" s="53">
        <v>174</v>
      </c>
      <c r="B179" s="4"/>
      <c r="C179" s="36">
        <v>37.44</v>
      </c>
      <c r="D179" s="34">
        <v>77875.199999999997</v>
      </c>
      <c r="E179" s="7"/>
      <c r="F179" s="4"/>
      <c r="G179" s="36">
        <v>39.11</v>
      </c>
      <c r="H179" s="34">
        <v>81348.800000000003</v>
      </c>
      <c r="I179" s="22">
        <f>((H179-D179)/D179*100)</f>
        <v>4.4604700854700932</v>
      </c>
      <c r="J179" s="7"/>
      <c r="K179" s="4"/>
      <c r="L179" s="22">
        <v>39.11</v>
      </c>
      <c r="M179" s="35">
        <v>81348.800000000003</v>
      </c>
      <c r="N179" s="22">
        <f>((M179-H179)/H179*100)</f>
        <v>0</v>
      </c>
      <c r="O179" s="54">
        <f>I179+N179</f>
        <v>4.4604700854700932</v>
      </c>
      <c r="P179" s="22"/>
      <c r="Q179" s="53">
        <v>174</v>
      </c>
      <c r="R179" s="4"/>
      <c r="S179" s="22">
        <v>39.69</v>
      </c>
      <c r="T179" s="22">
        <v>82555.199999999997</v>
      </c>
      <c r="U179" s="22">
        <f>((T179-M179)/M179*100)</f>
        <v>1.482996676041926</v>
      </c>
      <c r="V179" s="7"/>
      <c r="W179" s="4"/>
      <c r="X179" s="22">
        <v>39.69</v>
      </c>
      <c r="Y179" s="22">
        <v>82555.199999999997</v>
      </c>
      <c r="Z179" s="23">
        <f>((Y179-T179)/T179*100)</f>
        <v>0</v>
      </c>
      <c r="AA179" s="54">
        <f>U179+Z179</f>
        <v>1.482996676041926</v>
      </c>
      <c r="AB179" s="22"/>
      <c r="AC179" s="53">
        <v>174</v>
      </c>
      <c r="AD179" s="4" t="s">
        <v>109</v>
      </c>
      <c r="AE179" s="7">
        <v>39.69</v>
      </c>
      <c r="AF179" s="7">
        <v>82555.199999999997</v>
      </c>
      <c r="AG179" s="22">
        <f t="shared" si="139"/>
        <v>0</v>
      </c>
      <c r="AH179" s="7"/>
      <c r="AI179" s="4"/>
      <c r="AJ179" s="16">
        <v>40.369999999999997</v>
      </c>
      <c r="AK179" s="18">
        <v>83969.600000000006</v>
      </c>
      <c r="AL179" s="22">
        <f>((AK179-Y179)/Y179*100)</f>
        <v>1.7132779037541048</v>
      </c>
      <c r="AM179" s="7"/>
      <c r="AN179" s="4"/>
      <c r="AO179" s="22">
        <v>40.369999999999997</v>
      </c>
      <c r="AP179" s="22">
        <v>83969.600000000006</v>
      </c>
      <c r="AQ179" s="23">
        <f>((AP179-AK179)/AK179*100)</f>
        <v>0</v>
      </c>
      <c r="AR179" s="54">
        <f>AL179+AQ179</f>
        <v>1.7132779037541048</v>
      </c>
      <c r="AS179" s="22"/>
      <c r="AT179" s="53">
        <v>174</v>
      </c>
      <c r="AU179" s="4" t="s">
        <v>109</v>
      </c>
      <c r="AV179" s="7">
        <v>40.369999999999997</v>
      </c>
      <c r="AW179" s="7">
        <v>83969.600000000006</v>
      </c>
      <c r="AX179" s="22">
        <f t="shared" ref="AX179" si="140">((AW179-AP179)/AP179*100)</f>
        <v>0</v>
      </c>
      <c r="AY179" s="7"/>
      <c r="AZ179" s="4"/>
      <c r="BA179" s="22">
        <v>40.369999999999997</v>
      </c>
      <c r="BB179" s="22">
        <v>83969.600000000006</v>
      </c>
      <c r="BC179" s="22">
        <f>((BB179-AP179)/AP179*100)</f>
        <v>0</v>
      </c>
      <c r="BD179" s="7"/>
      <c r="BE179" s="4"/>
      <c r="BF179" s="22">
        <v>40.369999999999997</v>
      </c>
      <c r="BG179" s="22">
        <v>83969.600000000006</v>
      </c>
      <c r="BH179" s="23">
        <f>((BG179-BB179)/BB179*100)</f>
        <v>0</v>
      </c>
      <c r="BI179" s="54">
        <f t="shared" si="137"/>
        <v>0</v>
      </c>
      <c r="BJ179" s="22"/>
      <c r="BK179" s="53">
        <v>174</v>
      </c>
      <c r="BL179" s="4" t="s">
        <v>109</v>
      </c>
      <c r="BM179" s="7">
        <v>40.369999999999997</v>
      </c>
      <c r="BN179" s="7">
        <v>83969.600000000006</v>
      </c>
      <c r="BO179" s="22">
        <f>((BN179-BG179)/BG179*100)</f>
        <v>0</v>
      </c>
      <c r="BP179" s="7"/>
      <c r="BQ179" s="22">
        <v>42.879999999999995</v>
      </c>
      <c r="BR179" s="22">
        <v>89190.399999999994</v>
      </c>
      <c r="BS179" s="22">
        <f>((BR179-BG179)/BG179*100)</f>
        <v>6.2174882338369937</v>
      </c>
      <c r="BT179" s="7"/>
      <c r="BU179" s="4"/>
      <c r="BV179" s="22">
        <v>42.879999999999995</v>
      </c>
      <c r="BW179" s="22">
        <v>89190.399999999994</v>
      </c>
      <c r="BX179" s="23">
        <f>((BW179-BR179)/BR179*100)</f>
        <v>0</v>
      </c>
      <c r="BY179" s="54">
        <f>BS179+BX179</f>
        <v>6.2174882338369937</v>
      </c>
    </row>
    <row r="180" spans="1:77" x14ac:dyDescent="0.25">
      <c r="A180" s="53">
        <v>175</v>
      </c>
      <c r="B180" s="5"/>
      <c r="C180" s="36">
        <v>47.699999999999996</v>
      </c>
      <c r="D180" s="34">
        <v>99216</v>
      </c>
      <c r="E180" s="7"/>
      <c r="F180" s="5"/>
      <c r="G180" s="36">
        <v>49.55</v>
      </c>
      <c r="H180" s="34">
        <v>103064</v>
      </c>
      <c r="I180" s="22">
        <f>((H180-D180)/D180*100)</f>
        <v>3.8784067085953882</v>
      </c>
      <c r="J180" s="7"/>
      <c r="K180" s="5"/>
      <c r="L180" s="22">
        <v>49.55</v>
      </c>
      <c r="M180" s="35">
        <v>103064</v>
      </c>
      <c r="N180" s="22">
        <f>((M180-H180)/H180*100)</f>
        <v>0</v>
      </c>
      <c r="O180" s="54">
        <f>I180+N180</f>
        <v>3.8784067085953882</v>
      </c>
      <c r="P180" s="22"/>
      <c r="Q180" s="53">
        <v>175</v>
      </c>
      <c r="R180" s="5"/>
      <c r="S180" s="22">
        <v>49.55</v>
      </c>
      <c r="T180" s="22">
        <v>103064</v>
      </c>
      <c r="U180" s="22">
        <f>((T180-M180)/M180*100)</f>
        <v>0</v>
      </c>
      <c r="V180" s="7"/>
      <c r="W180" s="4"/>
      <c r="X180" s="22"/>
      <c r="Y180" s="22"/>
      <c r="Z180" s="24"/>
      <c r="AA180" s="54">
        <f>U180+Z180</f>
        <v>0</v>
      </c>
      <c r="AB180" s="7"/>
      <c r="AC180" s="53">
        <v>175</v>
      </c>
      <c r="AD180" s="4"/>
      <c r="AE180" s="7"/>
      <c r="AF180" s="7"/>
      <c r="AG180" s="7"/>
      <c r="AH180" s="7"/>
      <c r="AI180" s="4"/>
      <c r="AJ180" s="16"/>
      <c r="AK180" s="18"/>
      <c r="AL180" s="7"/>
      <c r="AM180" s="7"/>
      <c r="AN180" s="4"/>
      <c r="AO180" s="22"/>
      <c r="AP180" s="22"/>
      <c r="AQ180" s="24"/>
      <c r="AR180" s="54"/>
      <c r="AS180" s="7"/>
      <c r="AT180" s="53">
        <v>175</v>
      </c>
      <c r="AU180" s="4"/>
      <c r="AV180" s="7"/>
      <c r="AW180" s="7"/>
      <c r="AX180" s="7"/>
      <c r="AY180" s="7"/>
      <c r="AZ180" s="4"/>
      <c r="BA180" s="22"/>
      <c r="BB180" s="22"/>
      <c r="BC180" s="7"/>
      <c r="BD180" s="7"/>
      <c r="BE180" s="4"/>
      <c r="BF180" s="22"/>
      <c r="BG180" s="22"/>
      <c r="BH180" s="24"/>
      <c r="BI180" s="54">
        <f t="shared" si="137"/>
        <v>0</v>
      </c>
      <c r="BJ180" s="7"/>
      <c r="BK180" s="53">
        <v>175</v>
      </c>
      <c r="BL180" s="4"/>
      <c r="BM180" s="7"/>
      <c r="BN180" s="7"/>
      <c r="BO180" s="7"/>
      <c r="BP180" s="7"/>
      <c r="BQ180" s="22"/>
      <c r="BR180" s="22"/>
      <c r="BS180" s="7"/>
      <c r="BT180" s="7"/>
      <c r="BU180" s="4"/>
      <c r="BV180" s="22"/>
      <c r="BW180" s="22"/>
      <c r="BX180" s="24"/>
      <c r="BY180" s="54"/>
    </row>
    <row r="181" spans="1:77" x14ac:dyDescent="0.25">
      <c r="A181" s="53">
        <v>176</v>
      </c>
      <c r="B181" s="5"/>
      <c r="C181" s="36"/>
      <c r="D181" s="34"/>
      <c r="E181" s="7"/>
      <c r="F181" s="5"/>
      <c r="G181" s="36">
        <v>31.67</v>
      </c>
      <c r="H181" s="34">
        <v>65873.600000000006</v>
      </c>
      <c r="I181" s="22"/>
      <c r="J181" s="7"/>
      <c r="K181" s="5"/>
      <c r="L181" s="22">
        <v>31.67</v>
      </c>
      <c r="M181" s="35">
        <v>65873.600000000006</v>
      </c>
      <c r="N181" s="22">
        <f>((M181-H181)/H181*100)</f>
        <v>0</v>
      </c>
      <c r="O181" s="54">
        <f>I181+N181</f>
        <v>0</v>
      </c>
      <c r="P181" s="22"/>
      <c r="Q181" s="53">
        <v>176</v>
      </c>
      <c r="R181" s="5"/>
      <c r="S181" s="22">
        <v>32.14</v>
      </c>
      <c r="T181" s="22">
        <v>66851.199999999997</v>
      </c>
      <c r="U181" s="22">
        <f>((T181-M181)/M181*100)</f>
        <v>1.4840543100726107</v>
      </c>
      <c r="V181" s="7"/>
      <c r="W181" s="5"/>
      <c r="X181" s="22">
        <v>35.11</v>
      </c>
      <c r="Y181" s="22">
        <v>73028.800000000003</v>
      </c>
      <c r="Z181" s="23">
        <f>((Y181-T181)/T181*100)</f>
        <v>9.2408214063472389</v>
      </c>
      <c r="AA181" s="54">
        <f>U181+Z181</f>
        <v>10.724875716419849</v>
      </c>
      <c r="AB181" s="22"/>
      <c r="AC181" s="53">
        <v>176</v>
      </c>
      <c r="AD181" s="5" t="s">
        <v>119</v>
      </c>
      <c r="AE181" s="7">
        <v>35.11</v>
      </c>
      <c r="AF181" s="7">
        <v>73028.800000000003</v>
      </c>
      <c r="AG181" s="22">
        <f>((AF181-Y181)/Y181*100)</f>
        <v>0</v>
      </c>
      <c r="AH181" s="7"/>
      <c r="AI181" s="5"/>
      <c r="AJ181" s="16">
        <v>35.6</v>
      </c>
      <c r="AK181" s="18">
        <v>74048</v>
      </c>
      <c r="AL181" s="22">
        <f>((AK181-Y181)/Y181*100)</f>
        <v>1.3956137852463646</v>
      </c>
      <c r="AM181" s="7"/>
      <c r="AN181" s="5"/>
      <c r="AO181" s="22">
        <v>38.6</v>
      </c>
      <c r="AP181" s="22">
        <v>80288</v>
      </c>
      <c r="AQ181" s="23">
        <f>((AP181-AK181)/AK181*100)</f>
        <v>8.4269662921348321</v>
      </c>
      <c r="AR181" s="54">
        <f>AL181+AQ181</f>
        <v>9.8225800773811969</v>
      </c>
      <c r="AS181" s="22"/>
      <c r="AT181" s="53">
        <v>176</v>
      </c>
      <c r="AU181" s="5" t="s">
        <v>119</v>
      </c>
      <c r="AV181" s="7">
        <v>38.6</v>
      </c>
      <c r="AW181" s="7">
        <v>80288</v>
      </c>
      <c r="AX181" s="22">
        <f t="shared" ref="AX181" si="141">((AW181-AP181)/AP181*100)</f>
        <v>0</v>
      </c>
      <c r="AY181" s="7"/>
      <c r="AZ181" s="5"/>
      <c r="BA181" s="22">
        <v>38.6</v>
      </c>
      <c r="BB181" s="22">
        <v>80288</v>
      </c>
      <c r="BC181" s="22">
        <f>((BB181-AP181)/AP181*100)</f>
        <v>0</v>
      </c>
      <c r="BD181" s="7"/>
      <c r="BE181" s="5"/>
      <c r="BF181" s="22">
        <v>38.61</v>
      </c>
      <c r="BG181" s="22">
        <v>80308.800000000003</v>
      </c>
      <c r="BH181" s="23">
        <v>0</v>
      </c>
      <c r="BI181" s="54">
        <f t="shared" si="137"/>
        <v>0</v>
      </c>
      <c r="BJ181" s="40" t="s">
        <v>196</v>
      </c>
      <c r="BK181" s="53">
        <v>176</v>
      </c>
      <c r="BL181" s="5" t="s">
        <v>119</v>
      </c>
      <c r="BM181" s="7">
        <v>38.61</v>
      </c>
      <c r="BN181" s="7">
        <v>80308.800000000003</v>
      </c>
      <c r="BO181" s="22">
        <f>((BN181-BG181)/BG181*100)</f>
        <v>0</v>
      </c>
      <c r="BP181" s="7"/>
      <c r="BQ181" s="22">
        <v>40.629999999999995</v>
      </c>
      <c r="BR181" s="22">
        <v>84510.399999999994</v>
      </c>
      <c r="BS181" s="22">
        <f>((BR181-BG181)/BG181*100)</f>
        <v>5.2318052318052208</v>
      </c>
      <c r="BT181" s="7"/>
      <c r="BU181" s="5"/>
      <c r="BV181" s="22">
        <v>40.629999999999995</v>
      </c>
      <c r="BW181" s="22">
        <v>84510.399999999994</v>
      </c>
      <c r="BX181" s="23">
        <f>((BW181-BR181)/BR181*100)</f>
        <v>0</v>
      </c>
      <c r="BY181" s="54">
        <f>BS181+BX181</f>
        <v>5.2318052318052208</v>
      </c>
    </row>
    <row r="182" spans="1:77" x14ac:dyDescent="0.25">
      <c r="A182" s="53">
        <v>177</v>
      </c>
      <c r="B182" s="5"/>
      <c r="C182" s="36">
        <v>44.22</v>
      </c>
      <c r="D182" s="34">
        <v>91977.600000000006</v>
      </c>
      <c r="E182" s="7"/>
      <c r="F182" s="5"/>
      <c r="G182" s="36"/>
      <c r="H182" s="34"/>
      <c r="I182" s="22"/>
      <c r="J182" s="7"/>
      <c r="K182" s="5"/>
      <c r="L182" s="22"/>
      <c r="M182" s="35"/>
      <c r="N182" s="7"/>
      <c r="O182" s="54"/>
      <c r="P182" s="7"/>
      <c r="Q182" s="53">
        <v>177</v>
      </c>
      <c r="R182" s="5"/>
      <c r="S182" s="22"/>
      <c r="T182" s="22"/>
      <c r="U182" s="7"/>
      <c r="V182" s="7"/>
      <c r="W182" s="5"/>
      <c r="X182" s="22"/>
      <c r="Y182" s="22"/>
      <c r="Z182" s="24"/>
      <c r="AA182" s="54"/>
      <c r="AB182" s="7"/>
      <c r="AC182" s="53">
        <v>177</v>
      </c>
      <c r="AD182" s="5"/>
      <c r="AE182" s="7"/>
      <c r="AF182" s="7"/>
      <c r="AG182" s="7"/>
      <c r="AH182" s="7"/>
      <c r="AI182" s="5"/>
      <c r="AJ182" s="16"/>
      <c r="AK182" s="18"/>
      <c r="AL182" s="7"/>
      <c r="AM182" s="7"/>
      <c r="AN182" s="5"/>
      <c r="AO182" s="22"/>
      <c r="AP182" s="22"/>
      <c r="AQ182" s="24"/>
      <c r="AR182" s="54"/>
      <c r="AS182" s="7"/>
      <c r="AT182" s="53">
        <v>177</v>
      </c>
      <c r="AU182" s="5"/>
      <c r="AV182" s="7"/>
      <c r="AW182" s="7"/>
      <c r="AX182" s="7"/>
      <c r="AY182" s="7"/>
      <c r="AZ182" s="5"/>
      <c r="BA182" s="22"/>
      <c r="BB182" s="22"/>
      <c r="BC182" s="7"/>
      <c r="BD182" s="7"/>
      <c r="BE182" s="5"/>
      <c r="BF182" s="22"/>
      <c r="BG182" s="22"/>
      <c r="BH182" s="24"/>
      <c r="BI182" s="54"/>
      <c r="BJ182" s="7"/>
      <c r="BK182" s="53">
        <v>177</v>
      </c>
      <c r="BL182" s="5"/>
      <c r="BM182" s="7"/>
      <c r="BN182" s="7"/>
      <c r="BO182" s="7"/>
      <c r="BP182" s="7"/>
      <c r="BQ182" s="22"/>
      <c r="BR182" s="22"/>
      <c r="BS182" s="7"/>
      <c r="BT182" s="7"/>
      <c r="BU182" s="5"/>
      <c r="BV182" s="22"/>
      <c r="BW182" s="22"/>
      <c r="BX182" s="24"/>
      <c r="BY182" s="54"/>
    </row>
    <row r="183" spans="1:77" x14ac:dyDescent="0.25">
      <c r="A183" s="53">
        <v>178</v>
      </c>
      <c r="B183" s="5"/>
      <c r="C183" s="36">
        <v>37.44</v>
      </c>
      <c r="D183" s="34">
        <v>77875.199999999997</v>
      </c>
      <c r="E183" s="7"/>
      <c r="F183" s="5"/>
      <c r="G183" s="36">
        <v>39.11</v>
      </c>
      <c r="H183" s="34">
        <v>81348.800000000003</v>
      </c>
      <c r="I183" s="22">
        <f>((H183-D183)/D183*100)</f>
        <v>4.4604700854700932</v>
      </c>
      <c r="J183" s="7"/>
      <c r="K183" s="5"/>
      <c r="L183" s="22">
        <v>39.11</v>
      </c>
      <c r="M183" s="35">
        <v>81348.800000000003</v>
      </c>
      <c r="N183" s="22">
        <f>((M183-H183)/H183*100)</f>
        <v>0</v>
      </c>
      <c r="O183" s="54">
        <f>I183+N183</f>
        <v>4.4604700854700932</v>
      </c>
      <c r="P183" s="22"/>
      <c r="Q183" s="53">
        <v>178</v>
      </c>
      <c r="R183" s="5"/>
      <c r="S183" s="22">
        <v>39.69</v>
      </c>
      <c r="T183" s="22">
        <v>82555.199999999997</v>
      </c>
      <c r="U183" s="22">
        <f>((T183-M183)/M183*100)</f>
        <v>1.482996676041926</v>
      </c>
      <c r="V183" s="7"/>
      <c r="W183" s="5"/>
      <c r="X183" s="22">
        <v>39.69</v>
      </c>
      <c r="Y183" s="22">
        <v>82555.199999999997</v>
      </c>
      <c r="Z183" s="23">
        <f>((Y183-T183)/T183*100)</f>
        <v>0</v>
      </c>
      <c r="AA183" s="54">
        <f>U183+Z183</f>
        <v>1.482996676041926</v>
      </c>
      <c r="AB183" s="22"/>
      <c r="AC183" s="53">
        <v>178</v>
      </c>
      <c r="AD183" s="5" t="s">
        <v>110</v>
      </c>
      <c r="AE183" s="7">
        <v>39.69</v>
      </c>
      <c r="AF183" s="7">
        <v>82555.199999999997</v>
      </c>
      <c r="AG183" s="22">
        <f t="shared" ref="AG183:AG185" si="142">((AF183-Y183)/Y183*100)</f>
        <v>0</v>
      </c>
      <c r="AH183" s="7"/>
      <c r="AI183" s="5"/>
      <c r="AJ183" s="16">
        <v>40.369999999999997</v>
      </c>
      <c r="AK183" s="18">
        <v>83969.600000000006</v>
      </c>
      <c r="AL183" s="22">
        <f>((AK183-Y183)/Y183*100)</f>
        <v>1.7132779037541048</v>
      </c>
      <c r="AM183" s="7"/>
      <c r="AN183" s="5"/>
      <c r="AO183" s="22">
        <v>40.369999999999997</v>
      </c>
      <c r="AP183" s="22">
        <v>83969.600000000006</v>
      </c>
      <c r="AQ183" s="23">
        <f>((AP183-AK183)/AK183*100)</f>
        <v>0</v>
      </c>
      <c r="AR183" s="54">
        <f>AL183+AQ183</f>
        <v>1.7132779037541048</v>
      </c>
      <c r="AS183" s="22"/>
      <c r="AT183" s="53">
        <v>178</v>
      </c>
      <c r="AU183" s="5" t="s">
        <v>110</v>
      </c>
      <c r="AV183" s="7">
        <v>40.369999999999997</v>
      </c>
      <c r="AW183" s="7">
        <v>83969.600000000006</v>
      </c>
      <c r="AX183" s="22">
        <f t="shared" ref="AX183:AX185" si="143">((AW183-AP183)/AP183*100)</f>
        <v>0</v>
      </c>
      <c r="AY183" s="7"/>
      <c r="AZ183" s="5"/>
      <c r="BA183" s="22">
        <v>40.369999999999997</v>
      </c>
      <c r="BB183" s="22">
        <v>83969.600000000006</v>
      </c>
      <c r="BC183" s="22">
        <f>((BB183-AP183)/AP183*100)</f>
        <v>0</v>
      </c>
      <c r="BD183" s="7"/>
      <c r="BE183" s="5"/>
      <c r="BF183" s="22">
        <v>40.369999999999997</v>
      </c>
      <c r="BG183" s="22">
        <v>83969.600000000006</v>
      </c>
      <c r="BH183" s="23">
        <f>((BG183-BB183)/BB183*100)</f>
        <v>0</v>
      </c>
      <c r="BI183" s="54">
        <f>BC183+BH183</f>
        <v>0</v>
      </c>
      <c r="BJ183" s="22"/>
      <c r="BK183" s="53">
        <v>178</v>
      </c>
      <c r="BL183" s="5" t="s">
        <v>110</v>
      </c>
      <c r="BM183" s="7">
        <v>40.369999999999997</v>
      </c>
      <c r="BN183" s="7">
        <v>83969.600000000006</v>
      </c>
      <c r="BO183" s="22">
        <f>((BN183-BG183)/BG183*100)</f>
        <v>0</v>
      </c>
      <c r="BP183" s="7"/>
      <c r="BQ183" s="22">
        <v>42.879999999999995</v>
      </c>
      <c r="BR183" s="22">
        <v>89190.399999999994</v>
      </c>
      <c r="BS183" s="22">
        <f>((BR183-BG183)/BG183*100)</f>
        <v>6.2174882338369937</v>
      </c>
      <c r="BT183" s="7"/>
      <c r="BU183" s="5"/>
      <c r="BV183" s="22">
        <v>42.879999999999995</v>
      </c>
      <c r="BW183" s="22">
        <v>89190.399999999994</v>
      </c>
      <c r="BX183" s="23">
        <f>((BW183-BR183)/BR183*100)</f>
        <v>0</v>
      </c>
      <c r="BY183" s="54">
        <f>BS183+BX183</f>
        <v>6.2174882338369937</v>
      </c>
    </row>
    <row r="184" spans="1:77" x14ac:dyDescent="0.25">
      <c r="A184" s="53">
        <v>179</v>
      </c>
      <c r="B184" s="5"/>
      <c r="C184" s="36"/>
      <c r="D184" s="34"/>
      <c r="E184" s="7"/>
      <c r="F184" s="5"/>
      <c r="G184" s="36"/>
      <c r="H184" s="34"/>
      <c r="I184" s="22"/>
      <c r="J184" s="7"/>
      <c r="K184" s="5"/>
      <c r="L184" s="22"/>
      <c r="M184" s="35"/>
      <c r="N184" s="7"/>
      <c r="O184" s="54"/>
      <c r="P184" s="7"/>
      <c r="Q184" s="53">
        <v>179</v>
      </c>
      <c r="R184" s="5"/>
      <c r="S184" s="22"/>
      <c r="T184" s="22"/>
      <c r="U184" s="7"/>
      <c r="V184" s="7"/>
      <c r="W184" s="5"/>
      <c r="X184" s="22">
        <v>18.989999999999998</v>
      </c>
      <c r="Y184" s="22">
        <v>39499.199999999997</v>
      </c>
      <c r="Z184" s="23"/>
      <c r="AA184" s="54">
        <f>U184+Z184</f>
        <v>0</v>
      </c>
      <c r="AB184" s="22"/>
      <c r="AC184" s="53">
        <v>179</v>
      </c>
      <c r="AD184" s="5" t="s">
        <v>140</v>
      </c>
      <c r="AE184" s="7">
        <v>18.989999999999998</v>
      </c>
      <c r="AF184" s="7">
        <v>39499.199999999997</v>
      </c>
      <c r="AG184" s="22">
        <f t="shared" si="142"/>
        <v>0</v>
      </c>
      <c r="AH184" s="7"/>
      <c r="AI184" s="5"/>
      <c r="AJ184" s="16">
        <v>19.21</v>
      </c>
      <c r="AK184" s="18">
        <v>39956.800000000003</v>
      </c>
      <c r="AL184" s="22">
        <f>((AK184-Y184)/Y184*100)</f>
        <v>1.1585044760400358</v>
      </c>
      <c r="AM184" s="7"/>
      <c r="AN184" s="5"/>
      <c r="AO184" s="22">
        <v>21.3</v>
      </c>
      <c r="AP184" s="22">
        <v>44304</v>
      </c>
      <c r="AQ184" s="23">
        <f>((AP184-AK184)/AK184*100)</f>
        <v>10.879750130140543</v>
      </c>
      <c r="AR184" s="54">
        <f>AL184+AQ184</f>
        <v>12.03825460618058</v>
      </c>
      <c r="AS184" s="22"/>
      <c r="AT184" s="53">
        <v>179</v>
      </c>
      <c r="AU184" s="5" t="s">
        <v>140</v>
      </c>
      <c r="AV184" s="7">
        <v>21.3</v>
      </c>
      <c r="AW184" s="7">
        <v>44304</v>
      </c>
      <c r="AX184" s="22">
        <f t="shared" si="143"/>
        <v>0</v>
      </c>
      <c r="AY184" s="7"/>
      <c r="AZ184" s="5"/>
      <c r="BA184" s="22">
        <v>21.3</v>
      </c>
      <c r="BB184" s="22">
        <v>44304</v>
      </c>
      <c r="BC184" s="22">
        <f>((BB184-AP184)/AP184*100)</f>
        <v>0</v>
      </c>
      <c r="BD184" s="7"/>
      <c r="BE184" s="5"/>
      <c r="BF184" s="22">
        <v>23.4</v>
      </c>
      <c r="BG184" s="22">
        <v>48672</v>
      </c>
      <c r="BH184" s="23">
        <f>((BG184-BB184)/BB184*100)</f>
        <v>9.8591549295774641</v>
      </c>
      <c r="BI184" s="54">
        <f>BC184+BH184</f>
        <v>9.8591549295774641</v>
      </c>
      <c r="BJ184" s="22"/>
      <c r="BK184" s="53">
        <v>179</v>
      </c>
      <c r="BL184" s="5" t="s">
        <v>140</v>
      </c>
      <c r="BM184" s="7">
        <v>23.4</v>
      </c>
      <c r="BN184" s="7">
        <v>48672</v>
      </c>
      <c r="BO184" s="22">
        <f>((BN184-BG184)/BG184*100)</f>
        <v>0</v>
      </c>
      <c r="BP184" s="7"/>
      <c r="BQ184" s="22">
        <v>24.01</v>
      </c>
      <c r="BR184" s="22">
        <v>49940.800000000003</v>
      </c>
      <c r="BS184" s="22">
        <f>((BR184-BG184)/BG184*100)</f>
        <v>2.6068376068376127</v>
      </c>
      <c r="BT184" s="7"/>
      <c r="BU184" s="5"/>
      <c r="BV184" s="22">
        <v>24.01</v>
      </c>
      <c r="BW184" s="22">
        <v>49940.800000000003</v>
      </c>
      <c r="BX184" s="23">
        <f>((BW184-BR184)/BR184*100)</f>
        <v>0</v>
      </c>
      <c r="BY184" s="54">
        <f>BS184+BX184</f>
        <v>2.6068376068376127</v>
      </c>
    </row>
    <row r="185" spans="1:77" x14ac:dyDescent="0.25">
      <c r="A185" s="53">
        <v>180</v>
      </c>
      <c r="B185" s="5"/>
      <c r="C185" s="36">
        <v>34.15</v>
      </c>
      <c r="D185" s="34">
        <v>71032</v>
      </c>
      <c r="E185" s="7"/>
      <c r="F185" s="5"/>
      <c r="G185" s="36">
        <v>35.729999999999997</v>
      </c>
      <c r="H185" s="34">
        <v>74318.399999999994</v>
      </c>
      <c r="I185" s="22">
        <f t="shared" ref="I185:I191" si="144">((H185-D185)/D185*100)</f>
        <v>4.6266471449487474</v>
      </c>
      <c r="J185" s="7"/>
      <c r="K185" s="5"/>
      <c r="L185" s="22">
        <v>35.729999999999997</v>
      </c>
      <c r="M185" s="35">
        <v>74318.399999999994</v>
      </c>
      <c r="N185" s="22">
        <f t="shared" ref="N185:N191" si="145">((M185-H185)/H185*100)</f>
        <v>0</v>
      </c>
      <c r="O185" s="54">
        <f t="shared" ref="O185:O191" si="146">I185+N185</f>
        <v>4.6266471449487474</v>
      </c>
      <c r="P185" s="22"/>
      <c r="Q185" s="53">
        <v>180</v>
      </c>
      <c r="R185" s="5"/>
      <c r="S185" s="22">
        <v>36.26</v>
      </c>
      <c r="T185" s="22">
        <v>75420.800000000003</v>
      </c>
      <c r="U185" s="22">
        <f>((T185-M185)/M185*100)</f>
        <v>1.4833473271760544</v>
      </c>
      <c r="V185" s="7"/>
      <c r="W185" s="5"/>
      <c r="X185" s="22">
        <v>36.26</v>
      </c>
      <c r="Y185" s="22">
        <v>75420.800000000003</v>
      </c>
      <c r="Z185" s="23">
        <f>((Y185-T185)/T185*100)</f>
        <v>0</v>
      </c>
      <c r="AA185" s="54">
        <f>U185+Z185</f>
        <v>1.4833473271760544</v>
      </c>
      <c r="AB185" s="22"/>
      <c r="AC185" s="53">
        <v>180</v>
      </c>
      <c r="AD185" s="5" t="s">
        <v>111</v>
      </c>
      <c r="AE185" s="7">
        <v>36.26</v>
      </c>
      <c r="AF185" s="7">
        <v>75420.800000000003</v>
      </c>
      <c r="AG185" s="22">
        <f t="shared" si="142"/>
        <v>0</v>
      </c>
      <c r="AH185" s="7"/>
      <c r="AI185" s="5"/>
      <c r="AJ185" s="16">
        <v>36.770000000000003</v>
      </c>
      <c r="AK185" s="18">
        <v>76481.600000000006</v>
      </c>
      <c r="AL185" s="22">
        <f>((AK185-Y185)/Y185*100)</f>
        <v>1.4065085493656961</v>
      </c>
      <c r="AM185" s="7"/>
      <c r="AN185" s="5"/>
      <c r="AO185" s="22">
        <v>38.61</v>
      </c>
      <c r="AP185" s="22">
        <v>80308.800000000003</v>
      </c>
      <c r="AQ185" s="23">
        <v>0</v>
      </c>
      <c r="AR185" s="54">
        <f>AL185+AQ185</f>
        <v>1.4065085493656961</v>
      </c>
      <c r="AS185" s="40" t="s">
        <v>183</v>
      </c>
      <c r="AT185" s="53">
        <v>180</v>
      </c>
      <c r="AU185" s="5" t="s">
        <v>111</v>
      </c>
      <c r="AV185" s="7">
        <v>38.61</v>
      </c>
      <c r="AW185" s="7">
        <v>80308.800000000003</v>
      </c>
      <c r="AX185" s="22">
        <f t="shared" si="143"/>
        <v>0</v>
      </c>
      <c r="AY185" s="7"/>
      <c r="AZ185" s="5"/>
      <c r="BA185" s="22">
        <v>38.61</v>
      </c>
      <c r="BB185" s="22">
        <v>80308.800000000003</v>
      </c>
      <c r="BC185" s="22">
        <f>((BB185-AP185)/AP185*100)</f>
        <v>0</v>
      </c>
      <c r="BD185" s="7"/>
      <c r="BE185" s="5"/>
      <c r="BF185" s="22">
        <v>38.61</v>
      </c>
      <c r="BG185" s="22">
        <v>80308.800000000003</v>
      </c>
      <c r="BH185" s="23">
        <f>((BG185-BB185)/BB185*100)</f>
        <v>0</v>
      </c>
      <c r="BI185" s="54">
        <f>BC185+BH185</f>
        <v>0</v>
      </c>
      <c r="BJ185" s="22"/>
      <c r="BK185" s="53">
        <v>180</v>
      </c>
      <c r="BL185" s="5" t="s">
        <v>111</v>
      </c>
      <c r="BM185" s="7">
        <v>38.61</v>
      </c>
      <c r="BN185" s="7">
        <v>80308.800000000003</v>
      </c>
      <c r="BO185" s="22">
        <f>((BN185-BG185)/BG185*100)</f>
        <v>0</v>
      </c>
      <c r="BP185" s="7"/>
      <c r="BQ185" s="22">
        <v>40.629999999999995</v>
      </c>
      <c r="BR185" s="22">
        <v>84510.399999999994</v>
      </c>
      <c r="BS185" s="22">
        <f>((BR185-BG185)/BG185*100)</f>
        <v>5.2318052318052208</v>
      </c>
      <c r="BT185" s="7"/>
      <c r="BU185" s="5"/>
      <c r="BV185" s="22">
        <v>40.629999999999995</v>
      </c>
      <c r="BW185" s="22">
        <v>84510.399999999994</v>
      </c>
      <c r="BX185" s="23">
        <f>((BW185-BR185)/BR185*100)</f>
        <v>0</v>
      </c>
      <c r="BY185" s="54">
        <f>BS185+BX185</f>
        <v>5.2318052318052208</v>
      </c>
    </row>
    <row r="186" spans="1:77" x14ac:dyDescent="0.25">
      <c r="A186" s="53">
        <v>181</v>
      </c>
      <c r="B186" s="5"/>
      <c r="C186" s="36">
        <v>30.93</v>
      </c>
      <c r="D186" s="34">
        <v>64334.400000000001</v>
      </c>
      <c r="E186" s="7"/>
      <c r="F186" s="5"/>
      <c r="G186" s="36">
        <v>32.39</v>
      </c>
      <c r="H186" s="34">
        <v>67371.199999999997</v>
      </c>
      <c r="I186" s="22">
        <f t="shared" si="144"/>
        <v>4.7203362431296405</v>
      </c>
      <c r="J186" s="7"/>
      <c r="K186" s="5"/>
      <c r="L186" s="22">
        <v>32.39</v>
      </c>
      <c r="M186" s="35">
        <v>67371.199999999997</v>
      </c>
      <c r="N186" s="22">
        <f t="shared" si="145"/>
        <v>0</v>
      </c>
      <c r="O186" s="54">
        <f t="shared" si="146"/>
        <v>4.7203362431296405</v>
      </c>
      <c r="P186" s="22"/>
      <c r="Q186" s="53">
        <v>181</v>
      </c>
      <c r="R186" s="5"/>
      <c r="S186" s="22"/>
      <c r="T186" s="22"/>
      <c r="U186" s="7"/>
      <c r="V186" s="7"/>
      <c r="W186" s="5"/>
      <c r="X186" s="22"/>
      <c r="Y186" s="22"/>
      <c r="Z186" s="24"/>
      <c r="AA186" s="54"/>
      <c r="AB186" s="7"/>
      <c r="AC186" s="53">
        <v>181</v>
      </c>
      <c r="AD186" s="5"/>
      <c r="AE186" s="7"/>
      <c r="AF186" s="7"/>
      <c r="AG186" s="7"/>
      <c r="AH186" s="7"/>
      <c r="AI186" s="5"/>
      <c r="AJ186" s="16"/>
      <c r="AK186" s="18"/>
      <c r="AL186" s="7"/>
      <c r="AM186" s="7"/>
      <c r="AN186" s="5"/>
      <c r="AO186" s="22"/>
      <c r="AP186" s="22"/>
      <c r="AQ186" s="24"/>
      <c r="AR186" s="54"/>
      <c r="AS186" s="7"/>
      <c r="AT186" s="53">
        <v>181</v>
      </c>
      <c r="AU186" s="5"/>
      <c r="AV186" s="7"/>
      <c r="AW186" s="7"/>
      <c r="AX186" s="7"/>
      <c r="AY186" s="7"/>
      <c r="AZ186" s="5"/>
      <c r="BA186" s="22"/>
      <c r="BB186" s="22"/>
      <c r="BC186" s="7"/>
      <c r="BD186" s="7"/>
      <c r="BE186" s="5"/>
      <c r="BF186" s="22"/>
      <c r="BG186" s="22"/>
      <c r="BH186" s="24"/>
      <c r="BI186" s="54"/>
      <c r="BJ186" s="7"/>
      <c r="BK186" s="53">
        <v>181</v>
      </c>
      <c r="BL186" s="5"/>
      <c r="BM186" s="7"/>
      <c r="BN186" s="7"/>
      <c r="BO186" s="7"/>
      <c r="BP186" s="7"/>
      <c r="BQ186" s="22"/>
      <c r="BR186" s="22"/>
      <c r="BS186" s="7"/>
      <c r="BT186" s="7"/>
      <c r="BU186" s="5"/>
      <c r="BV186" s="22"/>
      <c r="BW186" s="22"/>
      <c r="BX186" s="24"/>
      <c r="BY186" s="54"/>
    </row>
    <row r="187" spans="1:77" x14ac:dyDescent="0.25">
      <c r="A187" s="53">
        <v>182</v>
      </c>
      <c r="B187" s="4"/>
      <c r="C187" s="36">
        <v>39.07</v>
      </c>
      <c r="D187" s="34">
        <v>81265.600000000006</v>
      </c>
      <c r="E187" s="7"/>
      <c r="F187" s="4"/>
      <c r="G187" s="36">
        <v>41.35</v>
      </c>
      <c r="H187" s="34">
        <v>86008</v>
      </c>
      <c r="I187" s="22">
        <f t="shared" si="144"/>
        <v>5.8356795495264828</v>
      </c>
      <c r="J187" s="7"/>
      <c r="K187" s="4"/>
      <c r="L187" s="22">
        <v>41.35</v>
      </c>
      <c r="M187" s="35">
        <v>86008</v>
      </c>
      <c r="N187" s="22">
        <f t="shared" si="145"/>
        <v>0</v>
      </c>
      <c r="O187" s="54">
        <f t="shared" si="146"/>
        <v>5.8356795495264828</v>
      </c>
      <c r="P187" s="22"/>
      <c r="Q187" s="53">
        <v>182</v>
      </c>
      <c r="R187" s="4"/>
      <c r="S187" s="22">
        <v>42.07</v>
      </c>
      <c r="T187" s="22">
        <v>87505.600000000006</v>
      </c>
      <c r="U187" s="22">
        <f>((T187-M187)/M187*100)</f>
        <v>1.7412333736396681</v>
      </c>
      <c r="V187" s="7"/>
      <c r="W187" s="4"/>
      <c r="X187" s="22">
        <v>46.21</v>
      </c>
      <c r="Y187" s="22">
        <v>96116.800000000003</v>
      </c>
      <c r="Z187" s="23">
        <f>((Y187-T187)/T187*100)</f>
        <v>9.8407416211076733</v>
      </c>
      <c r="AA187" s="54">
        <f>U187+Z187</f>
        <v>11.581974994747341</v>
      </c>
      <c r="AB187" s="22"/>
      <c r="AC187" s="53">
        <v>182</v>
      </c>
      <c r="AD187" s="4" t="s">
        <v>112</v>
      </c>
      <c r="AE187" s="7">
        <v>46.21</v>
      </c>
      <c r="AF187" s="7">
        <v>96116.800000000003</v>
      </c>
      <c r="AG187" s="22">
        <f t="shared" ref="AG187:AG191" si="147">((AF187-Y187)/Y187*100)</f>
        <v>0</v>
      </c>
      <c r="AH187" s="7"/>
      <c r="AI187" s="4"/>
      <c r="AJ187" s="16">
        <v>47.58</v>
      </c>
      <c r="AK187" s="18">
        <v>98966.399999999994</v>
      </c>
      <c r="AL187" s="22">
        <f>((AK187-Y187)/Y187*100)</f>
        <v>2.9647262497294866</v>
      </c>
      <c r="AM187" s="7"/>
      <c r="AN187" s="4"/>
      <c r="AO187" s="22">
        <v>51.83</v>
      </c>
      <c r="AP187" s="22">
        <v>107806.39999999999</v>
      </c>
      <c r="AQ187" s="23">
        <f>((AP187-AK187)/AK187*100)</f>
        <v>8.9323245060949983</v>
      </c>
      <c r="AR187" s="54">
        <f>AL187+AQ187</f>
        <v>11.897050755824484</v>
      </c>
      <c r="AS187" s="22"/>
      <c r="AT187" s="53">
        <v>182</v>
      </c>
      <c r="AU187" s="4" t="s">
        <v>112</v>
      </c>
      <c r="AV187" s="7">
        <v>51.83</v>
      </c>
      <c r="AW187" s="7">
        <v>107806.39999999999</v>
      </c>
      <c r="AX187" s="22">
        <f t="shared" ref="AX187:AX191" si="148">((AW187-AP187)/AP187*100)</f>
        <v>0</v>
      </c>
      <c r="AY187" s="7"/>
      <c r="AZ187" s="4"/>
      <c r="BA187" s="22">
        <v>51.83</v>
      </c>
      <c r="BB187" s="22">
        <v>107806.39999999999</v>
      </c>
      <c r="BC187" s="22">
        <f>((BB187-AP187)/AP187*100)</f>
        <v>0</v>
      </c>
      <c r="BD187" s="7"/>
      <c r="BE187" s="4"/>
      <c r="BF187" s="22">
        <v>51.84</v>
      </c>
      <c r="BG187" s="22">
        <v>107827.2</v>
      </c>
      <c r="BH187" s="23">
        <v>0</v>
      </c>
      <c r="BI187" s="54">
        <f>BC187+BH187</f>
        <v>0</v>
      </c>
      <c r="BJ187" s="40" t="s">
        <v>196</v>
      </c>
      <c r="BK187" s="53">
        <v>182</v>
      </c>
      <c r="BL187" s="4" t="s">
        <v>112</v>
      </c>
      <c r="BM187" s="7">
        <v>51.84</v>
      </c>
      <c r="BN187" s="7">
        <v>107827.2</v>
      </c>
      <c r="BO187" s="22">
        <f>((BN187-BG187)/BG187*100)</f>
        <v>0</v>
      </c>
      <c r="BP187" s="7"/>
      <c r="BQ187" s="22">
        <v>56.669999999999995</v>
      </c>
      <c r="BR187" s="22">
        <v>117873.60000000001</v>
      </c>
      <c r="BS187" s="22">
        <f>((BR187-BG187)/BG187*100)</f>
        <v>9.3171296296296369</v>
      </c>
      <c r="BT187" s="7"/>
      <c r="BU187" s="4"/>
      <c r="BV187" s="22">
        <v>56.669999999999995</v>
      </c>
      <c r="BW187" s="22">
        <v>117873.60000000001</v>
      </c>
      <c r="BX187" s="23">
        <f>((BW187-BR187)/BR187*100)</f>
        <v>0</v>
      </c>
      <c r="BY187" s="54">
        <f>BS187+BX187</f>
        <v>9.3171296296296369</v>
      </c>
    </row>
    <row r="188" spans="1:77" x14ac:dyDescent="0.25">
      <c r="A188" s="53">
        <v>183</v>
      </c>
      <c r="B188" s="6"/>
      <c r="C188" s="36">
        <v>30.930000000000003</v>
      </c>
      <c r="D188" s="34">
        <v>64334.400000000001</v>
      </c>
      <c r="E188" s="7"/>
      <c r="F188" s="6"/>
      <c r="G188" s="36">
        <v>32.39</v>
      </c>
      <c r="H188" s="34">
        <v>67371.199999999997</v>
      </c>
      <c r="I188" s="22">
        <f t="shared" si="144"/>
        <v>4.7203362431296405</v>
      </c>
      <c r="J188" s="7"/>
      <c r="K188" s="6"/>
      <c r="L188" s="22">
        <v>32.39</v>
      </c>
      <c r="M188" s="35">
        <v>67371.199999999997</v>
      </c>
      <c r="N188" s="22">
        <f t="shared" si="145"/>
        <v>0</v>
      </c>
      <c r="O188" s="54">
        <f t="shared" si="146"/>
        <v>4.7203362431296405</v>
      </c>
      <c r="P188" s="22"/>
      <c r="Q188" s="53">
        <v>183</v>
      </c>
      <c r="R188" s="6"/>
      <c r="S188" s="22">
        <v>32.89</v>
      </c>
      <c r="T188" s="22">
        <v>68411.199999999997</v>
      </c>
      <c r="U188" s="22">
        <f>((T188-M188)/M188*100)</f>
        <v>1.5436863229391788</v>
      </c>
      <c r="V188" s="7"/>
      <c r="W188" s="6"/>
      <c r="X188" s="22">
        <v>32.89</v>
      </c>
      <c r="Y188" s="22">
        <v>68411.199999999997</v>
      </c>
      <c r="Z188" s="23">
        <f>((Y188-T188)/T188*100)</f>
        <v>0</v>
      </c>
      <c r="AA188" s="54">
        <f>U188+Z188</f>
        <v>1.5436863229391788</v>
      </c>
      <c r="AB188" s="22"/>
      <c r="AC188" s="53">
        <v>183</v>
      </c>
      <c r="AD188" s="6" t="s">
        <v>113</v>
      </c>
      <c r="AE188" s="7">
        <v>32.89</v>
      </c>
      <c r="AF188" s="7">
        <v>68411.199999999997</v>
      </c>
      <c r="AG188" s="22">
        <f t="shared" si="147"/>
        <v>0</v>
      </c>
      <c r="AH188" s="7"/>
      <c r="AI188" s="6"/>
      <c r="AJ188" s="16">
        <v>33.269999999999996</v>
      </c>
      <c r="AK188" s="18">
        <v>69201.600000000006</v>
      </c>
      <c r="AL188" s="22">
        <f>((AK188-Y188)/Y188*100)</f>
        <v>1.1553663727576899</v>
      </c>
      <c r="AM188" s="7"/>
      <c r="AN188" s="6"/>
      <c r="AO188" s="22">
        <v>33.269999999999996</v>
      </c>
      <c r="AP188" s="22">
        <v>69201.600000000006</v>
      </c>
      <c r="AQ188" s="23">
        <f>((AP188-AK188)/AK188*100)</f>
        <v>0</v>
      </c>
      <c r="AR188" s="54">
        <f>AL188+AQ188</f>
        <v>1.1553663727576899</v>
      </c>
      <c r="AS188" s="22"/>
      <c r="AT188" s="53">
        <v>183</v>
      </c>
      <c r="AU188" s="6" t="s">
        <v>113</v>
      </c>
      <c r="AV188" s="7">
        <v>33.269999999999996</v>
      </c>
      <c r="AW188" s="7">
        <v>69201.600000000006</v>
      </c>
      <c r="AX188" s="22">
        <f t="shared" si="148"/>
        <v>0</v>
      </c>
      <c r="AY188" s="7"/>
      <c r="AZ188" s="6"/>
      <c r="BA188" s="22">
        <v>33.269999999999996</v>
      </c>
      <c r="BB188" s="22">
        <v>69201.600000000006</v>
      </c>
      <c r="BC188" s="22">
        <f>((BB188-AP188)/AP188*100)</f>
        <v>0</v>
      </c>
      <c r="BD188" s="7"/>
      <c r="BE188" s="6"/>
      <c r="BF188" s="22">
        <v>33.269999999999996</v>
      </c>
      <c r="BG188" s="22">
        <v>69201.600000000006</v>
      </c>
      <c r="BH188" s="23">
        <f>((BG188-BB188)/BB188*100)</f>
        <v>0</v>
      </c>
      <c r="BI188" s="54">
        <f>BC188+BH188</f>
        <v>0</v>
      </c>
      <c r="BJ188" s="22"/>
      <c r="BK188" s="53">
        <v>183</v>
      </c>
      <c r="BL188" s="6" t="s">
        <v>113</v>
      </c>
      <c r="BM188" s="7">
        <v>33.269999999999996</v>
      </c>
      <c r="BN188" s="7">
        <v>69201.600000000006</v>
      </c>
      <c r="BO188" s="22">
        <f>((BN188-BG188)/BG188*100)</f>
        <v>0</v>
      </c>
      <c r="BP188" s="7"/>
      <c r="BQ188" s="22">
        <v>36.769999999999996</v>
      </c>
      <c r="BR188" s="22">
        <v>76481.600000000006</v>
      </c>
      <c r="BS188" s="22">
        <v>5.24</v>
      </c>
      <c r="BT188" s="39" t="s">
        <v>183</v>
      </c>
      <c r="BU188" s="6"/>
      <c r="BV188" s="22">
        <v>37.25</v>
      </c>
      <c r="BW188" s="22">
        <v>77480</v>
      </c>
      <c r="BX188" s="23">
        <f>((BW188-BR188)/BR188*100)</f>
        <v>1.3054120206690158</v>
      </c>
      <c r="BY188" s="54">
        <f>BS188+BX188</f>
        <v>6.5454120206690156</v>
      </c>
    </row>
    <row r="189" spans="1:77" x14ac:dyDescent="0.25">
      <c r="A189" s="53">
        <v>184</v>
      </c>
      <c r="B189" s="5"/>
      <c r="C189" s="36">
        <v>30.930000000000003</v>
      </c>
      <c r="D189" s="34">
        <v>64334.400000000001</v>
      </c>
      <c r="E189" s="7"/>
      <c r="F189" s="5"/>
      <c r="G189" s="36">
        <v>32.39</v>
      </c>
      <c r="H189" s="34">
        <v>67371.199999999997</v>
      </c>
      <c r="I189" s="22">
        <f t="shared" si="144"/>
        <v>4.7203362431296405</v>
      </c>
      <c r="J189" s="7"/>
      <c r="K189" s="5"/>
      <c r="L189" s="22">
        <v>32.39</v>
      </c>
      <c r="M189" s="35">
        <v>67371.199999999997</v>
      </c>
      <c r="N189" s="22">
        <f t="shared" si="145"/>
        <v>0</v>
      </c>
      <c r="O189" s="54">
        <f t="shared" si="146"/>
        <v>4.7203362431296405</v>
      </c>
      <c r="P189" s="22"/>
      <c r="Q189" s="53">
        <v>184</v>
      </c>
      <c r="R189" s="5"/>
      <c r="S189" s="22">
        <v>32.89</v>
      </c>
      <c r="T189" s="22">
        <v>68411.199999999997</v>
      </c>
      <c r="U189" s="22">
        <f>((T189-M189)/M189*100)</f>
        <v>1.5436863229391788</v>
      </c>
      <c r="V189" s="7"/>
      <c r="W189" s="5"/>
      <c r="X189" s="22">
        <v>32.89</v>
      </c>
      <c r="Y189" s="22">
        <v>68411.199999999997</v>
      </c>
      <c r="Z189" s="23">
        <f>((Y189-T189)/T189*100)</f>
        <v>0</v>
      </c>
      <c r="AA189" s="54">
        <f>U189+Z189</f>
        <v>1.5436863229391788</v>
      </c>
      <c r="AB189" s="22"/>
      <c r="AC189" s="53">
        <v>184</v>
      </c>
      <c r="AD189" s="5" t="s">
        <v>114</v>
      </c>
      <c r="AE189" s="7">
        <v>32.89</v>
      </c>
      <c r="AF189" s="7">
        <v>68411.199999999997</v>
      </c>
      <c r="AG189" s="22">
        <f t="shared" si="147"/>
        <v>0</v>
      </c>
      <c r="AH189" s="7"/>
      <c r="AI189" s="5"/>
      <c r="AJ189" s="16">
        <v>33.269999999999996</v>
      </c>
      <c r="AK189" s="18">
        <v>69201.600000000006</v>
      </c>
      <c r="AL189" s="22">
        <f>((AK189-Y189)/Y189*100)</f>
        <v>1.1553663727576899</v>
      </c>
      <c r="AM189" s="7"/>
      <c r="AN189" s="5"/>
      <c r="AO189" s="22">
        <v>33.269999999999996</v>
      </c>
      <c r="AP189" s="22">
        <v>69201.600000000006</v>
      </c>
      <c r="AQ189" s="23">
        <f>((AP189-AK189)/AK189*100)</f>
        <v>0</v>
      </c>
      <c r="AR189" s="54">
        <f>AL189+AQ189</f>
        <v>1.1553663727576899</v>
      </c>
      <c r="AS189" s="22"/>
      <c r="AT189" s="53">
        <v>184</v>
      </c>
      <c r="AU189" s="5" t="s">
        <v>114</v>
      </c>
      <c r="AV189" s="7">
        <v>33.269999999999996</v>
      </c>
      <c r="AW189" s="7">
        <v>69201.600000000006</v>
      </c>
      <c r="AX189" s="22">
        <f t="shared" si="148"/>
        <v>0</v>
      </c>
      <c r="AY189" s="7"/>
      <c r="AZ189" s="5"/>
      <c r="BA189" s="22">
        <v>33.269999999999996</v>
      </c>
      <c r="BB189" s="22">
        <v>69201.600000000006</v>
      </c>
      <c r="BC189" s="22">
        <f>((BB189-AP189)/AP189*100)</f>
        <v>0</v>
      </c>
      <c r="BD189" s="7"/>
      <c r="BE189" s="5"/>
      <c r="BF189" s="22">
        <v>33.269999999999996</v>
      </c>
      <c r="BG189" s="22">
        <v>69201.600000000006</v>
      </c>
      <c r="BH189" s="23">
        <f>((BG189-BB189)/BB189*100)</f>
        <v>0</v>
      </c>
      <c r="BI189" s="54">
        <f>BC189+BH189</f>
        <v>0</v>
      </c>
      <c r="BJ189" s="22"/>
      <c r="BK189" s="53">
        <v>184</v>
      </c>
      <c r="BL189" s="5" t="s">
        <v>114</v>
      </c>
      <c r="BM189" s="7">
        <v>33.269999999999996</v>
      </c>
      <c r="BN189" s="7">
        <v>69201.600000000006</v>
      </c>
      <c r="BO189" s="22">
        <f>((BN189-BG189)/BG189*100)</f>
        <v>0</v>
      </c>
      <c r="BP189" s="7"/>
      <c r="BQ189" s="22">
        <v>34.72</v>
      </c>
      <c r="BR189" s="22">
        <v>72217.600000000006</v>
      </c>
      <c r="BS189" s="22">
        <f>((BR189-BG189)/BG189*100)</f>
        <v>4.358280733393447</v>
      </c>
      <c r="BT189" s="7"/>
      <c r="BU189" s="6"/>
      <c r="BV189" s="22"/>
      <c r="BW189" s="22"/>
      <c r="BX189" s="24"/>
      <c r="BY189" s="54">
        <f>BS189+BX189</f>
        <v>4.358280733393447</v>
      </c>
    </row>
    <row r="190" spans="1:77" x14ac:dyDescent="0.25">
      <c r="A190" s="53">
        <v>185</v>
      </c>
      <c r="B190" s="5"/>
      <c r="C190" s="36">
        <v>27.770000000000003</v>
      </c>
      <c r="D190" s="34">
        <v>57761.599999999999</v>
      </c>
      <c r="E190" s="7"/>
      <c r="F190" s="5"/>
      <c r="G190" s="36">
        <v>29.1</v>
      </c>
      <c r="H190" s="34">
        <v>60528</v>
      </c>
      <c r="I190" s="22">
        <f t="shared" si="144"/>
        <v>4.7893410154843385</v>
      </c>
      <c r="J190" s="7"/>
      <c r="K190" s="5"/>
      <c r="L190" s="22">
        <v>29.1</v>
      </c>
      <c r="M190" s="35">
        <v>60528</v>
      </c>
      <c r="N190" s="22">
        <f t="shared" si="145"/>
        <v>0</v>
      </c>
      <c r="O190" s="54">
        <f t="shared" si="146"/>
        <v>4.7893410154843385</v>
      </c>
      <c r="P190" s="22"/>
      <c r="Q190" s="53">
        <v>185</v>
      </c>
      <c r="R190" s="5"/>
      <c r="S190" s="22">
        <v>29.58</v>
      </c>
      <c r="T190" s="22">
        <v>61526.400000000001</v>
      </c>
      <c r="U190" s="22">
        <f>((T190-M190)/M190*100)</f>
        <v>1.6494845360824768</v>
      </c>
      <c r="V190" s="7"/>
      <c r="W190" s="5"/>
      <c r="X190" s="22">
        <v>29.58</v>
      </c>
      <c r="Y190" s="22">
        <v>61526.400000000001</v>
      </c>
      <c r="Z190" s="23">
        <f>((Y190-T190)/T190*100)</f>
        <v>0</v>
      </c>
      <c r="AA190" s="54">
        <f>U190+Z190</f>
        <v>1.6494845360824768</v>
      </c>
      <c r="AB190" s="22"/>
      <c r="AC190" s="53">
        <v>185</v>
      </c>
      <c r="AD190" s="5" t="s">
        <v>115</v>
      </c>
      <c r="AE190" s="7">
        <v>29.58</v>
      </c>
      <c r="AF190" s="7">
        <v>61526.400000000001</v>
      </c>
      <c r="AG190" s="22">
        <f t="shared" si="147"/>
        <v>0</v>
      </c>
      <c r="AH190" s="7"/>
      <c r="AI190" s="5"/>
      <c r="AJ190" s="16">
        <v>29.87</v>
      </c>
      <c r="AK190" s="18">
        <v>62129.599999999999</v>
      </c>
      <c r="AL190" s="22">
        <f>((AK190-Y190)/Y190*100)</f>
        <v>0.98039215686274039</v>
      </c>
      <c r="AM190" s="7"/>
      <c r="AN190" s="5"/>
      <c r="AO190" s="22">
        <v>29.87</v>
      </c>
      <c r="AP190" s="22">
        <v>62129.599999999999</v>
      </c>
      <c r="AQ190" s="23">
        <f>((AP190-AK190)/AK190*100)</f>
        <v>0</v>
      </c>
      <c r="AR190" s="54">
        <f>AL190+AQ190</f>
        <v>0.98039215686274039</v>
      </c>
      <c r="AS190" s="22"/>
      <c r="AT190" s="53">
        <v>185</v>
      </c>
      <c r="AU190" s="5" t="s">
        <v>115</v>
      </c>
      <c r="AV190" s="7">
        <v>29.87</v>
      </c>
      <c r="AW190" s="7">
        <v>62129.599999999999</v>
      </c>
      <c r="AX190" s="22">
        <f t="shared" si="148"/>
        <v>0</v>
      </c>
      <c r="AY190" s="7"/>
      <c r="AZ190" s="5"/>
      <c r="BA190" s="22">
        <v>29.87</v>
      </c>
      <c r="BB190" s="22">
        <v>62129.599999999999</v>
      </c>
      <c r="BC190" s="22">
        <f>((BB190-AP190)/AP190*100)</f>
        <v>0</v>
      </c>
      <c r="BD190" s="7"/>
      <c r="BE190" s="5"/>
      <c r="BF190" s="22">
        <v>29.87</v>
      </c>
      <c r="BG190" s="22">
        <v>62129.599999999999</v>
      </c>
      <c r="BH190" s="23">
        <f>((BG190-BB190)/BB190*100)</f>
        <v>0</v>
      </c>
      <c r="BI190" s="54">
        <f>BC190+BH190</f>
        <v>0</v>
      </c>
      <c r="BJ190" s="22"/>
      <c r="BK190" s="53">
        <v>185</v>
      </c>
      <c r="BL190" s="5" t="s">
        <v>115</v>
      </c>
      <c r="BM190" s="7">
        <v>29.87</v>
      </c>
      <c r="BN190" s="7">
        <v>62129.599999999999</v>
      </c>
      <c r="BO190" s="22">
        <f>((BN190-BG190)/BG190*100)</f>
        <v>0</v>
      </c>
      <c r="BP190" s="7"/>
      <c r="BQ190" s="22">
        <v>30.94</v>
      </c>
      <c r="BR190" s="22">
        <v>64355.199999999997</v>
      </c>
      <c r="BS190" s="22">
        <f>((BR190-BG190)/BG190*100)</f>
        <v>3.5821894877803793</v>
      </c>
      <c r="BT190" s="7"/>
      <c r="BU190" s="5"/>
      <c r="BV190" s="22">
        <v>30.94</v>
      </c>
      <c r="BW190" s="22">
        <v>64355.199999999997</v>
      </c>
      <c r="BX190" s="23">
        <f>((BW190-BR190)/BR190*100)</f>
        <v>0</v>
      </c>
      <c r="BY190" s="54">
        <f>BS190+BX190</f>
        <v>3.5821894877803793</v>
      </c>
    </row>
    <row r="191" spans="1:77" x14ac:dyDescent="0.25">
      <c r="A191" s="53">
        <v>186</v>
      </c>
      <c r="B191" s="5"/>
      <c r="C191" s="36">
        <v>30.930000000000003</v>
      </c>
      <c r="D191" s="34">
        <v>64334.400000000001</v>
      </c>
      <c r="E191" s="7"/>
      <c r="F191" s="5"/>
      <c r="G191" s="36">
        <v>32.39</v>
      </c>
      <c r="H191" s="34">
        <v>67371.199999999997</v>
      </c>
      <c r="I191" s="22">
        <f t="shared" si="144"/>
        <v>4.7203362431296405</v>
      </c>
      <c r="J191" s="7"/>
      <c r="K191" s="5"/>
      <c r="L191" s="22">
        <v>32.39</v>
      </c>
      <c r="M191" s="35">
        <v>67371.199999999997</v>
      </c>
      <c r="N191" s="22">
        <f t="shared" si="145"/>
        <v>0</v>
      </c>
      <c r="O191" s="54">
        <f t="shared" si="146"/>
        <v>4.7203362431296405</v>
      </c>
      <c r="P191" s="22"/>
      <c r="Q191" s="53">
        <v>186</v>
      </c>
      <c r="R191" s="26"/>
      <c r="S191" s="27">
        <v>32.89</v>
      </c>
      <c r="T191" s="27">
        <v>68411.199999999997</v>
      </c>
      <c r="U191" s="27">
        <f>((T191-M191)/M191*100)</f>
        <v>1.5436863229391788</v>
      </c>
      <c r="V191" s="25"/>
      <c r="W191" s="26"/>
      <c r="X191" s="27">
        <v>32.89</v>
      </c>
      <c r="Y191" s="27">
        <v>68411.199999999997</v>
      </c>
      <c r="Z191" s="28">
        <f>((Y191-T191)/T191*100)</f>
        <v>0</v>
      </c>
      <c r="AA191" s="54">
        <f>U191+Z191</f>
        <v>1.5436863229391788</v>
      </c>
      <c r="AB191" s="22"/>
      <c r="AC191" s="53">
        <v>186</v>
      </c>
      <c r="AD191" s="5" t="s">
        <v>116</v>
      </c>
      <c r="AE191" s="7">
        <v>32.89</v>
      </c>
      <c r="AF191" s="7">
        <v>68411.199999999997</v>
      </c>
      <c r="AG191" s="22">
        <f t="shared" si="147"/>
        <v>0</v>
      </c>
      <c r="AH191" s="7"/>
      <c r="AI191" s="5"/>
      <c r="AJ191" s="16">
        <v>33.269999999999996</v>
      </c>
      <c r="AK191" s="18">
        <v>69201.600000000006</v>
      </c>
      <c r="AL191" s="22">
        <f>((AK191-Y191)/Y191*100)</f>
        <v>1.1553663727576899</v>
      </c>
      <c r="AM191" s="7"/>
      <c r="AN191" s="5"/>
      <c r="AO191" s="22">
        <v>33.269999999999996</v>
      </c>
      <c r="AP191" s="22">
        <v>69201.600000000006</v>
      </c>
      <c r="AQ191" s="23">
        <f>((AP191-AK191)/AK191*100)</f>
        <v>0</v>
      </c>
      <c r="AR191" s="54">
        <f>AL191+AQ191</f>
        <v>1.1553663727576899</v>
      </c>
      <c r="AS191" s="22"/>
      <c r="AT191" s="53">
        <v>186</v>
      </c>
      <c r="AU191" s="26" t="s">
        <v>116</v>
      </c>
      <c r="AV191" s="25">
        <v>33.269999999999996</v>
      </c>
      <c r="AW191" s="25">
        <v>69201.600000000006</v>
      </c>
      <c r="AX191" s="27">
        <f t="shared" si="148"/>
        <v>0</v>
      </c>
      <c r="AY191" s="25"/>
      <c r="AZ191" s="26"/>
      <c r="BA191" s="27">
        <v>33.269999999999996</v>
      </c>
      <c r="BB191" s="27">
        <v>69201.600000000006</v>
      </c>
      <c r="BC191" s="22">
        <f>((BB191-AP191)/AP191*100)</f>
        <v>0</v>
      </c>
      <c r="BD191" s="25"/>
      <c r="BE191" s="26"/>
      <c r="BF191" s="27">
        <v>33.269999999999996</v>
      </c>
      <c r="BG191" s="27">
        <v>69201.600000000006</v>
      </c>
      <c r="BH191" s="28">
        <f>((BG191-BB191)/BB191*100)</f>
        <v>0</v>
      </c>
      <c r="BI191" s="54">
        <f>BC191+BH191</f>
        <v>0</v>
      </c>
      <c r="BJ191" s="22"/>
      <c r="BK191" s="53">
        <v>186</v>
      </c>
      <c r="BL191" s="26" t="s">
        <v>116</v>
      </c>
      <c r="BM191" s="25">
        <v>33.269999999999996</v>
      </c>
      <c r="BN191" s="25">
        <v>69201.600000000006</v>
      </c>
      <c r="BO191" s="27">
        <f>((BN191-BG191)/BG191*100)</f>
        <v>0</v>
      </c>
      <c r="BP191" s="25"/>
      <c r="BQ191" s="27">
        <v>34.72</v>
      </c>
      <c r="BR191" s="27">
        <v>72217.600000000006</v>
      </c>
      <c r="BS191" s="22">
        <f>((BR191-BG191)/BG191*100)</f>
        <v>4.358280733393447</v>
      </c>
      <c r="BT191" s="25"/>
      <c r="BU191" s="26"/>
      <c r="BV191" s="27">
        <v>34.72</v>
      </c>
      <c r="BW191" s="27">
        <v>72217.600000000006</v>
      </c>
      <c r="BX191" s="28">
        <f>((BW191-BR191)/BR191*100)</f>
        <v>0</v>
      </c>
      <c r="BY191" s="54">
        <f>BS191+BX191</f>
        <v>4.358280733393447</v>
      </c>
    </row>
    <row r="192" spans="1:77" ht="12.6" thickBot="1" x14ac:dyDescent="0.3">
      <c r="A192" s="62"/>
      <c r="B192" s="63" t="s">
        <v>175</v>
      </c>
      <c r="C192" s="64"/>
      <c r="D192" s="65">
        <f>SUM(D6:D191)</f>
        <v>9801791.9999999963</v>
      </c>
      <c r="E192" s="57"/>
      <c r="F192" s="56"/>
      <c r="G192" s="64"/>
      <c r="H192" s="66">
        <f>SUM(H6:H191)</f>
        <v>9811567.9999999963</v>
      </c>
      <c r="I192" s="60">
        <f>AVERAGE(I6:I191)</f>
        <v>5.195612274850725</v>
      </c>
      <c r="J192" s="57"/>
      <c r="K192" s="56"/>
      <c r="L192" s="67"/>
      <c r="M192" s="57"/>
      <c r="N192" s="60">
        <f>SUM(N6:N191)/9</f>
        <v>7.4654360559832815</v>
      </c>
      <c r="O192" s="61">
        <f>AVERAGE(O6:O191)</f>
        <v>5.3013956203739347</v>
      </c>
      <c r="P192" s="7"/>
      <c r="Q192" s="55"/>
      <c r="R192" s="56"/>
      <c r="S192" s="57"/>
      <c r="T192" s="67"/>
      <c r="U192" s="60">
        <f>AVERAGE(U6:U191)</f>
        <v>1.8197447288245605</v>
      </c>
      <c r="V192" s="57"/>
      <c r="W192" s="56"/>
      <c r="X192" s="57"/>
      <c r="Y192" s="57"/>
      <c r="Z192" s="60">
        <f>SUM(Z6:Z191)/39</f>
        <v>9.1910168505707759</v>
      </c>
      <c r="AA192" s="61">
        <f>AVERAGE(AA6:AA191)</f>
        <v>4.1220063965469382</v>
      </c>
      <c r="AB192" s="7"/>
      <c r="AC192" s="55"/>
      <c r="AD192" s="56"/>
      <c r="AE192" s="57"/>
      <c r="AF192" s="57"/>
      <c r="AG192" s="57"/>
      <c r="AH192" s="57"/>
      <c r="AI192" s="56"/>
      <c r="AJ192" s="58"/>
      <c r="AK192" s="59"/>
      <c r="AL192" s="60">
        <f>AVERAGE(AL6:AL191)</f>
        <v>1.5336404139574942</v>
      </c>
      <c r="AM192" s="57"/>
      <c r="AN192" s="56"/>
      <c r="AO192" s="57"/>
      <c r="AP192" s="57"/>
      <c r="AQ192" s="60">
        <f>SUM(AQ6:AQ191)/38</f>
        <v>8.4692448739970771</v>
      </c>
      <c r="AR192" s="61">
        <f>AVERAGE(AR6:AR191)</f>
        <v>3.713655779452063</v>
      </c>
      <c r="AS192" s="7"/>
      <c r="AT192" s="55"/>
      <c r="AU192" s="56"/>
      <c r="AV192" s="57"/>
      <c r="AW192" s="57"/>
      <c r="AX192" s="57"/>
      <c r="AY192" s="57"/>
      <c r="AZ192" s="56"/>
      <c r="BA192" s="58"/>
      <c r="BB192" s="59"/>
      <c r="BC192" s="60">
        <f>AVERAGE(BC6:BC191)</f>
        <v>0</v>
      </c>
      <c r="BD192" s="57"/>
      <c r="BE192" s="56"/>
      <c r="BF192" s="57"/>
      <c r="BG192" s="57"/>
      <c r="BH192" s="60">
        <f>SUM(BH6:BH191)/28</f>
        <v>7.7247929911679369</v>
      </c>
      <c r="BI192" s="61">
        <f>AVERAGE(BI6:BI191)</f>
        <v>1.5449585982335874</v>
      </c>
      <c r="BJ192" s="7"/>
      <c r="BK192" s="55"/>
      <c r="BL192" s="56"/>
      <c r="BM192" s="57"/>
      <c r="BN192" s="57"/>
      <c r="BO192" s="57"/>
      <c r="BP192" s="57"/>
      <c r="BQ192" s="58"/>
      <c r="BR192" s="59"/>
      <c r="BS192" s="60">
        <f>AVERAGE(BS6:BS191)</f>
        <v>4.6783097198108647</v>
      </c>
      <c r="BT192" s="57"/>
      <c r="BU192" s="56"/>
      <c r="BV192" s="57"/>
      <c r="BW192" s="57"/>
      <c r="BX192" s="60">
        <f>SUM(BX6:BX191)/25</f>
        <v>5.865389932488255</v>
      </c>
      <c r="BY192" s="61">
        <f>AVERAGE(BY6:BY191)</f>
        <v>5.4125130368262928</v>
      </c>
    </row>
    <row r="193" spans="20:20" x14ac:dyDescent="0.25">
      <c r="T193" s="38"/>
    </row>
    <row r="194" spans="20:20" x14ac:dyDescent="0.25">
      <c r="T194" s="38"/>
    </row>
    <row r="195" spans="20:20" x14ac:dyDescent="0.25">
      <c r="T195" s="38"/>
    </row>
    <row r="196" spans="20:20" x14ac:dyDescent="0.25">
      <c r="T196" s="38"/>
    </row>
    <row r="197" spans="20:20" x14ac:dyDescent="0.25">
      <c r="T197" s="38"/>
    </row>
    <row r="198" spans="20:20" x14ac:dyDescent="0.25">
      <c r="T198" s="38"/>
    </row>
    <row r="199" spans="20:20" x14ac:dyDescent="0.25">
      <c r="T199" s="38"/>
    </row>
    <row r="200" spans="20:20" x14ac:dyDescent="0.25">
      <c r="T200" s="38"/>
    </row>
    <row r="201" spans="20:20" x14ac:dyDescent="0.25">
      <c r="T201" s="38"/>
    </row>
    <row r="202" spans="20:20" x14ac:dyDescent="0.25">
      <c r="T202" s="38"/>
    </row>
    <row r="203" spans="20:20" x14ac:dyDescent="0.25">
      <c r="T203" s="38"/>
    </row>
    <row r="204" spans="20:20" x14ac:dyDescent="0.25">
      <c r="T204" s="38"/>
    </row>
    <row r="205" spans="20:20" x14ac:dyDescent="0.25">
      <c r="T205" s="38"/>
    </row>
    <row r="206" spans="20:20" x14ac:dyDescent="0.25">
      <c r="T206" s="38"/>
    </row>
    <row r="207" spans="20:20" x14ac:dyDescent="0.25">
      <c r="T207" s="38"/>
    </row>
    <row r="208" spans="20:20" x14ac:dyDescent="0.25">
      <c r="T208" s="38"/>
    </row>
    <row r="209" spans="4:20" x14ac:dyDescent="0.25">
      <c r="T209" s="38"/>
    </row>
    <row r="210" spans="4:20" x14ac:dyDescent="0.25">
      <c r="T210" s="38"/>
    </row>
    <row r="211" spans="4:20" x14ac:dyDescent="0.25">
      <c r="T211" s="38"/>
    </row>
    <row r="212" spans="4:20" x14ac:dyDescent="0.25">
      <c r="T212" s="38"/>
    </row>
    <row r="213" spans="4:20" x14ac:dyDescent="0.25">
      <c r="T213" s="38"/>
    </row>
    <row r="214" spans="4:20" x14ac:dyDescent="0.25">
      <c r="T214" s="38"/>
    </row>
    <row r="215" spans="4:20" x14ac:dyDescent="0.25">
      <c r="T215" s="38"/>
    </row>
    <row r="216" spans="4:20" x14ac:dyDescent="0.25">
      <c r="T216" s="38"/>
    </row>
    <row r="217" spans="4:20" x14ac:dyDescent="0.25">
      <c r="T217" s="38"/>
    </row>
    <row r="218" spans="4:20" x14ac:dyDescent="0.25">
      <c r="T218" s="38"/>
    </row>
    <row r="219" spans="4:20" x14ac:dyDescent="0.25">
      <c r="T219" s="38"/>
    </row>
    <row r="220" spans="4:20" x14ac:dyDescent="0.25">
      <c r="T220" s="38"/>
    </row>
    <row r="221" spans="4:20" x14ac:dyDescent="0.25">
      <c r="D221" s="8"/>
      <c r="T221" s="38"/>
    </row>
    <row r="222" spans="4:20" x14ac:dyDescent="0.25">
      <c r="D222" s="8"/>
      <c r="T222" s="38"/>
    </row>
    <row r="223" spans="4:20" x14ac:dyDescent="0.25">
      <c r="D223" s="8"/>
      <c r="T223" s="38"/>
    </row>
    <row r="224" spans="4:20" x14ac:dyDescent="0.25">
      <c r="T224" s="38"/>
    </row>
    <row r="225" spans="20:20" x14ac:dyDescent="0.25">
      <c r="T225" s="38"/>
    </row>
    <row r="226" spans="20:20" x14ac:dyDescent="0.25">
      <c r="T226" s="38"/>
    </row>
    <row r="227" spans="20:20" x14ac:dyDescent="0.25">
      <c r="T227" s="38"/>
    </row>
    <row r="228" spans="20:20" x14ac:dyDescent="0.25">
      <c r="T228" s="38"/>
    </row>
    <row r="229" spans="20:20" x14ac:dyDescent="0.25">
      <c r="T229" s="38"/>
    </row>
    <row r="230" spans="20:20" x14ac:dyDescent="0.25">
      <c r="T230" s="38"/>
    </row>
    <row r="231" spans="20:20" x14ac:dyDescent="0.25">
      <c r="T231" s="38"/>
    </row>
    <row r="232" spans="20:20" x14ac:dyDescent="0.25">
      <c r="T232" s="38"/>
    </row>
    <row r="233" spans="20:20" x14ac:dyDescent="0.25">
      <c r="T233" s="38"/>
    </row>
    <row r="234" spans="20:20" x14ac:dyDescent="0.25">
      <c r="T234" s="38"/>
    </row>
    <row r="235" spans="20:20" x14ac:dyDescent="0.25">
      <c r="T235" s="38"/>
    </row>
    <row r="236" spans="20:20" x14ac:dyDescent="0.25">
      <c r="T236" s="38"/>
    </row>
    <row r="237" spans="20:20" x14ac:dyDescent="0.25">
      <c r="T237" s="38"/>
    </row>
    <row r="238" spans="20:20" x14ac:dyDescent="0.25">
      <c r="T238" s="38"/>
    </row>
    <row r="239" spans="20:20" x14ac:dyDescent="0.25">
      <c r="T239" s="38"/>
    </row>
    <row r="240" spans="20:20" x14ac:dyDescent="0.25">
      <c r="T240" s="38"/>
    </row>
    <row r="241" spans="2:73" x14ac:dyDescent="0.25">
      <c r="T241" s="38"/>
    </row>
    <row r="242" spans="2:73" x14ac:dyDescent="0.25">
      <c r="T242" s="38"/>
    </row>
    <row r="243" spans="2:73" x14ac:dyDescent="0.25">
      <c r="T243" s="38"/>
    </row>
    <row r="244" spans="2:73" x14ac:dyDescent="0.25">
      <c r="T244" s="38"/>
    </row>
    <row r="245" spans="2:73" x14ac:dyDescent="0.25">
      <c r="T245" s="38"/>
    </row>
    <row r="246" spans="2:73" x14ac:dyDescent="0.25">
      <c r="T246" s="38"/>
    </row>
    <row r="247" spans="2:73" x14ac:dyDescent="0.25">
      <c r="T247" s="38"/>
    </row>
    <row r="248" spans="2:73" x14ac:dyDescent="0.25">
      <c r="T248" s="38"/>
    </row>
    <row r="249" spans="2:73" x14ac:dyDescent="0.25">
      <c r="T249" s="38"/>
    </row>
    <row r="250" spans="2:73" x14ac:dyDescent="0.25">
      <c r="T250" s="38"/>
    </row>
    <row r="251" spans="2:73" x14ac:dyDescent="0.25">
      <c r="T251" s="38"/>
    </row>
    <row r="252" spans="2:73" x14ac:dyDescent="0.25">
      <c r="T252" s="38"/>
    </row>
    <row r="253" spans="2:73" x14ac:dyDescent="0.25">
      <c r="T253" s="38"/>
    </row>
    <row r="254" spans="2:73" x14ac:dyDescent="0.25">
      <c r="T254" s="38"/>
    </row>
    <row r="255" spans="2:73" x14ac:dyDescent="0.25">
      <c r="T255" s="38"/>
    </row>
    <row r="256" spans="2:73" x14ac:dyDescent="0.25">
      <c r="B256" s="9"/>
      <c r="F256" s="9"/>
      <c r="T256" s="38"/>
      <c r="AI256" s="9"/>
      <c r="AN256" s="9"/>
      <c r="AU256" s="9"/>
      <c r="AZ256" s="9"/>
      <c r="BE256" s="9"/>
      <c r="BL256" s="9"/>
      <c r="BU256" s="9"/>
    </row>
    <row r="257" spans="2:73" x14ac:dyDescent="0.25">
      <c r="B257" s="10"/>
      <c r="F257" s="10"/>
      <c r="T257" s="38"/>
      <c r="AI257" s="10"/>
      <c r="AN257" s="10"/>
      <c r="AU257" s="10"/>
      <c r="AZ257" s="10"/>
      <c r="BE257" s="10"/>
      <c r="BL257" s="10"/>
      <c r="BU257" s="10"/>
    </row>
    <row r="258" spans="2:73" x14ac:dyDescent="0.25">
      <c r="B258" s="10"/>
      <c r="F258" s="10"/>
      <c r="K258" s="9"/>
      <c r="R258" s="9"/>
      <c r="T258" s="38"/>
      <c r="W258" s="9"/>
      <c r="AD258" s="9"/>
      <c r="AI258" s="10"/>
      <c r="AN258" s="10"/>
      <c r="AU258" s="10"/>
      <c r="AZ258" s="10"/>
      <c r="BE258" s="10"/>
      <c r="BL258" s="10"/>
      <c r="BU258" s="10"/>
    </row>
    <row r="259" spans="2:73" x14ac:dyDescent="0.25">
      <c r="B259" s="10"/>
      <c r="F259" s="10"/>
      <c r="K259" s="10"/>
      <c r="R259" s="10"/>
      <c r="T259" s="38"/>
      <c r="W259" s="10"/>
      <c r="AD259" s="10"/>
      <c r="AI259" s="10"/>
      <c r="AN259" s="10"/>
      <c r="AU259" s="10"/>
      <c r="AZ259" s="10"/>
      <c r="BE259" s="10"/>
      <c r="BL259" s="10"/>
      <c r="BU259" s="10"/>
    </row>
    <row r="260" spans="2:73" x14ac:dyDescent="0.25">
      <c r="B260" s="10"/>
      <c r="F260" s="10"/>
      <c r="K260" s="10"/>
      <c r="R260" s="10"/>
      <c r="T260" s="38"/>
      <c r="W260" s="10"/>
      <c r="AD260" s="10"/>
      <c r="AI260" s="10"/>
      <c r="AN260" s="10"/>
      <c r="AU260" s="10"/>
      <c r="AZ260" s="10"/>
      <c r="BE260" s="10"/>
      <c r="BL260" s="10"/>
      <c r="BU260" s="10"/>
    </row>
    <row r="261" spans="2:73" x14ac:dyDescent="0.25">
      <c r="B261" s="10"/>
      <c r="F261" s="10"/>
      <c r="K261" s="10"/>
      <c r="R261" s="10"/>
      <c r="T261" s="38"/>
      <c r="W261" s="10"/>
      <c r="AD261" s="10"/>
      <c r="AI261" s="10"/>
      <c r="AN261" s="10"/>
      <c r="AU261" s="10"/>
      <c r="AZ261" s="10"/>
      <c r="BE261" s="10"/>
      <c r="BL261" s="10"/>
      <c r="BU261" s="10"/>
    </row>
    <row r="262" spans="2:73" x14ac:dyDescent="0.25">
      <c r="B262" s="10"/>
      <c r="F262" s="10"/>
      <c r="K262" s="10"/>
      <c r="R262" s="10"/>
      <c r="T262" s="38"/>
      <c r="W262" s="10"/>
      <c r="AD262" s="10"/>
      <c r="AI262" s="10"/>
      <c r="AN262" s="10"/>
      <c r="AU262" s="10"/>
      <c r="AZ262" s="10"/>
      <c r="BE262" s="10"/>
      <c r="BL262" s="10"/>
      <c r="BU262" s="10"/>
    </row>
    <row r="263" spans="2:73" x14ac:dyDescent="0.25">
      <c r="B263" s="10"/>
      <c r="F263" s="10"/>
      <c r="K263" s="10"/>
      <c r="R263" s="10"/>
      <c r="T263" s="38"/>
      <c r="W263" s="10"/>
      <c r="AD263" s="10"/>
      <c r="AI263" s="10"/>
      <c r="AN263" s="10"/>
      <c r="AU263" s="10"/>
      <c r="AZ263" s="10"/>
      <c r="BE263" s="10"/>
      <c r="BL263" s="10"/>
      <c r="BU263" s="10"/>
    </row>
    <row r="264" spans="2:73" x14ac:dyDescent="0.25">
      <c r="B264" s="10"/>
      <c r="F264" s="10"/>
      <c r="K264" s="10"/>
      <c r="R264" s="10"/>
      <c r="T264" s="38"/>
      <c r="W264" s="10"/>
      <c r="AD264" s="10"/>
      <c r="AI264" s="10"/>
      <c r="AN264" s="10"/>
      <c r="AU264" s="10"/>
      <c r="AZ264" s="10"/>
      <c r="BE264" s="10"/>
      <c r="BL264" s="10"/>
      <c r="BU264" s="10"/>
    </row>
    <row r="265" spans="2:73" x14ac:dyDescent="0.25">
      <c r="B265" s="10"/>
      <c r="F265" s="10"/>
      <c r="K265" s="10"/>
      <c r="R265" s="10"/>
      <c r="T265" s="38"/>
      <c r="W265" s="10"/>
      <c r="AD265" s="10"/>
      <c r="AI265" s="10"/>
      <c r="AN265" s="10"/>
      <c r="AU265" s="10"/>
      <c r="AZ265" s="10"/>
      <c r="BE265" s="10"/>
      <c r="BL265" s="10"/>
      <c r="BU265" s="10"/>
    </row>
    <row r="266" spans="2:73" x14ac:dyDescent="0.25">
      <c r="B266" s="10"/>
      <c r="F266" s="10"/>
      <c r="K266" s="10"/>
      <c r="R266" s="10"/>
      <c r="T266" s="38"/>
      <c r="W266" s="10"/>
      <c r="AD266" s="10"/>
      <c r="AI266" s="10"/>
      <c r="AN266" s="10"/>
      <c r="AU266" s="10"/>
      <c r="AZ266" s="10"/>
      <c r="BE266" s="10"/>
      <c r="BL266" s="10"/>
      <c r="BU266" s="10"/>
    </row>
    <row r="267" spans="2:73" x14ac:dyDescent="0.25">
      <c r="B267" s="10"/>
      <c r="F267" s="10"/>
      <c r="K267" s="10"/>
      <c r="R267" s="10"/>
      <c r="T267" s="38"/>
      <c r="W267" s="10"/>
      <c r="AD267" s="10"/>
      <c r="AI267" s="10"/>
      <c r="AN267" s="10"/>
      <c r="AU267" s="10"/>
      <c r="AZ267" s="10"/>
      <c r="BE267" s="10"/>
      <c r="BL267" s="10"/>
      <c r="BU267" s="10"/>
    </row>
    <row r="268" spans="2:73" x14ac:dyDescent="0.25">
      <c r="B268" s="10"/>
      <c r="F268" s="10"/>
      <c r="K268" s="10"/>
      <c r="R268" s="10"/>
      <c r="T268" s="38"/>
      <c r="W268" s="10"/>
      <c r="AD268" s="10"/>
      <c r="AI268" s="10"/>
      <c r="AN268" s="10"/>
      <c r="AU268" s="10"/>
      <c r="AZ268" s="10"/>
      <c r="BE268" s="10"/>
      <c r="BL268" s="10"/>
      <c r="BU268" s="10"/>
    </row>
    <row r="269" spans="2:73" x14ac:dyDescent="0.25">
      <c r="B269" s="10"/>
      <c r="F269" s="10"/>
      <c r="K269" s="10"/>
      <c r="R269" s="10"/>
      <c r="T269" s="38"/>
      <c r="W269" s="10"/>
      <c r="AD269" s="10"/>
      <c r="AI269" s="10"/>
      <c r="AN269" s="10"/>
      <c r="AU269" s="10"/>
      <c r="AZ269" s="10"/>
      <c r="BE269" s="10"/>
      <c r="BL269" s="10"/>
      <c r="BU269" s="10"/>
    </row>
    <row r="270" spans="2:73" x14ac:dyDescent="0.25">
      <c r="B270" s="10"/>
      <c r="F270" s="10"/>
      <c r="K270" s="10"/>
      <c r="R270" s="10"/>
      <c r="T270" s="38"/>
      <c r="W270" s="10"/>
      <c r="AD270" s="10"/>
      <c r="AI270" s="10"/>
      <c r="AN270" s="10"/>
      <c r="AU270" s="10"/>
      <c r="AZ270" s="10"/>
      <c r="BE270" s="10"/>
      <c r="BL270" s="10"/>
      <c r="BU270" s="10"/>
    </row>
    <row r="271" spans="2:73" x14ac:dyDescent="0.25">
      <c r="B271" s="10"/>
      <c r="F271" s="10"/>
      <c r="K271" s="10"/>
      <c r="R271" s="10"/>
      <c r="T271" s="38"/>
      <c r="W271" s="10"/>
      <c r="AD271" s="10"/>
      <c r="AI271" s="10"/>
      <c r="AN271" s="10"/>
      <c r="AU271" s="10"/>
      <c r="AZ271" s="10"/>
      <c r="BE271" s="10"/>
      <c r="BL271" s="10"/>
      <c r="BU271" s="10"/>
    </row>
    <row r="272" spans="2:73" x14ac:dyDescent="0.25">
      <c r="B272" s="10"/>
      <c r="F272" s="10"/>
      <c r="K272" s="10"/>
      <c r="R272" s="10"/>
      <c r="T272" s="38"/>
      <c r="W272" s="10"/>
      <c r="AD272" s="10"/>
      <c r="AI272" s="10"/>
      <c r="AN272" s="10"/>
      <c r="AU272" s="10"/>
      <c r="AZ272" s="10"/>
      <c r="BE272" s="10"/>
      <c r="BL272" s="10"/>
      <c r="BU272" s="10"/>
    </row>
    <row r="273" spans="2:73" x14ac:dyDescent="0.25">
      <c r="B273" s="10"/>
      <c r="F273" s="10"/>
      <c r="K273" s="10"/>
      <c r="R273" s="10"/>
      <c r="T273" s="38"/>
      <c r="W273" s="10"/>
      <c r="AD273" s="10"/>
      <c r="AI273" s="10"/>
      <c r="AN273" s="10"/>
      <c r="AU273" s="10"/>
      <c r="AZ273" s="10"/>
      <c r="BE273" s="10"/>
      <c r="BL273" s="10"/>
      <c r="BU273" s="10"/>
    </row>
    <row r="274" spans="2:73" x14ac:dyDescent="0.25">
      <c r="B274" s="10"/>
      <c r="F274" s="10"/>
      <c r="K274" s="10"/>
      <c r="R274" s="10"/>
      <c r="T274" s="38"/>
      <c r="W274" s="10"/>
      <c r="AD274" s="10"/>
      <c r="AI274" s="10"/>
      <c r="AN274" s="10"/>
      <c r="AU274" s="10"/>
      <c r="AZ274" s="10"/>
      <c r="BE274" s="10"/>
      <c r="BL274" s="10"/>
      <c r="BU274" s="10"/>
    </row>
    <row r="275" spans="2:73" x14ac:dyDescent="0.25">
      <c r="B275" s="10"/>
      <c r="F275" s="10"/>
      <c r="K275" s="10"/>
      <c r="R275" s="10"/>
      <c r="T275" s="38"/>
      <c r="W275" s="10"/>
      <c r="AD275" s="10"/>
      <c r="AI275" s="10"/>
      <c r="AN275" s="10"/>
      <c r="AU275" s="10"/>
      <c r="AZ275" s="10"/>
      <c r="BE275" s="10"/>
      <c r="BL275" s="10"/>
      <c r="BU275" s="10"/>
    </row>
    <row r="276" spans="2:73" x14ac:dyDescent="0.25">
      <c r="B276" s="10"/>
      <c r="F276" s="10"/>
      <c r="K276" s="10"/>
      <c r="R276" s="10"/>
      <c r="T276" s="38"/>
      <c r="W276" s="10"/>
      <c r="AD276" s="10"/>
      <c r="AI276" s="10"/>
      <c r="AN276" s="10"/>
      <c r="AU276" s="10"/>
      <c r="AZ276" s="10"/>
      <c r="BE276" s="10"/>
      <c r="BL276" s="10"/>
      <c r="BU276" s="10"/>
    </row>
    <row r="277" spans="2:73" x14ac:dyDescent="0.25">
      <c r="B277" s="10"/>
      <c r="F277" s="10"/>
      <c r="K277" s="10"/>
      <c r="R277" s="10"/>
      <c r="T277" s="38"/>
      <c r="W277" s="10"/>
      <c r="AD277" s="10"/>
      <c r="AI277" s="10"/>
      <c r="AN277" s="10"/>
      <c r="AU277" s="10"/>
      <c r="AZ277" s="10"/>
      <c r="BE277" s="10"/>
      <c r="BL277" s="10"/>
      <c r="BU277" s="10"/>
    </row>
    <row r="278" spans="2:73" x14ac:dyDescent="0.25">
      <c r="B278" s="10"/>
      <c r="F278" s="10"/>
      <c r="K278" s="10"/>
      <c r="R278" s="10"/>
      <c r="T278" s="38"/>
      <c r="W278" s="10"/>
      <c r="AD278" s="10"/>
      <c r="AI278" s="10"/>
      <c r="AN278" s="10"/>
      <c r="AU278" s="10"/>
      <c r="AZ278" s="10"/>
      <c r="BE278" s="10"/>
      <c r="BL278" s="10"/>
      <c r="BU278" s="10"/>
    </row>
    <row r="279" spans="2:73" x14ac:dyDescent="0.25">
      <c r="B279" s="10"/>
      <c r="F279" s="10"/>
      <c r="K279" s="10"/>
      <c r="R279" s="10"/>
      <c r="T279" s="38"/>
      <c r="W279" s="10"/>
      <c r="AD279" s="10"/>
      <c r="AI279" s="10"/>
      <c r="AN279" s="10"/>
      <c r="AU279" s="10"/>
      <c r="AZ279" s="10"/>
      <c r="BE279" s="10"/>
      <c r="BL279" s="10"/>
      <c r="BU279" s="10"/>
    </row>
    <row r="280" spans="2:73" x14ac:dyDescent="0.25">
      <c r="B280" s="10"/>
      <c r="F280" s="10"/>
      <c r="K280" s="10"/>
      <c r="R280" s="10"/>
      <c r="T280" s="38"/>
      <c r="W280" s="10"/>
      <c r="AD280" s="10"/>
      <c r="AI280" s="10"/>
      <c r="AN280" s="10"/>
      <c r="AU280" s="10"/>
      <c r="AZ280" s="10"/>
      <c r="BE280" s="10"/>
      <c r="BL280" s="10"/>
      <c r="BU280" s="10"/>
    </row>
    <row r="281" spans="2:73" x14ac:dyDescent="0.25">
      <c r="B281" s="10"/>
      <c r="F281" s="10"/>
      <c r="K281" s="10"/>
      <c r="R281" s="10"/>
      <c r="T281" s="38"/>
      <c r="W281" s="10"/>
      <c r="AD281" s="10"/>
      <c r="AI281" s="10"/>
      <c r="AN281" s="10"/>
      <c r="AU281" s="10"/>
      <c r="AZ281" s="10"/>
      <c r="BE281" s="10"/>
      <c r="BL281" s="10"/>
      <c r="BU281" s="10"/>
    </row>
    <row r="282" spans="2:73" x14ac:dyDescent="0.25">
      <c r="B282" s="10"/>
      <c r="F282" s="10"/>
      <c r="K282" s="10"/>
      <c r="R282" s="10"/>
      <c r="T282" s="38"/>
      <c r="W282" s="10"/>
      <c r="AD282" s="10"/>
      <c r="AI282" s="10"/>
      <c r="AN282" s="10"/>
      <c r="AU282" s="10"/>
      <c r="AZ282" s="10"/>
      <c r="BE282" s="10"/>
      <c r="BL282" s="10"/>
      <c r="BU282" s="10"/>
    </row>
    <row r="283" spans="2:73" x14ac:dyDescent="0.25">
      <c r="B283" s="10"/>
      <c r="F283" s="10"/>
      <c r="K283" s="10"/>
      <c r="R283" s="10"/>
      <c r="T283" s="38"/>
      <c r="W283" s="10"/>
      <c r="AD283" s="10"/>
      <c r="AI283" s="10"/>
      <c r="AN283" s="10"/>
      <c r="AU283" s="10"/>
      <c r="AZ283" s="10"/>
      <c r="BE283" s="10"/>
      <c r="BL283" s="10"/>
      <c r="BU283" s="10"/>
    </row>
    <row r="284" spans="2:73" x14ac:dyDescent="0.25">
      <c r="K284" s="10"/>
      <c r="R284" s="10"/>
      <c r="T284" s="38"/>
      <c r="W284" s="10"/>
      <c r="AD284" s="10"/>
    </row>
    <row r="285" spans="2:73" x14ac:dyDescent="0.25">
      <c r="B285" s="10"/>
      <c r="F285" s="10"/>
      <c r="K285" s="10"/>
      <c r="R285" s="10"/>
      <c r="T285" s="38"/>
      <c r="W285" s="10"/>
      <c r="AD285" s="10"/>
      <c r="AI285" s="10"/>
      <c r="AN285" s="10"/>
      <c r="AU285" s="10"/>
      <c r="AZ285" s="10"/>
      <c r="BE285" s="10"/>
      <c r="BL285" s="10"/>
      <c r="BU285" s="10"/>
    </row>
    <row r="286" spans="2:73" x14ac:dyDescent="0.25">
      <c r="B286" s="10"/>
      <c r="F286" s="10"/>
      <c r="T286" s="38"/>
      <c r="AI286" s="10"/>
      <c r="AN286" s="10"/>
      <c r="AU286" s="10"/>
      <c r="AZ286" s="10"/>
      <c r="BE286" s="10"/>
      <c r="BL286" s="10"/>
      <c r="BU286" s="10"/>
    </row>
    <row r="287" spans="2:73" x14ac:dyDescent="0.25">
      <c r="B287" s="10"/>
      <c r="F287" s="10"/>
      <c r="K287" s="10"/>
      <c r="R287" s="10"/>
      <c r="T287" s="38"/>
      <c r="W287" s="10"/>
      <c r="AD287" s="10"/>
      <c r="AI287" s="10"/>
      <c r="AN287" s="10"/>
      <c r="AU287" s="10"/>
      <c r="AZ287" s="10"/>
      <c r="BE287" s="10"/>
      <c r="BL287" s="10"/>
      <c r="BU287" s="10"/>
    </row>
    <row r="288" spans="2:73" x14ac:dyDescent="0.25">
      <c r="B288" s="10"/>
      <c r="F288" s="10"/>
      <c r="K288" s="10"/>
      <c r="R288" s="10"/>
      <c r="T288" s="38"/>
      <c r="W288" s="10"/>
      <c r="AD288" s="10"/>
      <c r="AI288" s="10"/>
      <c r="AN288" s="10"/>
      <c r="AU288" s="10"/>
      <c r="AZ288" s="10"/>
      <c r="BE288" s="10"/>
      <c r="BL288" s="10"/>
      <c r="BU288" s="10"/>
    </row>
    <row r="289" spans="2:73" x14ac:dyDescent="0.25">
      <c r="B289" s="10"/>
      <c r="F289" s="10"/>
      <c r="K289" s="10"/>
      <c r="R289" s="10"/>
      <c r="T289" s="38"/>
      <c r="W289" s="10"/>
      <c r="AD289" s="10"/>
      <c r="AI289" s="10"/>
      <c r="AN289" s="10"/>
      <c r="AU289" s="10"/>
      <c r="AZ289" s="10"/>
      <c r="BE289" s="10"/>
      <c r="BL289" s="10"/>
      <c r="BU289" s="10"/>
    </row>
    <row r="290" spans="2:73" x14ac:dyDescent="0.25">
      <c r="B290" s="10"/>
      <c r="F290" s="10"/>
      <c r="K290" s="10"/>
      <c r="R290" s="10"/>
      <c r="T290" s="38"/>
      <c r="W290" s="10"/>
      <c r="AD290" s="10"/>
      <c r="AI290" s="10"/>
      <c r="AN290" s="10"/>
      <c r="AU290" s="10"/>
      <c r="AZ290" s="10"/>
      <c r="BE290" s="10"/>
      <c r="BL290" s="10"/>
      <c r="BU290" s="10"/>
    </row>
    <row r="291" spans="2:73" x14ac:dyDescent="0.25">
      <c r="B291" s="10"/>
      <c r="F291" s="10"/>
      <c r="K291" s="10"/>
      <c r="R291" s="10"/>
      <c r="T291" s="38"/>
      <c r="W291" s="10"/>
      <c r="AD291" s="10"/>
      <c r="AI291" s="10"/>
      <c r="AN291" s="10"/>
      <c r="AU291" s="10"/>
      <c r="AZ291" s="10"/>
      <c r="BE291" s="10"/>
      <c r="BL291" s="10"/>
      <c r="BU291" s="10"/>
    </row>
    <row r="292" spans="2:73" x14ac:dyDescent="0.25">
      <c r="B292" s="10"/>
      <c r="F292" s="10"/>
      <c r="K292" s="10"/>
      <c r="R292" s="10"/>
      <c r="T292" s="38"/>
      <c r="W292" s="10"/>
      <c r="AD292" s="10"/>
      <c r="AI292" s="10"/>
      <c r="AN292" s="10"/>
      <c r="AU292" s="10"/>
      <c r="AZ292" s="10"/>
      <c r="BE292" s="10"/>
      <c r="BL292" s="10"/>
      <c r="BU292" s="10"/>
    </row>
    <row r="293" spans="2:73" x14ac:dyDescent="0.25">
      <c r="B293" s="10"/>
      <c r="F293" s="10"/>
      <c r="K293" s="10"/>
      <c r="R293" s="10"/>
      <c r="T293" s="38"/>
      <c r="W293" s="10"/>
      <c r="AD293" s="10"/>
      <c r="AI293" s="10"/>
      <c r="AN293" s="10"/>
      <c r="AU293" s="10"/>
      <c r="AZ293" s="10"/>
      <c r="BE293" s="10"/>
      <c r="BL293" s="10"/>
      <c r="BU293" s="10"/>
    </row>
    <row r="294" spans="2:73" x14ac:dyDescent="0.25">
      <c r="K294" s="10"/>
      <c r="R294" s="10"/>
      <c r="T294" s="38"/>
      <c r="W294" s="10"/>
      <c r="AD294" s="10"/>
    </row>
    <row r="295" spans="2:73" x14ac:dyDescent="0.25">
      <c r="B295" s="10"/>
      <c r="F295" s="10"/>
      <c r="K295" s="10"/>
      <c r="R295" s="10"/>
      <c r="T295" s="38"/>
      <c r="W295" s="10"/>
      <c r="AD295" s="10"/>
      <c r="AI295" s="10"/>
      <c r="AN295" s="10"/>
      <c r="AU295" s="10"/>
      <c r="AZ295" s="10"/>
      <c r="BE295" s="10"/>
      <c r="BL295" s="10"/>
      <c r="BU295" s="10"/>
    </row>
    <row r="296" spans="2:73" x14ac:dyDescent="0.25">
      <c r="B296" s="10"/>
      <c r="F296" s="10"/>
      <c r="T296" s="38"/>
      <c r="AI296" s="10"/>
      <c r="AN296" s="10"/>
      <c r="AU296" s="10"/>
      <c r="AZ296" s="10"/>
      <c r="BE296" s="10"/>
      <c r="BL296" s="10"/>
      <c r="BU296" s="10"/>
    </row>
    <row r="297" spans="2:73" x14ac:dyDescent="0.25">
      <c r="K297" s="10"/>
      <c r="R297" s="10"/>
      <c r="T297" s="38"/>
      <c r="W297" s="10"/>
      <c r="AD297" s="10"/>
    </row>
    <row r="298" spans="2:73" x14ac:dyDescent="0.25">
      <c r="B298" s="10"/>
      <c r="F298" s="10"/>
      <c r="K298" s="10"/>
      <c r="R298" s="10"/>
      <c r="T298" s="38"/>
      <c r="W298" s="10"/>
      <c r="AD298" s="10"/>
      <c r="AI298" s="10"/>
      <c r="AN298" s="10"/>
      <c r="AU298" s="10"/>
      <c r="AZ298" s="10"/>
      <c r="BE298" s="10"/>
      <c r="BL298" s="10"/>
      <c r="BU298" s="10"/>
    </row>
    <row r="299" spans="2:73" x14ac:dyDescent="0.25">
      <c r="B299" s="10"/>
      <c r="F299" s="10"/>
      <c r="T299" s="38"/>
      <c r="AI299" s="10"/>
      <c r="AN299" s="10"/>
      <c r="AU299" s="10"/>
      <c r="AZ299" s="10"/>
      <c r="BE299" s="10"/>
      <c r="BL299" s="10"/>
      <c r="BU299" s="10"/>
    </row>
    <row r="300" spans="2:73" x14ac:dyDescent="0.25">
      <c r="B300" s="10"/>
      <c r="F300" s="10"/>
      <c r="K300" s="10"/>
      <c r="R300" s="10"/>
      <c r="T300" s="38"/>
      <c r="W300" s="10"/>
      <c r="AD300" s="10"/>
      <c r="AI300" s="10"/>
      <c r="AN300" s="10"/>
      <c r="AU300" s="10"/>
      <c r="AZ300" s="10"/>
      <c r="BE300" s="10"/>
      <c r="BL300" s="10"/>
      <c r="BU300" s="10"/>
    </row>
    <row r="301" spans="2:73" x14ac:dyDescent="0.25">
      <c r="B301" s="10"/>
      <c r="F301" s="10"/>
      <c r="K301" s="10"/>
      <c r="R301" s="10"/>
      <c r="T301" s="38"/>
      <c r="W301" s="10"/>
      <c r="AD301" s="10"/>
      <c r="AI301" s="10"/>
      <c r="AN301" s="10"/>
      <c r="AU301" s="10"/>
      <c r="AZ301" s="10"/>
      <c r="BE301" s="10"/>
      <c r="BL301" s="10"/>
      <c r="BU301" s="10"/>
    </row>
    <row r="302" spans="2:73" x14ac:dyDescent="0.25">
      <c r="K302" s="10"/>
      <c r="R302" s="10"/>
      <c r="T302" s="38"/>
      <c r="W302" s="10"/>
      <c r="AD302" s="10"/>
    </row>
    <row r="303" spans="2:73" x14ac:dyDescent="0.25">
      <c r="B303" s="10"/>
      <c r="F303" s="10"/>
      <c r="K303" s="10"/>
      <c r="R303" s="10"/>
      <c r="T303" s="38"/>
      <c r="W303" s="10"/>
      <c r="AD303" s="10"/>
      <c r="AI303" s="10"/>
      <c r="AN303" s="10"/>
      <c r="AU303" s="10"/>
      <c r="AZ303" s="10"/>
      <c r="BE303" s="10"/>
      <c r="BL303" s="10"/>
      <c r="BU303" s="10"/>
    </row>
    <row r="304" spans="2:73" x14ac:dyDescent="0.25">
      <c r="B304" s="10"/>
      <c r="F304" s="10"/>
      <c r="T304" s="38"/>
      <c r="AI304" s="10"/>
      <c r="AN304" s="10"/>
      <c r="AU304" s="10"/>
      <c r="AZ304" s="10"/>
      <c r="BE304" s="10"/>
      <c r="BL304" s="10"/>
      <c r="BU304" s="10"/>
    </row>
    <row r="305" spans="2:73" x14ac:dyDescent="0.25">
      <c r="B305" s="10"/>
      <c r="F305" s="10"/>
      <c r="K305" s="10"/>
      <c r="R305" s="10"/>
      <c r="T305" s="38"/>
      <c r="W305" s="10"/>
      <c r="AD305" s="10"/>
      <c r="AI305" s="10"/>
      <c r="AN305" s="10"/>
      <c r="AU305" s="10"/>
      <c r="AZ305" s="10"/>
      <c r="BE305" s="10"/>
      <c r="BL305" s="10"/>
      <c r="BU305" s="10"/>
    </row>
    <row r="306" spans="2:73" x14ac:dyDescent="0.25">
      <c r="B306" s="10"/>
      <c r="F306" s="10"/>
      <c r="K306" s="10"/>
      <c r="R306" s="10"/>
      <c r="T306" s="38"/>
      <c r="W306" s="10"/>
      <c r="AD306" s="10"/>
      <c r="AI306" s="10"/>
      <c r="AN306" s="10"/>
      <c r="AU306" s="10"/>
      <c r="AZ306" s="10"/>
      <c r="BE306" s="10"/>
      <c r="BL306" s="10"/>
      <c r="BU306" s="10"/>
    </row>
    <row r="307" spans="2:73" x14ac:dyDescent="0.25">
      <c r="B307" s="10"/>
      <c r="F307" s="10"/>
      <c r="K307" s="10"/>
      <c r="R307" s="10"/>
      <c r="T307" s="38"/>
      <c r="W307" s="10"/>
      <c r="AD307" s="10"/>
      <c r="AI307" s="10"/>
      <c r="AN307" s="10"/>
      <c r="AU307" s="10"/>
      <c r="AZ307" s="10"/>
      <c r="BE307" s="10"/>
      <c r="BL307" s="10"/>
      <c r="BU307" s="10"/>
    </row>
    <row r="308" spans="2:73" x14ac:dyDescent="0.25">
      <c r="B308" s="10"/>
      <c r="F308" s="10"/>
      <c r="K308" s="10"/>
      <c r="R308" s="10"/>
      <c r="T308" s="38"/>
      <c r="W308" s="10"/>
      <c r="AD308" s="10"/>
      <c r="AI308" s="10"/>
      <c r="AN308" s="10"/>
      <c r="AU308" s="10"/>
      <c r="AZ308" s="10"/>
      <c r="BE308" s="10"/>
      <c r="BL308" s="10"/>
      <c r="BU308" s="10"/>
    </row>
    <row r="309" spans="2:73" x14ac:dyDescent="0.25">
      <c r="B309" s="10"/>
      <c r="F309" s="10"/>
      <c r="K309" s="10"/>
      <c r="R309" s="10"/>
      <c r="T309" s="38"/>
      <c r="W309" s="10"/>
      <c r="AD309" s="10"/>
      <c r="AI309" s="10"/>
      <c r="AN309" s="10"/>
      <c r="AU309" s="10"/>
      <c r="AZ309" s="10"/>
      <c r="BE309" s="10"/>
      <c r="BL309" s="10"/>
      <c r="BU309" s="10"/>
    </row>
    <row r="310" spans="2:73" x14ac:dyDescent="0.25">
      <c r="B310" s="10"/>
      <c r="F310" s="10"/>
      <c r="K310" s="10"/>
      <c r="R310" s="10"/>
      <c r="T310" s="38"/>
      <c r="W310" s="10"/>
      <c r="AD310" s="10"/>
      <c r="AI310" s="10"/>
      <c r="AN310" s="10"/>
      <c r="AU310" s="10"/>
      <c r="AZ310" s="10"/>
      <c r="BE310" s="10"/>
      <c r="BL310" s="10"/>
      <c r="BU310" s="10"/>
    </row>
    <row r="311" spans="2:73" x14ac:dyDescent="0.25">
      <c r="B311" s="10"/>
      <c r="F311" s="10"/>
      <c r="K311" s="10"/>
      <c r="R311" s="10"/>
      <c r="T311" s="38"/>
      <c r="W311" s="10"/>
      <c r="AD311" s="10"/>
      <c r="AI311" s="10"/>
      <c r="AN311" s="10"/>
      <c r="AU311" s="10"/>
      <c r="AZ311" s="10"/>
      <c r="BE311" s="10"/>
      <c r="BL311" s="10"/>
      <c r="BU311" s="10"/>
    </row>
    <row r="312" spans="2:73" x14ac:dyDescent="0.25">
      <c r="B312" s="10"/>
      <c r="F312" s="10"/>
      <c r="K312" s="10"/>
      <c r="R312" s="10"/>
      <c r="T312" s="38"/>
      <c r="W312" s="10"/>
      <c r="AD312" s="10"/>
      <c r="AI312" s="10"/>
      <c r="AN312" s="10"/>
      <c r="AU312" s="10"/>
      <c r="AZ312" s="10"/>
      <c r="BE312" s="10"/>
      <c r="BL312" s="10"/>
      <c r="BU312" s="10"/>
    </row>
    <row r="313" spans="2:73" x14ac:dyDescent="0.25">
      <c r="B313" s="10"/>
      <c r="F313" s="10"/>
      <c r="K313" s="10"/>
      <c r="R313" s="10"/>
      <c r="T313" s="38"/>
      <c r="W313" s="10"/>
      <c r="AD313" s="10"/>
      <c r="AI313" s="10"/>
      <c r="AN313" s="10"/>
      <c r="AU313" s="10"/>
      <c r="AZ313" s="10"/>
      <c r="BE313" s="10"/>
      <c r="BL313" s="10"/>
      <c r="BU313" s="10"/>
    </row>
    <row r="314" spans="2:73" x14ac:dyDescent="0.25">
      <c r="B314" s="10"/>
      <c r="F314" s="10"/>
      <c r="K314" s="10"/>
      <c r="R314" s="10"/>
      <c r="T314" s="38"/>
      <c r="W314" s="10"/>
      <c r="AD314" s="10"/>
      <c r="AI314" s="10"/>
      <c r="AN314" s="10"/>
      <c r="AU314" s="10"/>
      <c r="AZ314" s="10"/>
      <c r="BE314" s="10"/>
      <c r="BL314" s="10"/>
      <c r="BU314" s="10"/>
    </row>
    <row r="315" spans="2:73" x14ac:dyDescent="0.25">
      <c r="B315" s="10"/>
      <c r="F315" s="10"/>
      <c r="K315" s="10"/>
      <c r="R315" s="10"/>
      <c r="T315" s="38"/>
      <c r="W315" s="10"/>
      <c r="AD315" s="10"/>
      <c r="AI315" s="10"/>
      <c r="AN315" s="10"/>
      <c r="AU315" s="10"/>
      <c r="AZ315" s="10"/>
      <c r="BE315" s="10"/>
      <c r="BL315" s="10"/>
      <c r="BU315" s="10"/>
    </row>
    <row r="316" spans="2:73" x14ac:dyDescent="0.25">
      <c r="B316" s="10"/>
      <c r="F316" s="10"/>
      <c r="K316" s="10"/>
      <c r="R316" s="10"/>
      <c r="T316" s="38"/>
      <c r="W316" s="10"/>
      <c r="AD316" s="10"/>
      <c r="AI316" s="10"/>
      <c r="AN316" s="10"/>
      <c r="AU316" s="10"/>
      <c r="AZ316" s="10"/>
      <c r="BE316" s="10"/>
      <c r="BL316" s="10"/>
      <c r="BU316" s="10"/>
    </row>
    <row r="317" spans="2:73" x14ac:dyDescent="0.25">
      <c r="B317" s="10"/>
      <c r="F317" s="10"/>
      <c r="K317" s="10"/>
      <c r="R317" s="10"/>
      <c r="T317" s="38"/>
      <c r="W317" s="10"/>
      <c r="AD317" s="10"/>
      <c r="AI317" s="10"/>
      <c r="AN317" s="10"/>
      <c r="AU317" s="10"/>
      <c r="AZ317" s="10"/>
      <c r="BE317" s="10"/>
      <c r="BL317" s="10"/>
      <c r="BU317" s="10"/>
    </row>
    <row r="318" spans="2:73" x14ac:dyDescent="0.25">
      <c r="B318" s="10"/>
      <c r="F318" s="10"/>
      <c r="K318" s="10"/>
      <c r="R318" s="10"/>
      <c r="T318" s="38"/>
      <c r="W318" s="10"/>
      <c r="AD318" s="10"/>
      <c r="AI318" s="10"/>
      <c r="AN318" s="10"/>
      <c r="AU318" s="10"/>
      <c r="AZ318" s="10"/>
      <c r="BE318" s="10"/>
      <c r="BL318" s="10"/>
      <c r="BU318" s="10"/>
    </row>
    <row r="319" spans="2:73" x14ac:dyDescent="0.25">
      <c r="B319" s="10"/>
      <c r="F319" s="10"/>
      <c r="K319" s="10"/>
      <c r="R319" s="10"/>
      <c r="T319" s="38"/>
      <c r="W319" s="10"/>
      <c r="AD319" s="10"/>
      <c r="AI319" s="10"/>
      <c r="AN319" s="10"/>
      <c r="AU319" s="10"/>
      <c r="AZ319" s="10"/>
      <c r="BE319" s="10"/>
      <c r="BL319" s="10"/>
      <c r="BU319" s="10"/>
    </row>
    <row r="320" spans="2:73" x14ac:dyDescent="0.25">
      <c r="B320" s="10"/>
      <c r="F320" s="10"/>
      <c r="K320" s="10"/>
      <c r="R320" s="10"/>
      <c r="T320" s="38"/>
      <c r="W320" s="10"/>
      <c r="AD320" s="10"/>
      <c r="AI320" s="10"/>
      <c r="AN320" s="10"/>
      <c r="AU320" s="10"/>
      <c r="AZ320" s="10"/>
      <c r="BE320" s="10"/>
      <c r="BL320" s="10"/>
      <c r="BU320" s="10"/>
    </row>
    <row r="321" spans="2:73" x14ac:dyDescent="0.25">
      <c r="B321" s="10"/>
      <c r="F321" s="10"/>
      <c r="K321" s="10"/>
      <c r="R321" s="10"/>
      <c r="T321" s="38"/>
      <c r="W321" s="10"/>
      <c r="AD321" s="10"/>
      <c r="AI321" s="10"/>
      <c r="AN321" s="10"/>
      <c r="AU321" s="10"/>
      <c r="AZ321" s="10"/>
      <c r="BE321" s="10"/>
      <c r="BL321" s="10"/>
      <c r="BU321" s="10"/>
    </row>
    <row r="322" spans="2:73" x14ac:dyDescent="0.25">
      <c r="B322" s="10"/>
      <c r="F322" s="10"/>
      <c r="K322" s="10"/>
      <c r="R322" s="10"/>
      <c r="T322" s="38"/>
      <c r="W322" s="10"/>
      <c r="AD322" s="10"/>
      <c r="AI322" s="10"/>
      <c r="AN322" s="10"/>
      <c r="AU322" s="10"/>
      <c r="AZ322" s="10"/>
      <c r="BE322" s="10"/>
      <c r="BL322" s="10"/>
      <c r="BU322" s="10"/>
    </row>
    <row r="323" spans="2:73" x14ac:dyDescent="0.25">
      <c r="B323" s="10"/>
      <c r="F323" s="10"/>
      <c r="K323" s="10"/>
      <c r="R323" s="10"/>
      <c r="T323" s="38"/>
      <c r="W323" s="10"/>
      <c r="AD323" s="10"/>
      <c r="AI323" s="10"/>
      <c r="AN323" s="10"/>
      <c r="AU323" s="10"/>
      <c r="AZ323" s="10"/>
      <c r="BE323" s="10"/>
      <c r="BL323" s="10"/>
      <c r="BU323" s="10"/>
    </row>
    <row r="324" spans="2:73" x14ac:dyDescent="0.25">
      <c r="B324" s="10"/>
      <c r="F324" s="10"/>
      <c r="K324" s="10"/>
      <c r="R324" s="10"/>
      <c r="T324" s="38"/>
      <c r="W324" s="10"/>
      <c r="AD324" s="10"/>
      <c r="AI324" s="10"/>
      <c r="AN324" s="10"/>
      <c r="AU324" s="10"/>
      <c r="AZ324" s="10"/>
      <c r="BE324" s="10"/>
      <c r="BL324" s="10"/>
      <c r="BU324" s="10"/>
    </row>
    <row r="325" spans="2:73" x14ac:dyDescent="0.25">
      <c r="B325" s="10"/>
      <c r="F325" s="10"/>
      <c r="K325" s="10"/>
      <c r="R325" s="10"/>
      <c r="T325" s="38"/>
      <c r="W325" s="10"/>
      <c r="AD325" s="10"/>
      <c r="AI325" s="10"/>
      <c r="AN325" s="10"/>
      <c r="AU325" s="10"/>
      <c r="AZ325" s="10"/>
      <c r="BE325" s="10"/>
      <c r="BL325" s="10"/>
      <c r="BU325" s="10"/>
    </row>
    <row r="326" spans="2:73" x14ac:dyDescent="0.25">
      <c r="B326" s="10"/>
      <c r="F326" s="10"/>
      <c r="K326" s="10"/>
      <c r="R326" s="10"/>
      <c r="T326" s="38"/>
      <c r="W326" s="10"/>
      <c r="AD326" s="10"/>
      <c r="AI326" s="10"/>
      <c r="AN326" s="10"/>
      <c r="AU326" s="10"/>
      <c r="AZ326" s="10"/>
      <c r="BE326" s="10"/>
      <c r="BL326" s="10"/>
      <c r="BU326" s="10"/>
    </row>
    <row r="327" spans="2:73" x14ac:dyDescent="0.25">
      <c r="B327" s="10"/>
      <c r="F327" s="10"/>
      <c r="K327" s="10"/>
      <c r="R327" s="10"/>
      <c r="T327" s="38"/>
      <c r="W327" s="10"/>
      <c r="AD327" s="10"/>
      <c r="AI327" s="10"/>
      <c r="AN327" s="10"/>
      <c r="AU327" s="10"/>
      <c r="AZ327" s="10"/>
      <c r="BE327" s="10"/>
      <c r="BL327" s="10"/>
      <c r="BU327" s="10"/>
    </row>
    <row r="328" spans="2:73" x14ac:dyDescent="0.25">
      <c r="B328" s="10"/>
      <c r="F328" s="10"/>
      <c r="K328" s="10"/>
      <c r="R328" s="10"/>
      <c r="T328" s="38"/>
      <c r="W328" s="10"/>
      <c r="AD328" s="10"/>
      <c r="AI328" s="10"/>
      <c r="AN328" s="10"/>
      <c r="AU328" s="10"/>
      <c r="AZ328" s="10"/>
      <c r="BE328" s="10"/>
      <c r="BL328" s="10"/>
      <c r="BU328" s="10"/>
    </row>
    <row r="329" spans="2:73" x14ac:dyDescent="0.25">
      <c r="B329" s="10"/>
      <c r="F329" s="10"/>
      <c r="K329" s="10"/>
      <c r="R329" s="10"/>
      <c r="T329" s="38"/>
      <c r="W329" s="10"/>
      <c r="AD329" s="10"/>
      <c r="AI329" s="10"/>
      <c r="AN329" s="10"/>
      <c r="AU329" s="10"/>
      <c r="AZ329" s="10"/>
      <c r="BE329" s="10"/>
      <c r="BL329" s="10"/>
      <c r="BU329" s="10"/>
    </row>
    <row r="330" spans="2:73" x14ac:dyDescent="0.25">
      <c r="B330" s="10"/>
      <c r="F330" s="10"/>
      <c r="K330" s="10"/>
      <c r="R330" s="10"/>
      <c r="T330" s="38"/>
      <c r="W330" s="10"/>
      <c r="AD330" s="10"/>
      <c r="AI330" s="10"/>
      <c r="AN330" s="10"/>
      <c r="AU330" s="10"/>
      <c r="AZ330" s="10"/>
      <c r="BE330" s="10"/>
      <c r="BL330" s="10"/>
      <c r="BU330" s="10"/>
    </row>
    <row r="331" spans="2:73" x14ac:dyDescent="0.25">
      <c r="K331" s="10"/>
      <c r="R331" s="10"/>
      <c r="T331" s="38"/>
      <c r="W331" s="10"/>
      <c r="AD331" s="10"/>
    </row>
    <row r="332" spans="2:73" x14ac:dyDescent="0.25">
      <c r="B332" s="10"/>
      <c r="F332" s="10"/>
      <c r="K332" s="10"/>
      <c r="R332" s="10"/>
      <c r="W332" s="10"/>
      <c r="AD332" s="10"/>
      <c r="AI332" s="10"/>
      <c r="AN332" s="10"/>
      <c r="AU332" s="10"/>
      <c r="AZ332" s="10"/>
      <c r="BE332" s="10"/>
      <c r="BL332" s="10"/>
      <c r="BU332" s="10"/>
    </row>
    <row r="333" spans="2:73" x14ac:dyDescent="0.25">
      <c r="B333" s="10"/>
      <c r="F333" s="10"/>
      <c r="AI333" s="10"/>
      <c r="AN333" s="10"/>
      <c r="AU333" s="10"/>
      <c r="AZ333" s="10"/>
      <c r="BE333" s="10"/>
      <c r="BL333" s="10"/>
      <c r="BU333" s="10"/>
    </row>
    <row r="334" spans="2:73" x14ac:dyDescent="0.25">
      <c r="B334" s="10"/>
      <c r="F334" s="10"/>
      <c r="K334" s="10"/>
      <c r="R334" s="10"/>
      <c r="W334" s="10"/>
      <c r="AD334" s="10"/>
      <c r="AI334" s="10"/>
      <c r="AN334" s="10"/>
      <c r="AU334" s="10"/>
      <c r="AZ334" s="10"/>
      <c r="BE334" s="10"/>
      <c r="BL334" s="10"/>
      <c r="BU334" s="10"/>
    </row>
    <row r="335" spans="2:73" x14ac:dyDescent="0.25">
      <c r="B335" s="10"/>
      <c r="F335" s="10"/>
      <c r="K335" s="10"/>
      <c r="R335" s="10"/>
      <c r="W335" s="10"/>
      <c r="AD335" s="10"/>
      <c r="AI335" s="10"/>
      <c r="AN335" s="10"/>
      <c r="AU335" s="10"/>
      <c r="AZ335" s="10"/>
      <c r="BE335" s="10"/>
      <c r="BL335" s="10"/>
      <c r="BU335" s="10"/>
    </row>
    <row r="336" spans="2:73" x14ac:dyDescent="0.25">
      <c r="B336" s="10"/>
      <c r="F336" s="10"/>
      <c r="K336" s="10"/>
      <c r="R336" s="10"/>
      <c r="W336" s="10"/>
      <c r="AD336" s="10"/>
      <c r="AI336" s="10"/>
      <c r="AN336" s="10"/>
      <c r="AU336" s="10"/>
      <c r="AZ336" s="10"/>
      <c r="BE336" s="10"/>
      <c r="BL336" s="10"/>
      <c r="BU336" s="10"/>
    </row>
    <row r="337" spans="2:73" x14ac:dyDescent="0.25">
      <c r="B337" s="10"/>
      <c r="F337" s="10"/>
      <c r="K337" s="10"/>
      <c r="R337" s="10"/>
      <c r="W337" s="10"/>
      <c r="AD337" s="10"/>
      <c r="AI337" s="10"/>
      <c r="AN337" s="10"/>
      <c r="AU337" s="10"/>
      <c r="AZ337" s="10"/>
      <c r="BE337" s="10"/>
      <c r="BL337" s="10"/>
      <c r="BU337" s="10"/>
    </row>
    <row r="338" spans="2:73" x14ac:dyDescent="0.25">
      <c r="B338" s="10"/>
      <c r="F338" s="10"/>
      <c r="K338" s="10"/>
      <c r="R338" s="10"/>
      <c r="W338" s="10"/>
      <c r="AD338" s="10"/>
      <c r="AI338" s="10"/>
      <c r="AN338" s="10"/>
      <c r="AU338" s="10"/>
      <c r="AZ338" s="10"/>
      <c r="BE338" s="10"/>
      <c r="BL338" s="10"/>
      <c r="BU338" s="10"/>
    </row>
    <row r="339" spans="2:73" x14ac:dyDescent="0.25">
      <c r="B339" s="10"/>
      <c r="F339" s="10"/>
      <c r="K339" s="10"/>
      <c r="R339" s="10"/>
      <c r="W339" s="10"/>
      <c r="AD339" s="10"/>
      <c r="AI339" s="10"/>
      <c r="AN339" s="10"/>
      <c r="AU339" s="10"/>
      <c r="AZ339" s="10"/>
      <c r="BE339" s="10"/>
      <c r="BL339" s="10"/>
      <c r="BU339" s="10"/>
    </row>
    <row r="340" spans="2:73" x14ac:dyDescent="0.25">
      <c r="B340" s="10"/>
      <c r="F340" s="10"/>
      <c r="K340" s="10"/>
      <c r="R340" s="10"/>
      <c r="W340" s="10"/>
      <c r="AD340" s="10"/>
      <c r="AI340" s="10"/>
      <c r="AN340" s="10"/>
      <c r="AU340" s="10"/>
      <c r="AZ340" s="10"/>
      <c r="BE340" s="10"/>
      <c r="BL340" s="10"/>
      <c r="BU340" s="10"/>
    </row>
    <row r="341" spans="2:73" x14ac:dyDescent="0.25">
      <c r="B341" s="10"/>
      <c r="F341" s="10"/>
      <c r="K341" s="10"/>
      <c r="R341" s="10"/>
      <c r="W341" s="10"/>
      <c r="AD341" s="10"/>
      <c r="AI341" s="10"/>
      <c r="AN341" s="10"/>
      <c r="AU341" s="10"/>
      <c r="AZ341" s="10"/>
      <c r="BE341" s="10"/>
      <c r="BL341" s="10"/>
      <c r="BU341" s="10"/>
    </row>
    <row r="342" spans="2:73" x14ac:dyDescent="0.25">
      <c r="B342" s="10"/>
      <c r="F342" s="10"/>
      <c r="K342" s="10"/>
      <c r="R342" s="10"/>
      <c r="W342" s="10"/>
      <c r="AD342" s="10"/>
      <c r="AI342" s="10"/>
      <c r="AN342" s="10"/>
      <c r="AU342" s="10"/>
      <c r="AZ342" s="10"/>
      <c r="BE342" s="10"/>
      <c r="BL342" s="10"/>
      <c r="BU342" s="10"/>
    </row>
    <row r="343" spans="2:73" x14ac:dyDescent="0.25">
      <c r="B343" s="10"/>
      <c r="F343" s="10"/>
      <c r="K343" s="10"/>
      <c r="R343" s="10"/>
      <c r="W343" s="10"/>
      <c r="AD343" s="10"/>
      <c r="AI343" s="10"/>
      <c r="AN343" s="10"/>
      <c r="AU343" s="10"/>
      <c r="AZ343" s="10"/>
      <c r="BE343" s="10"/>
      <c r="BL343" s="10"/>
      <c r="BU343" s="10"/>
    </row>
    <row r="344" spans="2:73" x14ac:dyDescent="0.25">
      <c r="B344" s="10"/>
      <c r="F344" s="10"/>
      <c r="K344" s="10"/>
      <c r="R344" s="10"/>
      <c r="W344" s="10"/>
      <c r="AD344" s="10"/>
      <c r="AI344" s="10"/>
      <c r="AN344" s="10"/>
      <c r="AU344" s="10"/>
      <c r="AZ344" s="10"/>
      <c r="BE344" s="10"/>
      <c r="BL344" s="10"/>
      <c r="BU344" s="10"/>
    </row>
    <row r="345" spans="2:73" x14ac:dyDescent="0.25">
      <c r="B345" s="10"/>
      <c r="F345" s="10"/>
      <c r="K345" s="10"/>
      <c r="R345" s="10"/>
      <c r="W345" s="10"/>
      <c r="AD345" s="10"/>
      <c r="AI345" s="10"/>
      <c r="AN345" s="10"/>
      <c r="AU345" s="10"/>
      <c r="AZ345" s="10"/>
      <c r="BE345" s="10"/>
      <c r="BL345" s="10"/>
      <c r="BU345" s="10"/>
    </row>
    <row r="346" spans="2:73" x14ac:dyDescent="0.25">
      <c r="B346" s="10"/>
      <c r="F346" s="10"/>
      <c r="K346" s="10"/>
      <c r="R346" s="10"/>
      <c r="W346" s="10"/>
      <c r="AD346" s="10"/>
      <c r="AI346" s="10"/>
      <c r="AN346" s="10"/>
      <c r="AU346" s="10"/>
      <c r="AZ346" s="10"/>
      <c r="BE346" s="10"/>
      <c r="BL346" s="10"/>
      <c r="BU346" s="10"/>
    </row>
    <row r="347" spans="2:73" x14ac:dyDescent="0.25">
      <c r="B347" s="10"/>
      <c r="F347" s="10"/>
      <c r="K347" s="10"/>
      <c r="R347" s="10"/>
      <c r="W347" s="10"/>
      <c r="AD347" s="10"/>
      <c r="AI347" s="10"/>
      <c r="AN347" s="10"/>
      <c r="AU347" s="10"/>
      <c r="AZ347" s="10"/>
      <c r="BE347" s="10"/>
      <c r="BL347" s="10"/>
      <c r="BU347" s="10"/>
    </row>
    <row r="348" spans="2:73" x14ac:dyDescent="0.25">
      <c r="B348" s="10"/>
      <c r="F348" s="10"/>
      <c r="K348" s="10"/>
      <c r="R348" s="10"/>
      <c r="W348" s="10"/>
      <c r="AD348" s="10"/>
      <c r="AI348" s="10"/>
      <c r="AN348" s="10"/>
      <c r="AU348" s="10"/>
      <c r="AZ348" s="10"/>
      <c r="BE348" s="10"/>
      <c r="BL348" s="10"/>
      <c r="BU348" s="10"/>
    </row>
    <row r="349" spans="2:73" x14ac:dyDescent="0.25">
      <c r="B349" s="10"/>
      <c r="F349" s="10"/>
      <c r="K349" s="10"/>
      <c r="R349" s="10"/>
      <c r="W349" s="10"/>
      <c r="AD349" s="10"/>
      <c r="AI349" s="10"/>
      <c r="AN349" s="10"/>
      <c r="AU349" s="10"/>
      <c r="AZ349" s="10"/>
      <c r="BE349" s="10"/>
      <c r="BL349" s="10"/>
      <c r="BU349" s="10"/>
    </row>
    <row r="350" spans="2:73" x14ac:dyDescent="0.25">
      <c r="B350" s="10"/>
      <c r="F350" s="10"/>
      <c r="K350" s="10"/>
      <c r="R350" s="10"/>
      <c r="W350" s="10"/>
      <c r="AD350" s="10"/>
      <c r="AI350" s="10"/>
      <c r="AN350" s="10"/>
      <c r="AU350" s="10"/>
      <c r="AZ350" s="10"/>
      <c r="BE350" s="10"/>
      <c r="BL350" s="10"/>
      <c r="BU350" s="10"/>
    </row>
    <row r="351" spans="2:73" x14ac:dyDescent="0.25">
      <c r="B351" s="10"/>
      <c r="F351" s="10"/>
      <c r="K351" s="10"/>
      <c r="R351" s="10"/>
      <c r="W351" s="10"/>
      <c r="AD351" s="10"/>
      <c r="AI351" s="10"/>
      <c r="AN351" s="10"/>
      <c r="AU351" s="10"/>
      <c r="AZ351" s="10"/>
      <c r="BE351" s="10"/>
      <c r="BL351" s="10"/>
      <c r="BU351" s="10"/>
    </row>
    <row r="352" spans="2:73" x14ac:dyDescent="0.25">
      <c r="B352" s="10"/>
      <c r="F352" s="10"/>
      <c r="K352" s="10"/>
      <c r="R352" s="10"/>
      <c r="W352" s="10"/>
      <c r="AD352" s="10"/>
      <c r="AI352" s="10"/>
      <c r="AN352" s="10"/>
      <c r="AU352" s="10"/>
      <c r="AZ352" s="10"/>
      <c r="BE352" s="10"/>
      <c r="BL352" s="10"/>
      <c r="BU352" s="10"/>
    </row>
    <row r="353" spans="2:73" x14ac:dyDescent="0.25">
      <c r="B353" s="10"/>
      <c r="F353" s="10"/>
      <c r="K353" s="10"/>
      <c r="R353" s="10"/>
      <c r="W353" s="10"/>
      <c r="AD353" s="10"/>
      <c r="AI353" s="10"/>
      <c r="AN353" s="10"/>
      <c r="AU353" s="10"/>
      <c r="AZ353" s="10"/>
      <c r="BE353" s="10"/>
      <c r="BL353" s="10"/>
      <c r="BU353" s="10"/>
    </row>
    <row r="354" spans="2:73" x14ac:dyDescent="0.25">
      <c r="B354" s="10"/>
      <c r="F354" s="10"/>
      <c r="K354" s="10"/>
      <c r="R354" s="10"/>
      <c r="W354" s="10"/>
      <c r="AD354" s="10"/>
      <c r="AI354" s="10"/>
      <c r="AN354" s="10"/>
      <c r="AU354" s="10"/>
      <c r="AZ354" s="10"/>
      <c r="BE354" s="10"/>
      <c r="BL354" s="10"/>
      <c r="BU354" s="10"/>
    </row>
    <row r="355" spans="2:73" x14ac:dyDescent="0.25">
      <c r="B355" s="10"/>
      <c r="F355" s="10"/>
      <c r="K355" s="10"/>
      <c r="R355" s="10"/>
      <c r="W355" s="10"/>
      <c r="AD355" s="10"/>
      <c r="AI355" s="10"/>
      <c r="AN355" s="10"/>
      <c r="AU355" s="10"/>
      <c r="AZ355" s="10"/>
      <c r="BE355" s="10"/>
      <c r="BL355" s="10"/>
      <c r="BU355" s="10"/>
    </row>
    <row r="356" spans="2:73" x14ac:dyDescent="0.25">
      <c r="B356" s="10"/>
      <c r="F356" s="10"/>
      <c r="K356" s="10"/>
      <c r="R356" s="10"/>
      <c r="W356" s="10"/>
      <c r="AD356" s="10"/>
      <c r="AI356" s="10"/>
      <c r="AN356" s="10"/>
      <c r="AU356" s="10"/>
      <c r="AZ356" s="10"/>
      <c r="BE356" s="10"/>
      <c r="BL356" s="10"/>
      <c r="BU356" s="10"/>
    </row>
    <row r="357" spans="2:73" x14ac:dyDescent="0.25">
      <c r="B357" s="10"/>
      <c r="F357" s="10"/>
      <c r="K357" s="10"/>
      <c r="R357" s="10"/>
      <c r="W357" s="10"/>
      <c r="AD357" s="10"/>
      <c r="AI357" s="10"/>
      <c r="AN357" s="10"/>
      <c r="AU357" s="10"/>
      <c r="AZ357" s="10"/>
      <c r="BE357" s="10"/>
      <c r="BL357" s="10"/>
      <c r="BU357" s="10"/>
    </row>
    <row r="358" spans="2:73" x14ac:dyDescent="0.25">
      <c r="B358" s="10"/>
      <c r="F358" s="10"/>
      <c r="K358" s="10"/>
      <c r="R358" s="10"/>
      <c r="W358" s="10"/>
      <c r="AD358" s="10"/>
      <c r="AI358" s="10"/>
      <c r="AN358" s="10"/>
      <c r="AU358" s="10"/>
      <c r="AZ358" s="10"/>
      <c r="BE358" s="10"/>
      <c r="BL358" s="10"/>
      <c r="BU358" s="10"/>
    </row>
    <row r="359" spans="2:73" x14ac:dyDescent="0.25">
      <c r="B359" s="10"/>
      <c r="F359" s="10"/>
      <c r="K359" s="10"/>
      <c r="R359" s="10"/>
      <c r="W359" s="10"/>
      <c r="AD359" s="10"/>
      <c r="AI359" s="10"/>
      <c r="AN359" s="10"/>
      <c r="AU359" s="10"/>
      <c r="AZ359" s="10"/>
      <c r="BE359" s="10"/>
      <c r="BL359" s="10"/>
      <c r="BU359" s="10"/>
    </row>
    <row r="360" spans="2:73" x14ac:dyDescent="0.25">
      <c r="B360" s="10"/>
      <c r="F360" s="10"/>
      <c r="K360" s="10"/>
      <c r="R360" s="10"/>
      <c r="W360" s="10"/>
      <c r="AD360" s="10"/>
      <c r="AI360" s="10"/>
      <c r="AN360" s="10"/>
      <c r="AU360" s="10"/>
      <c r="AZ360" s="10"/>
      <c r="BE360" s="10"/>
      <c r="BL360" s="10"/>
      <c r="BU360" s="10"/>
    </row>
    <row r="361" spans="2:73" x14ac:dyDescent="0.25">
      <c r="B361" s="10"/>
      <c r="F361" s="10"/>
      <c r="K361" s="10"/>
      <c r="R361" s="10"/>
      <c r="W361" s="10"/>
      <c r="AD361" s="10"/>
      <c r="AI361" s="10"/>
      <c r="AN361" s="10"/>
      <c r="AU361" s="10"/>
      <c r="AZ361" s="10"/>
      <c r="BE361" s="10"/>
      <c r="BL361" s="10"/>
      <c r="BU361" s="10"/>
    </row>
    <row r="362" spans="2:73" x14ac:dyDescent="0.25">
      <c r="B362" s="10"/>
      <c r="F362" s="10"/>
      <c r="K362" s="10"/>
      <c r="R362" s="10"/>
      <c r="W362" s="10"/>
      <c r="AD362" s="10"/>
      <c r="AI362" s="10"/>
      <c r="AN362" s="10"/>
      <c r="AU362" s="10"/>
      <c r="AZ362" s="10"/>
      <c r="BE362" s="10"/>
      <c r="BL362" s="10"/>
      <c r="BU362" s="10"/>
    </row>
    <row r="363" spans="2:73" x14ac:dyDescent="0.25">
      <c r="B363" s="10"/>
      <c r="F363" s="10"/>
      <c r="K363" s="10"/>
      <c r="R363" s="10"/>
      <c r="W363" s="10"/>
      <c r="AD363" s="10"/>
      <c r="AI363" s="10"/>
      <c r="AN363" s="10"/>
      <c r="AU363" s="10"/>
      <c r="AZ363" s="10"/>
      <c r="BE363" s="10"/>
      <c r="BL363" s="10"/>
      <c r="BU363" s="10"/>
    </row>
    <row r="364" spans="2:73" x14ac:dyDescent="0.25">
      <c r="B364" s="10"/>
      <c r="F364" s="10"/>
      <c r="K364" s="10"/>
      <c r="R364" s="10"/>
      <c r="W364" s="10"/>
      <c r="AD364" s="10"/>
      <c r="AI364" s="10"/>
      <c r="AN364" s="10"/>
      <c r="AU364" s="10"/>
      <c r="AZ364" s="10"/>
      <c r="BE364" s="10"/>
      <c r="BL364" s="10"/>
      <c r="BU364" s="10"/>
    </row>
    <row r="365" spans="2:73" x14ac:dyDescent="0.25">
      <c r="B365" s="10"/>
      <c r="F365" s="10"/>
      <c r="K365" s="10"/>
      <c r="R365" s="10"/>
      <c r="W365" s="10"/>
      <c r="AD365" s="10"/>
      <c r="AI365" s="10"/>
      <c r="AN365" s="10"/>
      <c r="AU365" s="10"/>
      <c r="AZ365" s="10"/>
      <c r="BE365" s="10"/>
      <c r="BL365" s="10"/>
      <c r="BU365" s="10"/>
    </row>
    <row r="366" spans="2:73" x14ac:dyDescent="0.25">
      <c r="B366" s="10"/>
      <c r="F366" s="10"/>
      <c r="K366" s="10"/>
      <c r="R366" s="10"/>
      <c r="W366" s="10"/>
      <c r="AD366" s="10"/>
      <c r="AI366" s="10"/>
      <c r="AN366" s="10"/>
      <c r="AU366" s="10"/>
      <c r="AZ366" s="10"/>
      <c r="BE366" s="10"/>
      <c r="BL366" s="10"/>
      <c r="BU366" s="10"/>
    </row>
    <row r="367" spans="2:73" x14ac:dyDescent="0.25">
      <c r="B367" s="10"/>
      <c r="F367" s="10"/>
      <c r="K367" s="10"/>
      <c r="R367" s="10"/>
      <c r="W367" s="10"/>
      <c r="AD367" s="10"/>
      <c r="AI367" s="10"/>
      <c r="AN367" s="10"/>
      <c r="AU367" s="10"/>
      <c r="AZ367" s="10"/>
      <c r="BE367" s="10"/>
      <c r="BL367" s="10"/>
      <c r="BU367" s="10"/>
    </row>
    <row r="368" spans="2:73" x14ac:dyDescent="0.25">
      <c r="B368" s="10"/>
      <c r="F368" s="10"/>
      <c r="K368" s="10"/>
      <c r="R368" s="10"/>
      <c r="W368" s="10"/>
      <c r="AD368" s="10"/>
      <c r="AI368" s="10"/>
      <c r="AN368" s="10"/>
      <c r="AU368" s="10"/>
      <c r="AZ368" s="10"/>
      <c r="BE368" s="10"/>
      <c r="BL368" s="10"/>
      <c r="BU368" s="10"/>
    </row>
    <row r="369" spans="2:73" x14ac:dyDescent="0.25">
      <c r="B369" s="10"/>
      <c r="F369" s="10"/>
      <c r="K369" s="10"/>
      <c r="R369" s="10"/>
      <c r="W369" s="10"/>
      <c r="AD369" s="10"/>
      <c r="AI369" s="10"/>
      <c r="AN369" s="10"/>
      <c r="AU369" s="10"/>
      <c r="AZ369" s="10"/>
      <c r="BE369" s="10"/>
      <c r="BL369" s="10"/>
      <c r="BU369" s="10"/>
    </row>
    <row r="370" spans="2:73" x14ac:dyDescent="0.25">
      <c r="B370" s="10"/>
      <c r="F370" s="10"/>
      <c r="K370" s="10"/>
      <c r="R370" s="10"/>
      <c r="W370" s="10"/>
      <c r="AD370" s="10"/>
      <c r="AI370" s="10"/>
      <c r="AN370" s="10"/>
      <c r="AU370" s="10"/>
      <c r="AZ370" s="10"/>
      <c r="BE370" s="10"/>
      <c r="BL370" s="10"/>
      <c r="BU370" s="10"/>
    </row>
    <row r="371" spans="2:73" x14ac:dyDescent="0.25">
      <c r="B371" s="10"/>
      <c r="F371" s="10"/>
      <c r="K371" s="10"/>
      <c r="R371" s="10"/>
      <c r="W371" s="10"/>
      <c r="AD371" s="10"/>
      <c r="AI371" s="10"/>
      <c r="AN371" s="10"/>
      <c r="AU371" s="10"/>
      <c r="AZ371" s="10"/>
      <c r="BE371" s="10"/>
      <c r="BL371" s="10"/>
      <c r="BU371" s="10"/>
    </row>
    <row r="372" spans="2:73" x14ac:dyDescent="0.25">
      <c r="B372" s="10"/>
      <c r="F372" s="10"/>
      <c r="K372" s="10"/>
      <c r="R372" s="10"/>
      <c r="W372" s="10"/>
      <c r="AD372" s="10"/>
      <c r="AI372" s="10"/>
      <c r="AN372" s="10"/>
      <c r="AU372" s="10"/>
      <c r="AZ372" s="10"/>
      <c r="BE372" s="10"/>
      <c r="BL372" s="10"/>
      <c r="BU372" s="10"/>
    </row>
    <row r="373" spans="2:73" x14ac:dyDescent="0.25">
      <c r="B373" s="10"/>
      <c r="F373" s="10"/>
      <c r="K373" s="10"/>
      <c r="R373" s="10"/>
      <c r="W373" s="10"/>
      <c r="AD373" s="10"/>
      <c r="AI373" s="10"/>
      <c r="AN373" s="10"/>
      <c r="AU373" s="10"/>
      <c r="AZ373" s="10"/>
      <c r="BE373" s="10"/>
      <c r="BL373" s="10"/>
      <c r="BU373" s="10"/>
    </row>
    <row r="374" spans="2:73" x14ac:dyDescent="0.25">
      <c r="B374" s="10"/>
      <c r="F374" s="10"/>
      <c r="K374" s="10"/>
      <c r="R374" s="10"/>
      <c r="W374" s="10"/>
      <c r="AD374" s="10"/>
      <c r="AI374" s="10"/>
      <c r="AN374" s="10"/>
      <c r="AU374" s="10"/>
      <c r="AZ374" s="10"/>
      <c r="BE374" s="10"/>
      <c r="BL374" s="10"/>
      <c r="BU374" s="10"/>
    </row>
    <row r="375" spans="2:73" x14ac:dyDescent="0.25">
      <c r="B375" s="10"/>
      <c r="F375" s="10"/>
      <c r="K375" s="10"/>
      <c r="R375" s="10"/>
      <c r="W375" s="10"/>
      <c r="AD375" s="10"/>
      <c r="AI375" s="10"/>
      <c r="AN375" s="10"/>
      <c r="AU375" s="10"/>
      <c r="AZ375" s="10"/>
      <c r="BE375" s="10"/>
      <c r="BL375" s="10"/>
      <c r="BU375" s="10"/>
    </row>
    <row r="376" spans="2:73" x14ac:dyDescent="0.25">
      <c r="B376" s="10"/>
      <c r="F376" s="10"/>
      <c r="K376" s="10"/>
      <c r="R376" s="10"/>
      <c r="W376" s="10"/>
      <c r="AD376" s="10"/>
      <c r="AI376" s="10"/>
      <c r="AN376" s="10"/>
      <c r="AU376" s="10"/>
      <c r="AZ376" s="10"/>
      <c r="BE376" s="10"/>
      <c r="BL376" s="10"/>
      <c r="BU376" s="10"/>
    </row>
    <row r="377" spans="2:73" x14ac:dyDescent="0.25">
      <c r="B377" s="10"/>
      <c r="F377" s="10"/>
      <c r="K377" s="10"/>
      <c r="R377" s="10"/>
      <c r="W377" s="10"/>
      <c r="AD377" s="10"/>
      <c r="AI377" s="10"/>
      <c r="AN377" s="10"/>
      <c r="AU377" s="10"/>
      <c r="AZ377" s="10"/>
      <c r="BE377" s="10"/>
      <c r="BL377" s="10"/>
      <c r="BU377" s="10"/>
    </row>
    <row r="378" spans="2:73" x14ac:dyDescent="0.25">
      <c r="B378" s="10"/>
      <c r="F378" s="10"/>
      <c r="K378" s="10"/>
      <c r="R378" s="10"/>
      <c r="W378" s="10"/>
      <c r="AD378" s="10"/>
      <c r="AI378" s="10"/>
      <c r="AN378" s="10"/>
      <c r="AU378" s="10"/>
      <c r="AZ378" s="10"/>
      <c r="BE378" s="10"/>
      <c r="BL378" s="10"/>
      <c r="BU378" s="10"/>
    </row>
    <row r="379" spans="2:73" x14ac:dyDescent="0.25">
      <c r="B379" s="10"/>
      <c r="F379" s="10"/>
      <c r="K379" s="10"/>
      <c r="R379" s="10"/>
      <c r="W379" s="10"/>
      <c r="AD379" s="10"/>
      <c r="AI379" s="10"/>
      <c r="AN379" s="10"/>
      <c r="AU379" s="10"/>
      <c r="AZ379" s="10"/>
      <c r="BE379" s="10"/>
      <c r="BL379" s="10"/>
      <c r="BU379" s="10"/>
    </row>
    <row r="380" spans="2:73" x14ac:dyDescent="0.25">
      <c r="B380" s="10"/>
      <c r="F380" s="10"/>
      <c r="K380" s="10"/>
      <c r="R380" s="10"/>
      <c r="W380" s="10"/>
      <c r="AD380" s="10"/>
      <c r="AI380" s="10"/>
      <c r="AN380" s="10"/>
      <c r="AU380" s="10"/>
      <c r="AZ380" s="10"/>
      <c r="BE380" s="10"/>
      <c r="BL380" s="10"/>
      <c r="BU380" s="10"/>
    </row>
    <row r="381" spans="2:73" x14ac:dyDescent="0.25">
      <c r="K381" s="10"/>
      <c r="R381" s="10"/>
      <c r="W381" s="10"/>
      <c r="AD381" s="10"/>
    </row>
    <row r="382" spans="2:73" x14ac:dyDescent="0.25">
      <c r="K382" s="10"/>
      <c r="R382" s="10"/>
      <c r="W382" s="10"/>
      <c r="AD382" s="10"/>
    </row>
  </sheetData>
  <mergeCells count="14">
    <mergeCell ref="B4:D4"/>
    <mergeCell ref="F4:I4"/>
    <mergeCell ref="K4:N4"/>
    <mergeCell ref="R4:U4"/>
    <mergeCell ref="W4:Z4"/>
    <mergeCell ref="AD4:AG4"/>
    <mergeCell ref="AI4:AL4"/>
    <mergeCell ref="AN4:AQ4"/>
    <mergeCell ref="BU4:BX4"/>
    <mergeCell ref="BQ4:BS4"/>
    <mergeCell ref="BL4:BO4"/>
    <mergeCell ref="BE4:BH4"/>
    <mergeCell ref="AU4:AX4"/>
    <mergeCell ref="AZ4:B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Missy Johnson</dc:creator>
  <cp:lastModifiedBy>Michelle Herrman</cp:lastModifiedBy>
  <dcterms:created xsi:type="dcterms:W3CDTF">2022-05-13T15:21:32Z</dcterms:created>
  <dcterms:modified xsi:type="dcterms:W3CDTF">2022-05-18T13:56:23Z</dcterms:modified>
</cp:coreProperties>
</file>