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South Kentucky Electric Cooperative/First Roud DR/AG/"/>
    </mc:Choice>
  </mc:AlternateContent>
  <xr:revisionPtr revIDLastSave="0" documentId="8_{EB5DBEDD-E920-42CE-9F15-CD110E1273B2}" xr6:coauthVersionLast="47" xr6:coauthVersionMax="47" xr10:uidLastSave="{00000000-0000-0000-0000-000000000000}"/>
  <bookViews>
    <workbookView xWindow="28680" yWindow="-120" windowWidth="29040" windowHeight="15840" xr2:uid="{B866D7D7-EC82-41F8-9728-575F4D2D65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N20" i="1"/>
  <c r="E20" i="1"/>
  <c r="F16" i="1"/>
  <c r="G16" i="1"/>
  <c r="H16" i="1"/>
  <c r="I16" i="1"/>
  <c r="J16" i="1"/>
  <c r="K16" i="1"/>
  <c r="L16" i="1"/>
  <c r="M16" i="1"/>
  <c r="N16" i="1"/>
  <c r="E16" i="1"/>
  <c r="E18" i="1"/>
</calcChain>
</file>

<file path=xl/sharedStrings.xml><?xml version="1.0" encoding="utf-8"?>
<sst xmlns="http://schemas.openxmlformats.org/spreadsheetml/2006/main" count="31" uniqueCount="31">
  <si>
    <t>Total</t>
  </si>
  <si>
    <t>Residential, Farm and Non-Farm</t>
  </si>
  <si>
    <t>Small Commercial</t>
  </si>
  <si>
    <t>Large Power</t>
  </si>
  <si>
    <t>Optional Power Service</t>
  </si>
  <si>
    <t>All Electric Schools</t>
  </si>
  <si>
    <t>Large Power 1</t>
  </si>
  <si>
    <t>Large Power 2</t>
  </si>
  <si>
    <t>Large Power 3</t>
  </si>
  <si>
    <t>Lighting</t>
  </si>
  <si>
    <t>System</t>
  </si>
  <si>
    <t>Rate 1,3,20,30,36,66</t>
  </si>
  <si>
    <t>Rate 2, 7, 22</t>
  </si>
  <si>
    <t>Rate 4</t>
  </si>
  <si>
    <t>Rate 5</t>
  </si>
  <si>
    <t>Rate 17</t>
  </si>
  <si>
    <t>Rate 9</t>
  </si>
  <si>
    <t>Rate 10</t>
  </si>
  <si>
    <t>Rate 14, 15</t>
  </si>
  <si>
    <t>kWh</t>
  </si>
  <si>
    <t>Average Purchased Power Cost Per kWh</t>
  </si>
  <si>
    <t>PP Demand (COSS Allocation ProForma, Line 525)</t>
  </si>
  <si>
    <t>PP Substation/Metering Point (COSS Allocation ProForma, Line 526)</t>
  </si>
  <si>
    <t>PP Direct Load Control (COSS Allocation ProForma, Line 527)</t>
  </si>
  <si>
    <t>PP FAC (COSS Allocation ProForma, Line 528)</t>
  </si>
  <si>
    <t>PP On-Peak Energy (COSS Allocation ProForma, Line 529)</t>
  </si>
  <si>
    <t>PP Off-Peak Energy/Direct Assigned (COSS Allocation ProForma, Line 530)</t>
  </si>
  <si>
    <t>Adj to Purchased Power Cost to Match EKPC Flowthrough Revenue (COSS Allocation ProForma, Line 531)</t>
  </si>
  <si>
    <t>Purchased Power Expense</t>
  </si>
  <si>
    <t>South Kentucky</t>
  </si>
  <si>
    <t>Average Purchased Power Cost per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</si>
</sst>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  <numFmt numFmtId="171" formatCode="_(&quot;$&quot;* #,##0.000000_);_(&quot;$&quot;* \(#,##0.0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/>
    </xf>
    <xf numFmtId="165" fontId="0" fillId="0" borderId="0" xfId="2" applyNumberFormat="1" applyFont="1"/>
    <xf numFmtId="165" fontId="0" fillId="0" borderId="0" xfId="0" applyNumberFormat="1"/>
    <xf numFmtId="167" fontId="0" fillId="0" borderId="0" xfId="1" applyNumberFormat="1" applyFont="1"/>
    <xf numFmtId="0" fontId="0" fillId="0" borderId="2" xfId="0" applyBorder="1"/>
    <xf numFmtId="0" fontId="0" fillId="0" borderId="0" xfId="0" applyBorder="1"/>
    <xf numFmtId="165" fontId="0" fillId="0" borderId="0" xfId="2" applyNumberFormat="1" applyFont="1" applyBorder="1"/>
    <xf numFmtId="0" fontId="4" fillId="0" borderId="2" xfId="0" quotePrefix="1" applyFont="1" applyBorder="1"/>
    <xf numFmtId="165" fontId="0" fillId="0" borderId="2" xfId="0" applyNumberFormat="1" applyBorder="1"/>
    <xf numFmtId="171" fontId="0" fillId="0" borderId="0" xfId="2" applyNumberFormat="1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F1F2-D00D-4D90-A8B1-32A080970AED}">
  <dimension ref="A1:N20"/>
  <sheetViews>
    <sheetView tabSelected="1" workbookViewId="0">
      <selection activeCell="A3" sqref="A3"/>
    </sheetView>
  </sheetViews>
  <sheetFormatPr defaultRowHeight="15" x14ac:dyDescent="0.25"/>
  <cols>
    <col min="1" max="1" width="69" customWidth="1"/>
    <col min="5" max="5" width="16.85546875" bestFit="1" customWidth="1"/>
    <col min="6" max="6" width="15.42578125" bestFit="1" customWidth="1"/>
    <col min="7" max="7" width="14.42578125" bestFit="1" customWidth="1"/>
    <col min="8" max="8" width="15.28515625" bestFit="1" customWidth="1"/>
    <col min="9" max="11" width="14.28515625" bestFit="1" customWidth="1"/>
    <col min="12" max="13" width="14.42578125" bestFit="1" customWidth="1"/>
    <col min="14" max="14" width="14.28515625" bestFit="1" customWidth="1"/>
  </cols>
  <sheetData>
    <row r="1" spans="1:14" x14ac:dyDescent="0.25">
      <c r="A1" s="13" t="s">
        <v>29</v>
      </c>
    </row>
    <row r="2" spans="1:14" x14ac:dyDescent="0.25">
      <c r="A2" t="s">
        <v>30</v>
      </c>
    </row>
    <row r="6" spans="1:14" ht="43.5" x14ac:dyDescent="0.25">
      <c r="E6" s="1" t="s">
        <v>0</v>
      </c>
      <c r="F6" s="2" t="s">
        <v>1</v>
      </c>
      <c r="G6" s="2" t="s">
        <v>2</v>
      </c>
      <c r="H6" s="2" t="s">
        <v>3</v>
      </c>
      <c r="I6" s="2" t="s">
        <v>4</v>
      </c>
      <c r="J6" s="2" t="s">
        <v>5</v>
      </c>
      <c r="K6" s="2" t="s">
        <v>6</v>
      </c>
      <c r="L6" s="2" t="s">
        <v>7</v>
      </c>
      <c r="M6" s="2" t="s">
        <v>8</v>
      </c>
      <c r="N6" s="2" t="s">
        <v>9</v>
      </c>
    </row>
    <row r="7" spans="1:14" ht="15.75" thickBot="1" x14ac:dyDescent="0.3">
      <c r="A7" s="14" t="s">
        <v>28</v>
      </c>
      <c r="B7" s="15"/>
      <c r="C7" s="15"/>
      <c r="D7" s="15"/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/>
    </row>
    <row r="9" spans="1:14" x14ac:dyDescent="0.25">
      <c r="A9" t="s">
        <v>21</v>
      </c>
      <c r="E9" s="4">
        <v>21307253.629999999</v>
      </c>
      <c r="F9" s="4">
        <v>15683147.261739919</v>
      </c>
      <c r="G9" s="4">
        <v>841042.47090952168</v>
      </c>
      <c r="H9" s="4">
        <v>1863845.366700487</v>
      </c>
      <c r="I9" s="4">
        <v>167152.91055473647</v>
      </c>
      <c r="J9" s="4">
        <v>126444.00022220366</v>
      </c>
      <c r="K9" s="4">
        <v>206723.99999999997</v>
      </c>
      <c r="L9" s="4">
        <v>1277119.8999999999</v>
      </c>
      <c r="M9" s="4">
        <v>1004113.4800000002</v>
      </c>
      <c r="N9" s="4">
        <v>137664.23987313185</v>
      </c>
    </row>
    <row r="10" spans="1:14" x14ac:dyDescent="0.25">
      <c r="A10" t="s">
        <v>22</v>
      </c>
      <c r="E10" s="4">
        <v>1704216</v>
      </c>
      <c r="F10" s="4">
        <v>1211280.6733461085</v>
      </c>
      <c r="G10" s="4">
        <v>79273.293725205032</v>
      </c>
      <c r="H10" s="4">
        <v>201280.57207980807</v>
      </c>
      <c r="I10" s="4">
        <v>20691.865447061387</v>
      </c>
      <c r="J10" s="4">
        <v>20295.035150816373</v>
      </c>
      <c r="K10" s="4">
        <v>11191.23279093468</v>
      </c>
      <c r="L10" s="4">
        <v>78783.909204411146</v>
      </c>
      <c r="M10" s="4">
        <v>59185.022619652955</v>
      </c>
      <c r="N10" s="4">
        <v>22234.395636001482</v>
      </c>
    </row>
    <row r="11" spans="1:14" x14ac:dyDescent="0.25">
      <c r="A11" t="s">
        <v>23</v>
      </c>
      <c r="E11" s="4">
        <v>-130049</v>
      </c>
      <c r="F11" s="4">
        <v>-130049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25">
      <c r="A12" t="s">
        <v>24</v>
      </c>
      <c r="E12" s="4">
        <v>-4703521.0679199994</v>
      </c>
      <c r="F12" s="4">
        <v>-2979734.3347619004</v>
      </c>
      <c r="G12" s="4">
        <v>-265715.94110267673</v>
      </c>
      <c r="H12" s="4">
        <v>-737298.81799342204</v>
      </c>
      <c r="I12" s="4">
        <v>-52221.551905136512</v>
      </c>
      <c r="J12" s="4">
        <v>-41350.204696552551</v>
      </c>
      <c r="K12" s="4">
        <v>-37149.805840000001</v>
      </c>
      <c r="L12" s="4">
        <v>-291769.64992</v>
      </c>
      <c r="M12" s="4">
        <v>-236911.87080000003</v>
      </c>
      <c r="N12" s="4">
        <v>-61368.890900311628</v>
      </c>
    </row>
    <row r="13" spans="1:14" x14ac:dyDescent="0.25">
      <c r="A13" t="s">
        <v>25</v>
      </c>
      <c r="E13" s="4">
        <v>30010192.978423003</v>
      </c>
      <c r="F13" s="4">
        <v>21994393.914990705</v>
      </c>
      <c r="G13" s="4">
        <v>1941731.1734608253</v>
      </c>
      <c r="H13" s="4">
        <v>5216535.5053079454</v>
      </c>
      <c r="I13" s="4">
        <v>387242.71465931134</v>
      </c>
      <c r="J13" s="4">
        <v>296819.08691619179</v>
      </c>
      <c r="K13" s="4">
        <v>0</v>
      </c>
      <c r="L13" s="4">
        <v>0</v>
      </c>
      <c r="M13" s="4">
        <v>0</v>
      </c>
      <c r="N13" s="4">
        <v>173470.58308802635</v>
      </c>
    </row>
    <row r="14" spans="1:14" x14ac:dyDescent="0.25">
      <c r="A14" s="8" t="s">
        <v>26</v>
      </c>
      <c r="B14" s="8"/>
      <c r="C14" s="8"/>
      <c r="D14" s="8"/>
      <c r="E14" s="9">
        <v>30283026.645750001</v>
      </c>
      <c r="F14" s="9">
        <v>16811408.53991016</v>
      </c>
      <c r="G14" s="9">
        <v>1515528.4379464241</v>
      </c>
      <c r="H14" s="9">
        <v>4348374.5245107366</v>
      </c>
      <c r="I14" s="9">
        <v>293143.61212518852</v>
      </c>
      <c r="J14" s="9">
        <v>240313.46516341495</v>
      </c>
      <c r="K14" s="9">
        <v>448194.83009200002</v>
      </c>
      <c r="L14" s="9">
        <v>3377114.9182200003</v>
      </c>
      <c r="M14" s="9">
        <v>2669154.8132080003</v>
      </c>
      <c r="N14" s="9">
        <v>579793.50457407825</v>
      </c>
    </row>
    <row r="15" spans="1:14" x14ac:dyDescent="0.25">
      <c r="A15" s="10" t="s">
        <v>27</v>
      </c>
      <c r="B15" s="7"/>
      <c r="C15" s="7"/>
      <c r="D15" s="7"/>
      <c r="E15" s="11">
        <v>-117714</v>
      </c>
      <c r="F15" s="11">
        <v>-78576.80001857625</v>
      </c>
      <c r="G15" s="11">
        <v>-6162.344996243487</v>
      </c>
      <c r="H15" s="11">
        <v>-16339.707324568686</v>
      </c>
      <c r="I15" s="11">
        <v>-1223.3943575076955</v>
      </c>
      <c r="J15" s="11">
        <v>-963.71667133831966</v>
      </c>
      <c r="K15" s="11">
        <v>-964.84789530233968</v>
      </c>
      <c r="L15" s="11">
        <v>-6827.8563767247515</v>
      </c>
      <c r="M15" s="11">
        <v>-5380.6788371801185</v>
      </c>
      <c r="N15" s="11">
        <v>-1274.6535225583646</v>
      </c>
    </row>
    <row r="16" spans="1:14" x14ac:dyDescent="0.25">
      <c r="E16" s="5">
        <f>SUM(E9:E15)</f>
        <v>78353405.186253011</v>
      </c>
      <c r="F16" s="5">
        <f t="shared" ref="F16:N16" si="0">SUM(F9:F15)</f>
        <v>52511870.255206414</v>
      </c>
      <c r="G16" s="5">
        <f t="shared" si="0"/>
        <v>4105697.089943056</v>
      </c>
      <c r="H16" s="5">
        <f t="shared" si="0"/>
        <v>10876397.443280987</v>
      </c>
      <c r="I16" s="5">
        <f t="shared" si="0"/>
        <v>814786.15652365354</v>
      </c>
      <c r="J16" s="5">
        <f t="shared" si="0"/>
        <v>641557.66608473589</v>
      </c>
      <c r="K16" s="5">
        <f t="shared" si="0"/>
        <v>627995.40914763231</v>
      </c>
      <c r="L16" s="5">
        <f t="shared" si="0"/>
        <v>4434421.221127687</v>
      </c>
      <c r="M16" s="5">
        <f t="shared" si="0"/>
        <v>3490160.7661904735</v>
      </c>
      <c r="N16" s="5">
        <f t="shared" si="0"/>
        <v>850519.17874836794</v>
      </c>
    </row>
    <row r="18" spans="1:14" x14ac:dyDescent="0.25">
      <c r="A18" t="s">
        <v>19</v>
      </c>
      <c r="E18" s="6">
        <f>SUM(F18:N18)</f>
        <v>1243946332</v>
      </c>
      <c r="F18" s="6">
        <v>776790917</v>
      </c>
      <c r="G18" s="6">
        <v>69269843</v>
      </c>
      <c r="H18" s="6">
        <v>192207412</v>
      </c>
      <c r="I18" s="6">
        <v>13613706</v>
      </c>
      <c r="J18" s="6">
        <v>10779640</v>
      </c>
      <c r="K18" s="6">
        <v>11857233</v>
      </c>
      <c r="L18" s="6">
        <v>86101880</v>
      </c>
      <c r="M18" s="6">
        <v>67327363</v>
      </c>
      <c r="N18" s="6">
        <v>15998338</v>
      </c>
    </row>
    <row r="20" spans="1:14" x14ac:dyDescent="0.25">
      <c r="A20" t="s">
        <v>20</v>
      </c>
      <c r="E20" s="12">
        <f>E16/E18</f>
        <v>6.2987769786078687E-2</v>
      </c>
      <c r="F20" s="12">
        <f t="shared" ref="F20:N20" si="1">F16/F18</f>
        <v>6.7601035369993151E-2</v>
      </c>
      <c r="G20" s="12">
        <f t="shared" si="1"/>
        <v>5.927106100042779E-2</v>
      </c>
      <c r="H20" s="12">
        <f t="shared" si="1"/>
        <v>5.6586774308583832E-2</v>
      </c>
      <c r="I20" s="12">
        <f t="shared" si="1"/>
        <v>5.9850429892025984E-2</v>
      </c>
      <c r="J20" s="12">
        <f t="shared" si="1"/>
        <v>5.9515685689386276E-2</v>
      </c>
      <c r="K20" s="12">
        <f t="shared" si="1"/>
        <v>5.2963065594446218E-2</v>
      </c>
      <c r="L20" s="12">
        <f t="shared" si="1"/>
        <v>5.1502025520554107E-2</v>
      </c>
      <c r="M20" s="12">
        <f t="shared" si="1"/>
        <v>5.1838667232377324E-2</v>
      </c>
      <c r="N20" s="12">
        <f t="shared" si="1"/>
        <v>5.3162970975383063E-2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81D821-9D10-495E-ABFB-6216F9CDFFC4}"/>
</file>

<file path=customXml/itemProps2.xml><?xml version="1.0" encoding="utf-8"?>
<ds:datastoreItem xmlns:ds="http://schemas.openxmlformats.org/officeDocument/2006/customXml" ds:itemID="{39C0ED6F-21DB-486A-9A2D-F1E6FF57AA63}"/>
</file>

<file path=customXml/itemProps3.xml><?xml version="1.0" encoding="utf-8"?>
<ds:datastoreItem xmlns:ds="http://schemas.openxmlformats.org/officeDocument/2006/customXml" ds:itemID="{319B5297-0BF8-4CFA-9C5D-C575981D2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Feltner</dc:creator>
  <cp:lastModifiedBy>Larry Feltner</cp:lastModifiedBy>
  <dcterms:created xsi:type="dcterms:W3CDTF">2022-01-27T20:27:34Z</dcterms:created>
  <dcterms:modified xsi:type="dcterms:W3CDTF">2022-01-27T20:57:58Z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