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\2146\RFI No. 1\"/>
    </mc:Choice>
  </mc:AlternateContent>
  <xr:revisionPtr revIDLastSave="0" documentId="8_{7FA2C277-8C75-4EF6-BAD8-A735117584E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2" r:id="rId1"/>
  </sheets>
  <definedNames>
    <definedName name="_xlnm.Print_Area" localSheetId="0">Sheet1!$A$1:$K$100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9" i="2"/>
  <c r="E98" i="2"/>
  <c r="I98" i="2" s="1"/>
  <c r="G92" i="2"/>
  <c r="E92" i="2"/>
  <c r="C92" i="2"/>
  <c r="C97" i="2" s="1"/>
  <c r="I91" i="2"/>
  <c r="I92" i="2" s="1"/>
  <c r="G78" i="2"/>
  <c r="E78" i="2"/>
  <c r="E84" i="2" s="1"/>
  <c r="I84" i="2" s="1"/>
  <c r="C78" i="2"/>
  <c r="C83" i="2" s="1"/>
  <c r="I77" i="2"/>
  <c r="I78" i="2" s="1"/>
  <c r="G64" i="2"/>
  <c r="E64" i="2"/>
  <c r="E70" i="2" s="1"/>
  <c r="C64" i="2"/>
  <c r="C69" i="2" s="1"/>
  <c r="I63" i="2"/>
  <c r="I64" i="2" s="1"/>
  <c r="G50" i="2"/>
  <c r="E50" i="2"/>
  <c r="E56" i="2" s="1"/>
  <c r="C50" i="2"/>
  <c r="C55" i="2" s="1"/>
  <c r="I49" i="2"/>
  <c r="I50" i="2" s="1"/>
  <c r="I21" i="2"/>
  <c r="I22" i="2" s="1"/>
  <c r="I35" i="2"/>
  <c r="I36" i="2" s="1"/>
  <c r="G36" i="2"/>
  <c r="E36" i="2"/>
  <c r="E42" i="2" s="1"/>
  <c r="C36" i="2"/>
  <c r="E7" i="2" s="1"/>
  <c r="G22" i="2"/>
  <c r="E22" i="2"/>
  <c r="G6" i="2" s="1"/>
  <c r="C22" i="2"/>
  <c r="C27" i="2" s="1"/>
  <c r="C29" i="2" s="1"/>
  <c r="G10" i="2" l="1"/>
  <c r="E10" i="2"/>
  <c r="E9" i="2"/>
  <c r="G8" i="2"/>
  <c r="E8" i="2"/>
  <c r="E28" i="2"/>
  <c r="E6" i="2"/>
  <c r="E11" i="2"/>
  <c r="C99" i="2"/>
  <c r="I97" i="2"/>
  <c r="I99" i="2" s="1"/>
  <c r="I11" i="2" s="1"/>
  <c r="E99" i="2"/>
  <c r="K91" i="2"/>
  <c r="K92" i="2" s="1"/>
  <c r="E85" i="2"/>
  <c r="C85" i="2"/>
  <c r="I83" i="2"/>
  <c r="I85" i="2" s="1"/>
  <c r="I10" i="2" s="1"/>
  <c r="K77" i="2"/>
  <c r="K78" i="2" s="1"/>
  <c r="E71" i="2"/>
  <c r="I70" i="2"/>
  <c r="I69" i="2"/>
  <c r="C71" i="2"/>
  <c r="K63" i="2"/>
  <c r="K64" i="2" s="1"/>
  <c r="E43" i="2"/>
  <c r="I42" i="2"/>
  <c r="I55" i="2"/>
  <c r="C57" i="2"/>
  <c r="E57" i="2"/>
  <c r="I56" i="2"/>
  <c r="G7" i="2"/>
  <c r="C41" i="2"/>
  <c r="K35" i="2"/>
  <c r="K36" i="2" s="1"/>
  <c r="K49" i="2"/>
  <c r="K50" i="2" s="1"/>
  <c r="I27" i="2"/>
  <c r="K21" i="2"/>
  <c r="K22" i="2" s="1"/>
  <c r="G13" i="2" l="1"/>
  <c r="E13" i="2"/>
  <c r="I57" i="2"/>
  <c r="I8" i="2" s="1"/>
  <c r="I28" i="2"/>
  <c r="I29" i="2" s="1"/>
  <c r="I6" i="2" s="1"/>
  <c r="E29" i="2"/>
  <c r="I71" i="2"/>
  <c r="I9" i="2" s="1"/>
  <c r="C43" i="2"/>
  <c r="I41" i="2"/>
  <c r="I43" i="2" s="1"/>
  <c r="I7" i="2" s="1"/>
  <c r="I13" i="2" l="1"/>
  <c r="I15" i="2" s="1"/>
</calcChain>
</file>

<file path=xl/sharedStrings.xml><?xml version="1.0" encoding="utf-8"?>
<sst xmlns="http://schemas.openxmlformats.org/spreadsheetml/2006/main" count="180" uniqueCount="34">
  <si>
    <t>CURRENT BILLING ANALYSIS - 2020 USAGE &amp; EXISTING RATES</t>
  </si>
  <si>
    <t>Marion County Water District</t>
  </si>
  <si>
    <t>SUMMARY</t>
  </si>
  <si>
    <t>No. of Bills</t>
  </si>
  <si>
    <t>Gals. Sold</t>
  </si>
  <si>
    <t>Revenue</t>
  </si>
  <si>
    <t>Totals</t>
  </si>
  <si>
    <t xml:space="preserve">     5/8" X 3/4" Meters</t>
  </si>
  <si>
    <t xml:space="preserve">     1" Meters</t>
  </si>
  <si>
    <t xml:space="preserve">     2" Meters</t>
  </si>
  <si>
    <t xml:space="preserve">     3" Meters</t>
  </si>
  <si>
    <t xml:space="preserve">     4" Meters</t>
  </si>
  <si>
    <t xml:space="preserve">     6" Meters</t>
  </si>
  <si>
    <t>$</t>
  </si>
  <si>
    <t>Less Billing Adjustments</t>
  </si>
  <si>
    <t>Pro Forma Sales Revenue</t>
  </si>
  <si>
    <t>USAGE</t>
  </si>
  <si>
    <t>BILLS</t>
  </si>
  <si>
    <t>GALLONS</t>
  </si>
  <si>
    <t>FIRST</t>
  </si>
  <si>
    <t>TOTAL</t>
  </si>
  <si>
    <t>-</t>
  </si>
  <si>
    <t>ALL OVER</t>
  </si>
  <si>
    <t>0 GAL</t>
  </si>
  <si>
    <t xml:space="preserve">ALL OVER </t>
  </si>
  <si>
    <t>REVENUE BY RATE INCREMENT</t>
  </si>
  <si>
    <t>5/8" X 3/4" METERS</t>
  </si>
  <si>
    <t>RATE</t>
  </si>
  <si>
    <t>REVENUE</t>
  </si>
  <si>
    <t>1" METERS</t>
  </si>
  <si>
    <t>2" METERS</t>
  </si>
  <si>
    <t>3" METERS</t>
  </si>
  <si>
    <t>4" METERS</t>
  </si>
  <si>
    <t>6"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</si>
</sst>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FCC0-BF16-4CBE-A85F-896C3E997328}">
  <sheetPr>
    <pageSetUpPr fitToPage="1"/>
  </sheetPr>
  <dimension ref="A1:R99"/>
  <sheetViews>
    <sheetView tabSelected="1" zoomScaleNormal="100" workbookViewId="0">
      <selection activeCell="N14" sqref="N14"/>
    </sheetView>
  </sheetViews>
  <sheetFormatPr defaultRowHeight="12.75" x14ac:dyDescent="0.2"/>
  <cols>
    <col min="1" max="1" width="28" customWidth="1"/>
    <col min="2" max="2" width="17.33203125" customWidth="1"/>
    <col min="3" max="3" width="15" customWidth="1"/>
    <col min="4" max="4" width="3.83203125" customWidth="1"/>
    <col min="5" max="5" width="16.83203125" customWidth="1"/>
    <col min="6" max="6" width="3.83203125" customWidth="1"/>
    <col min="7" max="7" width="16.6640625" customWidth="1"/>
    <col min="8" max="8" width="3.83203125" customWidth="1"/>
    <col min="9" max="9" width="16.83203125" customWidth="1"/>
    <col min="10" max="10" width="4.83203125" customWidth="1"/>
    <col min="11" max="11" width="20.1640625" customWidth="1"/>
  </cols>
  <sheetData>
    <row r="1" spans="1:11" ht="24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 customHeight="1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.75" x14ac:dyDescent="0.2">
      <c r="A4" s="7"/>
      <c r="B4" s="8" t="s">
        <v>2</v>
      </c>
      <c r="C4" s="7"/>
      <c r="D4" s="7"/>
      <c r="E4" s="7"/>
      <c r="F4" s="7"/>
      <c r="G4" s="7"/>
      <c r="H4" s="7"/>
      <c r="I4" s="7"/>
      <c r="J4" s="7"/>
      <c r="K4" s="7"/>
    </row>
    <row r="5" spans="1:11" ht="18" thickBot="1" x14ac:dyDescent="0.25">
      <c r="A5" s="7"/>
      <c r="B5" s="13"/>
      <c r="C5" s="13"/>
      <c r="D5" s="13"/>
      <c r="E5" s="15" t="s">
        <v>3</v>
      </c>
      <c r="F5" s="15"/>
      <c r="G5" s="15" t="s">
        <v>4</v>
      </c>
      <c r="H5" s="15"/>
      <c r="I5" s="15" t="s">
        <v>5</v>
      </c>
      <c r="J5" s="9"/>
      <c r="K5" s="7"/>
    </row>
    <row r="6" spans="1:11" ht="15.95" customHeight="1" x14ac:dyDescent="0.2">
      <c r="A6" s="7"/>
      <c r="B6" s="25" t="s">
        <v>7</v>
      </c>
      <c r="C6" s="25"/>
      <c r="D6" s="10"/>
      <c r="E6" s="6">
        <f>C22</f>
        <v>72779</v>
      </c>
      <c r="F6" s="5"/>
      <c r="G6" s="6">
        <f>E22</f>
        <v>284986646</v>
      </c>
      <c r="H6" s="4" t="s">
        <v>13</v>
      </c>
      <c r="I6" s="6">
        <f>I29</f>
        <v>2502911.67448</v>
      </c>
      <c r="J6" s="11"/>
      <c r="K6" s="7"/>
    </row>
    <row r="7" spans="1:11" ht="15.95" customHeight="1" x14ac:dyDescent="0.2">
      <c r="A7" s="7"/>
      <c r="B7" s="21" t="s">
        <v>8</v>
      </c>
      <c r="C7" s="21"/>
      <c r="D7" s="10"/>
      <c r="E7" s="6">
        <f>C36</f>
        <v>369</v>
      </c>
      <c r="F7" s="5"/>
      <c r="G7" s="6">
        <f>E36</f>
        <v>8757046</v>
      </c>
      <c r="H7" s="5"/>
      <c r="I7" s="6">
        <f>I43</f>
        <v>66226.27648</v>
      </c>
      <c r="J7" s="11"/>
      <c r="K7" s="7"/>
    </row>
    <row r="8" spans="1:11" ht="15.95" customHeight="1" x14ac:dyDescent="0.2">
      <c r="A8" s="7"/>
      <c r="B8" s="21" t="s">
        <v>9</v>
      </c>
      <c r="C8" s="21"/>
      <c r="D8" s="10"/>
      <c r="E8" s="6">
        <f>C50</f>
        <v>289</v>
      </c>
      <c r="F8" s="5"/>
      <c r="G8" s="6">
        <f>E50</f>
        <v>71207177</v>
      </c>
      <c r="H8" s="5"/>
      <c r="I8" s="6">
        <f>I57</f>
        <v>497326.89776000002</v>
      </c>
      <c r="J8" s="11"/>
      <c r="K8" s="7"/>
    </row>
    <row r="9" spans="1:11" ht="15.95" customHeight="1" x14ac:dyDescent="0.2">
      <c r="A9" s="7"/>
      <c r="B9" s="21" t="s">
        <v>10</v>
      </c>
      <c r="C9" s="21"/>
      <c r="D9" s="10"/>
      <c r="E9" s="6">
        <f>C64</f>
        <v>48</v>
      </c>
      <c r="F9" s="5"/>
      <c r="G9" s="6">
        <f>E64</f>
        <v>2859160</v>
      </c>
      <c r="H9" s="5"/>
      <c r="I9" s="6">
        <f>I71</f>
        <v>21626.060799999999</v>
      </c>
      <c r="J9" s="11"/>
      <c r="K9" s="7"/>
    </row>
    <row r="10" spans="1:11" ht="15.95" customHeight="1" x14ac:dyDescent="0.2">
      <c r="A10" s="7"/>
      <c r="B10" s="21" t="s">
        <v>11</v>
      </c>
      <c r="C10" s="21"/>
      <c r="D10" s="10"/>
      <c r="E10" s="6">
        <f>C78</f>
        <v>36</v>
      </c>
      <c r="F10" s="5"/>
      <c r="G10" s="6">
        <f>E78</f>
        <v>464752</v>
      </c>
      <c r="H10" s="5"/>
      <c r="I10" s="6">
        <f>I85</f>
        <v>5523.0937599999997</v>
      </c>
      <c r="J10" s="11"/>
      <c r="K10" s="7"/>
    </row>
    <row r="11" spans="1:11" ht="15.75" customHeight="1" thickBot="1" x14ac:dyDescent="0.25">
      <c r="A11" s="7"/>
      <c r="B11" s="21" t="s">
        <v>12</v>
      </c>
      <c r="C11" s="21"/>
      <c r="D11" s="10"/>
      <c r="E11" s="12">
        <f>C92</f>
        <v>0</v>
      </c>
      <c r="F11" s="5"/>
      <c r="G11" s="12">
        <f>E92</f>
        <v>0</v>
      </c>
      <c r="H11" s="5"/>
      <c r="I11" s="12">
        <f>I99</f>
        <v>0</v>
      </c>
      <c r="J11" s="11"/>
      <c r="K11" s="7"/>
    </row>
    <row r="12" spans="1:11" ht="6" customHeight="1" x14ac:dyDescent="0.2">
      <c r="A12" s="7"/>
      <c r="B12" s="5"/>
      <c r="C12" s="5"/>
      <c r="D12" s="5"/>
      <c r="E12" s="5"/>
      <c r="F12" s="5"/>
      <c r="G12" s="5"/>
      <c r="H12" s="5"/>
      <c r="I12" s="5"/>
      <c r="J12" s="7"/>
      <c r="K12" s="7"/>
    </row>
    <row r="13" spans="1:11" ht="18.75" customHeight="1" x14ac:dyDescent="0.2">
      <c r="A13" s="7"/>
      <c r="B13" s="21" t="s">
        <v>6</v>
      </c>
      <c r="C13" s="21"/>
      <c r="D13" s="10"/>
      <c r="E13" s="6">
        <f>SUM(E6:E11)</f>
        <v>73521</v>
      </c>
      <c r="F13" s="10"/>
      <c r="G13" s="6">
        <f>SUM(G6:G11)</f>
        <v>368274781</v>
      </c>
      <c r="H13" s="4" t="s">
        <v>13</v>
      </c>
      <c r="I13" s="6">
        <f>SUM(I6:I11)</f>
        <v>3093614.0032800003</v>
      </c>
      <c r="J13" s="7"/>
      <c r="K13" s="7"/>
    </row>
    <row r="14" spans="1:11" ht="18.75" customHeight="1" thickBot="1" x14ac:dyDescent="0.25">
      <c r="A14" s="7"/>
      <c r="B14" s="5"/>
      <c r="C14" s="5"/>
      <c r="D14" s="5"/>
      <c r="E14" s="22" t="s">
        <v>14</v>
      </c>
      <c r="F14" s="22"/>
      <c r="G14" s="22"/>
      <c r="H14" s="5"/>
      <c r="I14" s="13"/>
      <c r="J14" s="7"/>
      <c r="K14" s="7"/>
    </row>
    <row r="15" spans="1:11" ht="18.75" customHeight="1" x14ac:dyDescent="0.2">
      <c r="A15" s="7"/>
      <c r="B15" s="5"/>
      <c r="C15" s="5"/>
      <c r="D15" s="5"/>
      <c r="E15" s="22" t="s">
        <v>15</v>
      </c>
      <c r="F15" s="22"/>
      <c r="G15" s="22"/>
      <c r="H15" s="4" t="s">
        <v>13</v>
      </c>
      <c r="I15" s="6">
        <f>I13-I14</f>
        <v>3093614.0032800003</v>
      </c>
      <c r="J15" s="7"/>
      <c r="K15" s="7"/>
    </row>
    <row r="16" spans="1:11" ht="33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1" x14ac:dyDescent="0.2">
      <c r="A17" s="1" t="s">
        <v>26</v>
      </c>
      <c r="B17" s="14"/>
      <c r="C17" s="7"/>
      <c r="D17" s="7"/>
      <c r="E17" s="7"/>
      <c r="F17" s="7"/>
      <c r="G17" s="7"/>
      <c r="H17" s="7"/>
      <c r="I17" s="7"/>
      <c r="J17" s="7"/>
      <c r="K17" s="7"/>
    </row>
    <row r="18" spans="1:11" ht="15.75" customHeight="1" x14ac:dyDescent="0.2">
      <c r="A18" s="5"/>
      <c r="B18" s="5"/>
      <c r="C18" s="5"/>
      <c r="D18" s="5"/>
      <c r="E18" s="5"/>
      <c r="F18" s="5"/>
      <c r="G18" s="16" t="s">
        <v>19</v>
      </c>
      <c r="H18" s="5"/>
      <c r="I18" s="16" t="s">
        <v>24</v>
      </c>
      <c r="J18" s="16"/>
      <c r="K18" s="5"/>
    </row>
    <row r="19" spans="1:11" ht="15.75" customHeight="1" thickBot="1" x14ac:dyDescent="0.25">
      <c r="A19" s="5"/>
      <c r="B19" s="15" t="s">
        <v>16</v>
      </c>
      <c r="C19" s="15" t="s">
        <v>17</v>
      </c>
      <c r="D19" s="13"/>
      <c r="E19" s="15" t="s">
        <v>18</v>
      </c>
      <c r="F19" s="13"/>
      <c r="G19" s="15" t="s">
        <v>23</v>
      </c>
      <c r="H19" s="13"/>
      <c r="I19" s="15" t="s">
        <v>23</v>
      </c>
      <c r="J19" s="15"/>
      <c r="K19" s="15" t="s">
        <v>20</v>
      </c>
    </row>
    <row r="20" spans="1:11" ht="15.75" customHeight="1" x14ac:dyDescent="0.2">
      <c r="A20" s="4" t="s">
        <v>19</v>
      </c>
      <c r="B20" s="4">
        <v>0</v>
      </c>
      <c r="C20" s="6">
        <v>2653</v>
      </c>
      <c r="D20" s="20"/>
      <c r="E20" s="19" t="s">
        <v>21</v>
      </c>
      <c r="F20" s="10"/>
      <c r="G20" s="4" t="s">
        <v>21</v>
      </c>
      <c r="H20" s="10"/>
      <c r="I20" s="4" t="s">
        <v>21</v>
      </c>
      <c r="J20" s="4"/>
      <c r="K20" s="4" t="s">
        <v>21</v>
      </c>
    </row>
    <row r="21" spans="1:11" ht="15.75" customHeight="1" thickBot="1" x14ac:dyDescent="0.25">
      <c r="A21" s="4" t="s">
        <v>22</v>
      </c>
      <c r="B21" s="17">
        <v>0</v>
      </c>
      <c r="C21" s="12">
        <v>70126</v>
      </c>
      <c r="D21" s="17"/>
      <c r="E21" s="12">
        <v>284986646</v>
      </c>
      <c r="F21" s="17"/>
      <c r="G21" s="17" t="s">
        <v>21</v>
      </c>
      <c r="H21" s="17"/>
      <c r="I21" s="12">
        <f>E21</f>
        <v>284986646</v>
      </c>
      <c r="J21" s="12"/>
      <c r="K21" s="12">
        <f>I21</f>
        <v>284986646</v>
      </c>
    </row>
    <row r="22" spans="1:11" ht="15.75" customHeight="1" x14ac:dyDescent="0.2">
      <c r="A22" s="5"/>
      <c r="B22" s="5"/>
      <c r="C22" s="6">
        <f>C20+C21</f>
        <v>72779</v>
      </c>
      <c r="D22" s="6"/>
      <c r="E22" s="6">
        <f>E21</f>
        <v>284986646</v>
      </c>
      <c r="F22" s="6"/>
      <c r="G22" s="6" t="str">
        <f>G21</f>
        <v>-</v>
      </c>
      <c r="H22" s="6"/>
      <c r="I22" s="6">
        <f>I21</f>
        <v>284986646</v>
      </c>
      <c r="J22" s="6"/>
      <c r="K22" s="6">
        <f>K21</f>
        <v>284986646</v>
      </c>
    </row>
    <row r="23" spans="1:11" ht="15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.75" customHeight="1" x14ac:dyDescent="0.2">
      <c r="A24" s="26" t="s">
        <v>25</v>
      </c>
      <c r="B24" s="26"/>
      <c r="C24" s="7"/>
      <c r="D24" s="7"/>
      <c r="E24" s="7"/>
      <c r="F24" s="7"/>
      <c r="G24" s="7"/>
      <c r="H24" s="7"/>
      <c r="I24" s="7"/>
      <c r="J24" s="7"/>
      <c r="K24" s="7"/>
    </row>
    <row r="25" spans="1:11" ht="15.75" customHeight="1" x14ac:dyDescent="0.2">
      <c r="A25" s="7"/>
      <c r="B25" s="7"/>
      <c r="C25" s="7"/>
      <c r="D25" s="7"/>
      <c r="E25" s="7"/>
      <c r="F25" s="7"/>
      <c r="G25" s="9"/>
      <c r="H25" s="7"/>
      <c r="I25" s="9"/>
      <c r="J25" s="7"/>
      <c r="K25" s="7"/>
    </row>
    <row r="26" spans="1:11" ht="15.75" customHeight="1" thickBot="1" x14ac:dyDescent="0.25">
      <c r="A26" s="5"/>
      <c r="B26" s="15"/>
      <c r="C26" s="15" t="s">
        <v>17</v>
      </c>
      <c r="D26" s="13"/>
      <c r="E26" s="15" t="s">
        <v>18</v>
      </c>
      <c r="F26" s="13"/>
      <c r="G26" s="15" t="s">
        <v>27</v>
      </c>
      <c r="H26" s="13"/>
      <c r="I26" s="15" t="s">
        <v>28</v>
      </c>
      <c r="J26" s="7"/>
      <c r="K26" s="7"/>
    </row>
    <row r="27" spans="1:11" ht="15.75" customHeight="1" x14ac:dyDescent="0.2">
      <c r="A27" s="4" t="s">
        <v>19</v>
      </c>
      <c r="B27" s="4">
        <v>0</v>
      </c>
      <c r="C27" s="6">
        <f>C22</f>
        <v>72779</v>
      </c>
      <c r="D27" s="10"/>
      <c r="E27" s="4" t="s">
        <v>21</v>
      </c>
      <c r="F27" s="4" t="s">
        <v>13</v>
      </c>
      <c r="G27" s="18">
        <v>7.45</v>
      </c>
      <c r="H27" s="4" t="s">
        <v>13</v>
      </c>
      <c r="I27" s="6">
        <f>C27*G27</f>
        <v>542203.55000000005</v>
      </c>
      <c r="J27" s="7"/>
      <c r="K27" s="7"/>
    </row>
    <row r="28" spans="1:11" ht="15.75" customHeight="1" thickBot="1" x14ac:dyDescent="0.25">
      <c r="A28" s="4" t="s">
        <v>22</v>
      </c>
      <c r="B28" s="17">
        <v>0</v>
      </c>
      <c r="C28" s="12"/>
      <c r="D28" s="17"/>
      <c r="E28" s="12">
        <f>E22</f>
        <v>284986646</v>
      </c>
      <c r="F28" s="17"/>
      <c r="G28" s="17">
        <v>6.8799999999999998E-3</v>
      </c>
      <c r="H28" s="17"/>
      <c r="I28" s="12">
        <f>E28*G28</f>
        <v>1960708.12448</v>
      </c>
      <c r="J28" s="7"/>
      <c r="K28" s="7"/>
    </row>
    <row r="29" spans="1:11" ht="15.75" customHeight="1" x14ac:dyDescent="0.2">
      <c r="A29" s="5"/>
      <c r="B29" s="5"/>
      <c r="C29" s="6">
        <f>C27+C28</f>
        <v>72779</v>
      </c>
      <c r="D29" s="6"/>
      <c r="E29" s="6">
        <f>E28</f>
        <v>284986646</v>
      </c>
      <c r="F29" s="6"/>
      <c r="G29" s="6"/>
      <c r="H29" s="4" t="s">
        <v>13</v>
      </c>
      <c r="I29" s="6">
        <f>I28+I27</f>
        <v>2502911.67448</v>
      </c>
      <c r="J29" s="7"/>
      <c r="K29" s="7"/>
    </row>
    <row r="30" spans="1:11" ht="24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8.75" customHeight="1" x14ac:dyDescent="0.2">
      <c r="A31" s="2" t="s">
        <v>29</v>
      </c>
      <c r="B31" s="14"/>
      <c r="C31" s="7"/>
      <c r="D31" s="7"/>
      <c r="E31" s="7"/>
      <c r="F31" s="7"/>
      <c r="G31" s="7"/>
      <c r="H31" s="7"/>
      <c r="I31" s="7"/>
      <c r="J31" s="7"/>
      <c r="K31" s="7"/>
    </row>
    <row r="32" spans="1:11" ht="15.75" customHeight="1" x14ac:dyDescent="0.2">
      <c r="A32" s="5"/>
      <c r="B32" s="5"/>
      <c r="C32" s="5"/>
      <c r="D32" s="5"/>
      <c r="E32" s="5"/>
      <c r="F32" s="5"/>
      <c r="G32" s="16" t="s">
        <v>19</v>
      </c>
      <c r="H32" s="5"/>
      <c r="I32" s="16" t="s">
        <v>24</v>
      </c>
      <c r="J32" s="16"/>
      <c r="K32" s="5"/>
    </row>
    <row r="33" spans="1:18" ht="15.75" customHeight="1" thickBot="1" x14ac:dyDescent="0.25">
      <c r="A33" s="5"/>
      <c r="B33" s="15" t="s">
        <v>16</v>
      </c>
      <c r="C33" s="15" t="s">
        <v>17</v>
      </c>
      <c r="D33" s="13"/>
      <c r="E33" s="15" t="s">
        <v>18</v>
      </c>
      <c r="F33" s="13"/>
      <c r="G33" s="15" t="s">
        <v>23</v>
      </c>
      <c r="H33" s="13"/>
      <c r="I33" s="15" t="s">
        <v>23</v>
      </c>
      <c r="J33" s="15"/>
      <c r="K33" s="15" t="s">
        <v>20</v>
      </c>
    </row>
    <row r="34" spans="1:18" ht="17.25" x14ac:dyDescent="0.2">
      <c r="A34" s="4" t="s">
        <v>19</v>
      </c>
      <c r="B34" s="4">
        <v>0</v>
      </c>
      <c r="C34" s="6">
        <v>4</v>
      </c>
      <c r="D34" s="20"/>
      <c r="E34" s="19" t="s">
        <v>21</v>
      </c>
      <c r="F34" s="10"/>
      <c r="G34" s="4" t="s">
        <v>21</v>
      </c>
      <c r="H34" s="10"/>
      <c r="I34" s="4" t="s">
        <v>21</v>
      </c>
      <c r="J34" s="4"/>
      <c r="K34" s="4" t="s">
        <v>21</v>
      </c>
    </row>
    <row r="35" spans="1:18" ht="18" thickBot="1" x14ac:dyDescent="0.25">
      <c r="A35" s="4" t="s">
        <v>22</v>
      </c>
      <c r="B35" s="17">
        <v>0</v>
      </c>
      <c r="C35" s="12">
        <v>365</v>
      </c>
      <c r="D35" s="17"/>
      <c r="E35" s="12">
        <v>8757046</v>
      </c>
      <c r="F35" s="17"/>
      <c r="G35" s="17" t="s">
        <v>21</v>
      </c>
      <c r="H35" s="17"/>
      <c r="I35" s="12">
        <f>E35</f>
        <v>8757046</v>
      </c>
      <c r="J35" s="12"/>
      <c r="K35" s="12">
        <f>I35</f>
        <v>8757046</v>
      </c>
    </row>
    <row r="36" spans="1:18" ht="17.25" x14ac:dyDescent="0.2">
      <c r="A36" s="5"/>
      <c r="B36" s="5"/>
      <c r="C36" s="6">
        <f>C34+C35</f>
        <v>369</v>
      </c>
      <c r="D36" s="6"/>
      <c r="E36" s="6">
        <f>E35</f>
        <v>8757046</v>
      </c>
      <c r="F36" s="6"/>
      <c r="G36" s="6" t="str">
        <f>G35</f>
        <v>-</v>
      </c>
      <c r="H36" s="6"/>
      <c r="I36" s="6">
        <f>I35</f>
        <v>8757046</v>
      </c>
      <c r="J36" s="6"/>
      <c r="K36" s="6">
        <f>K35</f>
        <v>8757046</v>
      </c>
    </row>
    <row r="37" spans="1:18" ht="15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8" ht="15.75" customHeight="1" x14ac:dyDescent="0.2">
      <c r="A38" s="26" t="s">
        <v>25</v>
      </c>
      <c r="B38" s="26"/>
      <c r="C38" s="7"/>
      <c r="D38" s="7"/>
      <c r="E38" s="7"/>
      <c r="F38" s="7"/>
      <c r="G38" s="7"/>
      <c r="H38" s="7"/>
      <c r="I38" s="7"/>
      <c r="J38" s="7"/>
      <c r="K38" s="7"/>
    </row>
    <row r="39" spans="1:18" ht="15.75" customHeight="1" x14ac:dyDescent="0.2">
      <c r="A39" s="7"/>
      <c r="B39" s="7"/>
      <c r="C39" s="7"/>
      <c r="D39" s="7"/>
      <c r="E39" s="7"/>
      <c r="F39" s="7"/>
      <c r="G39" s="9"/>
      <c r="H39" s="7"/>
      <c r="I39" s="9"/>
      <c r="J39" s="7"/>
      <c r="K39" s="7"/>
    </row>
    <row r="40" spans="1:18" ht="15.75" customHeight="1" thickBot="1" x14ac:dyDescent="0.25">
      <c r="A40" s="5"/>
      <c r="B40" s="15"/>
      <c r="C40" s="15" t="s">
        <v>17</v>
      </c>
      <c r="D40" s="13"/>
      <c r="E40" s="15" t="s">
        <v>18</v>
      </c>
      <c r="F40" s="13"/>
      <c r="G40" s="15" t="s">
        <v>27</v>
      </c>
      <c r="H40" s="13"/>
      <c r="I40" s="15" t="s">
        <v>28</v>
      </c>
      <c r="J40" s="7"/>
      <c r="K40" s="7"/>
    </row>
    <row r="41" spans="1:18" ht="15.75" customHeight="1" x14ac:dyDescent="0.2">
      <c r="A41" s="4" t="s">
        <v>19</v>
      </c>
      <c r="B41" s="4">
        <v>0</v>
      </c>
      <c r="C41" s="6">
        <f>C36</f>
        <v>369</v>
      </c>
      <c r="D41" s="10"/>
      <c r="E41" s="4" t="s">
        <v>21</v>
      </c>
      <c r="F41" s="4" t="s">
        <v>13</v>
      </c>
      <c r="G41" s="18">
        <v>16.2</v>
      </c>
      <c r="H41" s="4" t="s">
        <v>13</v>
      </c>
      <c r="I41" s="6">
        <f>C41*G41</f>
        <v>5977.8</v>
      </c>
      <c r="J41" s="7"/>
      <c r="K41" s="7"/>
    </row>
    <row r="42" spans="1:18" ht="15.75" customHeight="1" thickBot="1" x14ac:dyDescent="0.25">
      <c r="A42" s="4" t="s">
        <v>22</v>
      </c>
      <c r="B42" s="17">
        <v>0</v>
      </c>
      <c r="C42" s="12"/>
      <c r="D42" s="17"/>
      <c r="E42" s="12">
        <f>E36</f>
        <v>8757046</v>
      </c>
      <c r="F42" s="17"/>
      <c r="G42" s="17">
        <v>6.8799999999999998E-3</v>
      </c>
      <c r="H42" s="17"/>
      <c r="I42" s="12">
        <f>E42*G42</f>
        <v>60248.476479999998</v>
      </c>
      <c r="J42" s="7"/>
      <c r="K42" s="7"/>
    </row>
    <row r="43" spans="1:18" ht="15.75" customHeight="1" x14ac:dyDescent="0.2">
      <c r="A43" s="5"/>
      <c r="B43" s="5"/>
      <c r="C43" s="6">
        <f>C41+C42</f>
        <v>369</v>
      </c>
      <c r="D43" s="6"/>
      <c r="E43" s="6">
        <f>E42</f>
        <v>8757046</v>
      </c>
      <c r="F43" s="6"/>
      <c r="G43" s="6"/>
      <c r="H43" s="4" t="s">
        <v>13</v>
      </c>
      <c r="I43" s="6">
        <f>I42+I41</f>
        <v>66226.27648</v>
      </c>
      <c r="J43" s="7"/>
      <c r="K43" s="7"/>
      <c r="R43" s="3"/>
    </row>
    <row r="44" spans="1:18" ht="24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8" ht="18.75" customHeight="1" x14ac:dyDescent="0.2">
      <c r="A45" s="2" t="s">
        <v>30</v>
      </c>
      <c r="B45" s="14"/>
      <c r="C45" s="7"/>
      <c r="D45" s="7"/>
      <c r="E45" s="7"/>
      <c r="F45" s="7"/>
      <c r="G45" s="7"/>
      <c r="H45" s="7"/>
      <c r="I45" s="7"/>
      <c r="J45" s="7"/>
      <c r="K45" s="7"/>
    </row>
    <row r="46" spans="1:18" ht="15.75" customHeight="1" x14ac:dyDescent="0.2">
      <c r="A46" s="5"/>
      <c r="B46" s="5"/>
      <c r="C46" s="5"/>
      <c r="D46" s="5"/>
      <c r="E46" s="5"/>
      <c r="F46" s="5"/>
      <c r="G46" s="16" t="s">
        <v>19</v>
      </c>
      <c r="H46" s="5"/>
      <c r="I46" s="16" t="s">
        <v>24</v>
      </c>
      <c r="J46" s="16"/>
      <c r="K46" s="5"/>
    </row>
    <row r="47" spans="1:18" ht="15.75" customHeight="1" thickBot="1" x14ac:dyDescent="0.25">
      <c r="A47" s="5"/>
      <c r="B47" s="15" t="s">
        <v>16</v>
      </c>
      <c r="C47" s="15" t="s">
        <v>17</v>
      </c>
      <c r="D47" s="13"/>
      <c r="E47" s="15" t="s">
        <v>18</v>
      </c>
      <c r="F47" s="13"/>
      <c r="G47" s="15" t="s">
        <v>23</v>
      </c>
      <c r="H47" s="13"/>
      <c r="I47" s="15" t="s">
        <v>23</v>
      </c>
      <c r="J47" s="15"/>
      <c r="K47" s="15" t="s">
        <v>20</v>
      </c>
    </row>
    <row r="48" spans="1:18" ht="17.25" x14ac:dyDescent="0.2">
      <c r="A48" s="4" t="s">
        <v>19</v>
      </c>
      <c r="B48" s="4">
        <v>0</v>
      </c>
      <c r="C48" s="6">
        <v>2</v>
      </c>
      <c r="D48" s="20"/>
      <c r="E48" s="19" t="s">
        <v>21</v>
      </c>
      <c r="F48" s="10"/>
      <c r="G48" s="4" t="s">
        <v>21</v>
      </c>
      <c r="H48" s="10"/>
      <c r="I48" s="4" t="s">
        <v>21</v>
      </c>
      <c r="J48" s="4"/>
      <c r="K48" s="4" t="s">
        <v>21</v>
      </c>
    </row>
    <row r="49" spans="1:11" ht="18" thickBot="1" x14ac:dyDescent="0.25">
      <c r="A49" s="4" t="s">
        <v>22</v>
      </c>
      <c r="B49" s="17">
        <v>0</v>
      </c>
      <c r="C49" s="12">
        <v>287</v>
      </c>
      <c r="D49" s="17"/>
      <c r="E49" s="12">
        <v>71207177</v>
      </c>
      <c r="F49" s="17"/>
      <c r="G49" s="17" t="s">
        <v>21</v>
      </c>
      <c r="H49" s="17"/>
      <c r="I49" s="12">
        <f>E49</f>
        <v>71207177</v>
      </c>
      <c r="J49" s="12"/>
      <c r="K49" s="12">
        <f>I49</f>
        <v>71207177</v>
      </c>
    </row>
    <row r="50" spans="1:11" ht="17.25" x14ac:dyDescent="0.2">
      <c r="A50" s="5"/>
      <c r="B50" s="5"/>
      <c r="C50" s="6">
        <f>C48+C49</f>
        <v>289</v>
      </c>
      <c r="D50" s="6"/>
      <c r="E50" s="6">
        <f>E49</f>
        <v>71207177</v>
      </c>
      <c r="F50" s="6"/>
      <c r="G50" s="6" t="str">
        <f>G49</f>
        <v>-</v>
      </c>
      <c r="H50" s="6"/>
      <c r="I50" s="6">
        <f>I49</f>
        <v>71207177</v>
      </c>
      <c r="J50" s="6"/>
      <c r="K50" s="6">
        <f>K49</f>
        <v>71207177</v>
      </c>
    </row>
    <row r="51" spans="1:11" ht="15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5.75" customHeight="1" x14ac:dyDescent="0.2">
      <c r="A52" s="26" t="s">
        <v>25</v>
      </c>
      <c r="B52" s="26"/>
      <c r="C52" s="7"/>
      <c r="D52" s="7"/>
      <c r="E52" s="7"/>
      <c r="F52" s="7"/>
      <c r="G52" s="7"/>
      <c r="H52" s="7"/>
      <c r="I52" s="7"/>
      <c r="J52" s="7"/>
      <c r="K52" s="7"/>
    </row>
    <row r="53" spans="1:11" ht="15.75" customHeight="1" x14ac:dyDescent="0.2">
      <c r="A53" s="7"/>
      <c r="B53" s="7"/>
      <c r="C53" s="7"/>
      <c r="D53" s="7"/>
      <c r="E53" s="7"/>
      <c r="F53" s="7"/>
      <c r="G53" s="9"/>
      <c r="H53" s="7"/>
      <c r="I53" s="9"/>
      <c r="J53" s="7"/>
      <c r="K53" s="7"/>
    </row>
    <row r="54" spans="1:11" ht="15.75" customHeight="1" thickBot="1" x14ac:dyDescent="0.25">
      <c r="A54" s="5"/>
      <c r="B54" s="15"/>
      <c r="C54" s="15" t="s">
        <v>17</v>
      </c>
      <c r="D54" s="13"/>
      <c r="E54" s="15" t="s">
        <v>18</v>
      </c>
      <c r="F54" s="13"/>
      <c r="G54" s="15" t="s">
        <v>27</v>
      </c>
      <c r="H54" s="13"/>
      <c r="I54" s="15" t="s">
        <v>28</v>
      </c>
      <c r="J54" s="7"/>
      <c r="K54" s="7"/>
    </row>
    <row r="55" spans="1:11" ht="15.75" customHeight="1" x14ac:dyDescent="0.2">
      <c r="A55" s="4" t="s">
        <v>19</v>
      </c>
      <c r="B55" s="4">
        <v>0</v>
      </c>
      <c r="C55" s="6">
        <f>C50</f>
        <v>289</v>
      </c>
      <c r="D55" s="10"/>
      <c r="E55" s="4" t="s">
        <v>21</v>
      </c>
      <c r="F55" s="4" t="s">
        <v>13</v>
      </c>
      <c r="G55" s="18">
        <v>25.68</v>
      </c>
      <c r="H55" s="4" t="s">
        <v>13</v>
      </c>
      <c r="I55" s="6">
        <f>C55*G55</f>
        <v>7421.5199999999995</v>
      </c>
      <c r="J55" s="7"/>
      <c r="K55" s="7"/>
    </row>
    <row r="56" spans="1:11" ht="15.75" customHeight="1" thickBot="1" x14ac:dyDescent="0.25">
      <c r="A56" s="4" t="s">
        <v>22</v>
      </c>
      <c r="B56" s="17">
        <v>0</v>
      </c>
      <c r="C56" s="12"/>
      <c r="D56" s="17"/>
      <c r="E56" s="12">
        <f>E50</f>
        <v>71207177</v>
      </c>
      <c r="F56" s="17"/>
      <c r="G56" s="17">
        <v>6.8799999999999998E-3</v>
      </c>
      <c r="H56" s="17"/>
      <c r="I56" s="12">
        <f>E56*G56</f>
        <v>489905.37776</v>
      </c>
      <c r="J56" s="7"/>
      <c r="K56" s="7"/>
    </row>
    <row r="57" spans="1:11" ht="15.75" customHeight="1" x14ac:dyDescent="0.2">
      <c r="A57" s="5"/>
      <c r="B57" s="5"/>
      <c r="C57" s="6">
        <f>C55+C56</f>
        <v>289</v>
      </c>
      <c r="D57" s="6"/>
      <c r="E57" s="6">
        <f>E56</f>
        <v>71207177</v>
      </c>
      <c r="F57" s="6"/>
      <c r="G57" s="6"/>
      <c r="H57" s="4" t="s">
        <v>13</v>
      </c>
      <c r="I57" s="6">
        <f>I56+I55</f>
        <v>497326.89776000002</v>
      </c>
      <c r="J57" s="7"/>
      <c r="K57" s="7"/>
    </row>
    <row r="58" spans="1:11" ht="24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8.75" customHeight="1" x14ac:dyDescent="0.2">
      <c r="A59" s="2" t="s">
        <v>31</v>
      </c>
      <c r="B59" s="14"/>
      <c r="C59" s="7"/>
      <c r="D59" s="7"/>
      <c r="E59" s="7"/>
      <c r="F59" s="7"/>
      <c r="G59" s="7"/>
      <c r="H59" s="7"/>
      <c r="I59" s="7"/>
      <c r="J59" s="7"/>
      <c r="K59" s="7"/>
    </row>
    <row r="60" spans="1:11" ht="15.75" customHeight="1" x14ac:dyDescent="0.2">
      <c r="A60" s="7"/>
      <c r="B60" s="7"/>
      <c r="C60" s="7"/>
      <c r="D60" s="7"/>
      <c r="E60" s="7"/>
      <c r="F60" s="7"/>
      <c r="G60" s="9" t="s">
        <v>19</v>
      </c>
      <c r="H60" s="7"/>
      <c r="I60" s="9" t="s">
        <v>24</v>
      </c>
      <c r="J60" s="9"/>
      <c r="K60" s="7"/>
    </row>
    <row r="61" spans="1:11" ht="15.75" customHeight="1" thickBot="1" x14ac:dyDescent="0.25">
      <c r="A61" s="5"/>
      <c r="B61" s="15" t="s">
        <v>16</v>
      </c>
      <c r="C61" s="15" t="s">
        <v>17</v>
      </c>
      <c r="D61" s="13"/>
      <c r="E61" s="15" t="s">
        <v>18</v>
      </c>
      <c r="F61" s="13"/>
      <c r="G61" s="15" t="s">
        <v>23</v>
      </c>
      <c r="H61" s="13"/>
      <c r="I61" s="15" t="s">
        <v>23</v>
      </c>
      <c r="J61" s="15"/>
      <c r="K61" s="15" t="s">
        <v>20</v>
      </c>
    </row>
    <row r="62" spans="1:11" ht="17.25" x14ac:dyDescent="0.2">
      <c r="A62" s="4" t="s">
        <v>19</v>
      </c>
      <c r="B62" s="4">
        <v>0</v>
      </c>
      <c r="C62" s="6">
        <v>0</v>
      </c>
      <c r="D62" s="20"/>
      <c r="E62" s="19" t="s">
        <v>21</v>
      </c>
      <c r="F62" s="10"/>
      <c r="G62" s="4" t="s">
        <v>21</v>
      </c>
      <c r="H62" s="10"/>
      <c r="I62" s="4" t="s">
        <v>21</v>
      </c>
      <c r="J62" s="4"/>
      <c r="K62" s="4" t="s">
        <v>21</v>
      </c>
    </row>
    <row r="63" spans="1:11" ht="18" thickBot="1" x14ac:dyDescent="0.25">
      <c r="A63" s="4" t="s">
        <v>22</v>
      </c>
      <c r="B63" s="17">
        <v>0</v>
      </c>
      <c r="C63" s="12">
        <v>48</v>
      </c>
      <c r="D63" s="17"/>
      <c r="E63" s="12">
        <v>2859160</v>
      </c>
      <c r="F63" s="17"/>
      <c r="G63" s="17" t="s">
        <v>21</v>
      </c>
      <c r="H63" s="17"/>
      <c r="I63" s="12">
        <f>E63</f>
        <v>2859160</v>
      </c>
      <c r="J63" s="12"/>
      <c r="K63" s="12">
        <f>I63</f>
        <v>2859160</v>
      </c>
    </row>
    <row r="64" spans="1:11" ht="17.25" x14ac:dyDescent="0.2">
      <c r="A64" s="5"/>
      <c r="B64" s="5"/>
      <c r="C64" s="6">
        <f>C62+C63</f>
        <v>48</v>
      </c>
      <c r="D64" s="6"/>
      <c r="E64" s="6">
        <f>E63</f>
        <v>2859160</v>
      </c>
      <c r="F64" s="6"/>
      <c r="G64" s="6" t="str">
        <f>G63</f>
        <v>-</v>
      </c>
      <c r="H64" s="6"/>
      <c r="I64" s="6">
        <f>I63</f>
        <v>2859160</v>
      </c>
      <c r="J64" s="6"/>
      <c r="K64" s="6">
        <f>K63</f>
        <v>2859160</v>
      </c>
    </row>
    <row r="65" spans="1:11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.75" customHeight="1" x14ac:dyDescent="0.2">
      <c r="A66" s="26" t="s">
        <v>25</v>
      </c>
      <c r="B66" s="26"/>
      <c r="C66" s="7"/>
      <c r="D66" s="7"/>
      <c r="E66" s="7"/>
      <c r="F66" s="7"/>
      <c r="G66" s="7"/>
      <c r="H66" s="7"/>
      <c r="I66" s="7"/>
      <c r="J66" s="7"/>
      <c r="K66" s="7"/>
    </row>
    <row r="67" spans="1:11" ht="15.75" customHeight="1" x14ac:dyDescent="0.2">
      <c r="A67" s="7"/>
      <c r="B67" s="7"/>
      <c r="C67" s="7"/>
      <c r="D67" s="7"/>
      <c r="E67" s="7"/>
      <c r="F67" s="7"/>
      <c r="G67" s="9"/>
      <c r="H67" s="7"/>
      <c r="I67" s="9"/>
      <c r="J67" s="7"/>
      <c r="K67" s="7"/>
    </row>
    <row r="68" spans="1:11" ht="15.75" customHeight="1" thickBot="1" x14ac:dyDescent="0.25">
      <c r="A68" s="5"/>
      <c r="B68" s="15"/>
      <c r="C68" s="15" t="s">
        <v>17</v>
      </c>
      <c r="D68" s="13"/>
      <c r="E68" s="15" t="s">
        <v>18</v>
      </c>
      <c r="F68" s="13"/>
      <c r="G68" s="15" t="s">
        <v>27</v>
      </c>
      <c r="H68" s="13"/>
      <c r="I68" s="15" t="s">
        <v>28</v>
      </c>
      <c r="J68" s="7"/>
      <c r="K68" s="7"/>
    </row>
    <row r="69" spans="1:11" ht="15.75" customHeight="1" x14ac:dyDescent="0.2">
      <c r="A69" s="4" t="s">
        <v>19</v>
      </c>
      <c r="B69" s="4">
        <v>0</v>
      </c>
      <c r="C69" s="6">
        <f>C64</f>
        <v>48</v>
      </c>
      <c r="D69" s="10"/>
      <c r="E69" s="4" t="s">
        <v>21</v>
      </c>
      <c r="F69" s="4" t="s">
        <v>13</v>
      </c>
      <c r="G69" s="18">
        <v>40.729999999999997</v>
      </c>
      <c r="H69" s="4" t="s">
        <v>13</v>
      </c>
      <c r="I69" s="6">
        <f>C69*G69</f>
        <v>1955.04</v>
      </c>
      <c r="J69" s="7"/>
      <c r="K69" s="7"/>
    </row>
    <row r="70" spans="1:11" ht="15.75" customHeight="1" thickBot="1" x14ac:dyDescent="0.25">
      <c r="A70" s="4" t="s">
        <v>22</v>
      </c>
      <c r="B70" s="17">
        <v>0</v>
      </c>
      <c r="C70" s="12"/>
      <c r="D70" s="17"/>
      <c r="E70" s="12">
        <f>E64</f>
        <v>2859160</v>
      </c>
      <c r="F70" s="17"/>
      <c r="G70" s="17">
        <v>6.8799999999999998E-3</v>
      </c>
      <c r="H70" s="17"/>
      <c r="I70" s="12">
        <f>E70*G70</f>
        <v>19671.020799999998</v>
      </c>
      <c r="J70" s="7"/>
      <c r="K70" s="7"/>
    </row>
    <row r="71" spans="1:11" ht="15.75" customHeight="1" x14ac:dyDescent="0.2">
      <c r="A71" s="5"/>
      <c r="B71" s="5"/>
      <c r="C71" s="6">
        <f>C69+C70</f>
        <v>48</v>
      </c>
      <c r="D71" s="6"/>
      <c r="E71" s="6">
        <f>E70</f>
        <v>2859160</v>
      </c>
      <c r="F71" s="6"/>
      <c r="G71" s="6"/>
      <c r="H71" s="4" t="s">
        <v>13</v>
      </c>
      <c r="I71" s="6">
        <f>I70+I69</f>
        <v>21626.060799999999</v>
      </c>
      <c r="J71" s="7"/>
      <c r="K71" s="7"/>
    </row>
    <row r="72" spans="1:11" ht="24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7"/>
      <c r="K72" s="7"/>
    </row>
    <row r="73" spans="1:11" ht="18.75" customHeight="1" x14ac:dyDescent="0.2">
      <c r="A73" s="2" t="s">
        <v>32</v>
      </c>
      <c r="B73" s="14"/>
      <c r="C73" s="7"/>
      <c r="D73" s="7"/>
      <c r="E73" s="7"/>
      <c r="F73" s="7"/>
      <c r="G73" s="7"/>
      <c r="H73" s="7"/>
      <c r="I73" s="7"/>
      <c r="J73" s="7"/>
      <c r="K73" s="7"/>
    </row>
    <row r="74" spans="1:11" ht="15.75" customHeight="1" x14ac:dyDescent="0.2">
      <c r="A74" s="7"/>
      <c r="B74" s="7"/>
      <c r="C74" s="7"/>
      <c r="D74" s="7"/>
      <c r="E74" s="7"/>
      <c r="F74" s="7"/>
      <c r="G74" s="9" t="s">
        <v>19</v>
      </c>
      <c r="H74" s="7"/>
      <c r="I74" s="9" t="s">
        <v>24</v>
      </c>
      <c r="J74" s="9"/>
      <c r="K74" s="7"/>
    </row>
    <row r="75" spans="1:11" ht="15.75" customHeight="1" thickBot="1" x14ac:dyDescent="0.25">
      <c r="A75" s="5"/>
      <c r="B75" s="15" t="s">
        <v>16</v>
      </c>
      <c r="C75" s="15" t="s">
        <v>17</v>
      </c>
      <c r="D75" s="13"/>
      <c r="E75" s="15" t="s">
        <v>18</v>
      </c>
      <c r="F75" s="13"/>
      <c r="G75" s="15" t="s">
        <v>23</v>
      </c>
      <c r="H75" s="13"/>
      <c r="I75" s="15" t="s">
        <v>23</v>
      </c>
      <c r="J75" s="15"/>
      <c r="K75" s="15" t="s">
        <v>20</v>
      </c>
    </row>
    <row r="76" spans="1:11" ht="17.25" x14ac:dyDescent="0.2">
      <c r="A76" s="4" t="s">
        <v>19</v>
      </c>
      <c r="B76" s="4">
        <v>0</v>
      </c>
      <c r="C76" s="6">
        <v>0</v>
      </c>
      <c r="D76" s="20"/>
      <c r="E76" s="19" t="s">
        <v>21</v>
      </c>
      <c r="F76" s="10"/>
      <c r="G76" s="4" t="s">
        <v>21</v>
      </c>
      <c r="H76" s="10"/>
      <c r="I76" s="4" t="s">
        <v>21</v>
      </c>
      <c r="J76" s="4"/>
      <c r="K76" s="4" t="s">
        <v>21</v>
      </c>
    </row>
    <row r="77" spans="1:11" ht="18" thickBot="1" x14ac:dyDescent="0.25">
      <c r="A77" s="4" t="s">
        <v>22</v>
      </c>
      <c r="B77" s="17">
        <v>0</v>
      </c>
      <c r="C77" s="12">
        <v>36</v>
      </c>
      <c r="D77" s="17"/>
      <c r="E77" s="12">
        <v>464752</v>
      </c>
      <c r="F77" s="17"/>
      <c r="G77" s="17" t="s">
        <v>21</v>
      </c>
      <c r="H77" s="17"/>
      <c r="I77" s="12">
        <f>E77</f>
        <v>464752</v>
      </c>
      <c r="J77" s="12"/>
      <c r="K77" s="12">
        <f>I77</f>
        <v>464752</v>
      </c>
    </row>
    <row r="78" spans="1:11" ht="17.25" x14ac:dyDescent="0.2">
      <c r="A78" s="5"/>
      <c r="B78" s="5"/>
      <c r="C78" s="6">
        <f>C76+C77</f>
        <v>36</v>
      </c>
      <c r="D78" s="6"/>
      <c r="E78" s="6">
        <f>E77</f>
        <v>464752</v>
      </c>
      <c r="F78" s="6"/>
      <c r="G78" s="6" t="str">
        <f>G77</f>
        <v>-</v>
      </c>
      <c r="H78" s="6"/>
      <c r="I78" s="6">
        <f>I77</f>
        <v>464752</v>
      </c>
      <c r="J78" s="6"/>
      <c r="K78" s="6">
        <f>K77</f>
        <v>464752</v>
      </c>
    </row>
    <row r="79" spans="1:11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.75" customHeight="1" x14ac:dyDescent="0.2">
      <c r="A80" s="26" t="s">
        <v>25</v>
      </c>
      <c r="B80" s="26"/>
      <c r="C80" s="7"/>
      <c r="D80" s="7"/>
      <c r="E80" s="7"/>
      <c r="F80" s="7"/>
      <c r="G80" s="7"/>
      <c r="H80" s="7"/>
      <c r="I80" s="7"/>
      <c r="J80" s="7"/>
      <c r="K80" s="7"/>
    </row>
    <row r="81" spans="1:11" ht="15.75" customHeight="1" x14ac:dyDescent="0.2">
      <c r="A81" s="7"/>
      <c r="B81" s="7"/>
      <c r="C81" s="7"/>
      <c r="D81" s="7"/>
      <c r="E81" s="7"/>
      <c r="F81" s="7"/>
      <c r="G81" s="9"/>
      <c r="H81" s="7"/>
      <c r="I81" s="9"/>
      <c r="J81" s="7"/>
      <c r="K81" s="7"/>
    </row>
    <row r="82" spans="1:11" ht="15.75" customHeight="1" thickBot="1" x14ac:dyDescent="0.25">
      <c r="A82" s="5"/>
      <c r="B82" s="15"/>
      <c r="C82" s="15" t="s">
        <v>17</v>
      </c>
      <c r="D82" s="13"/>
      <c r="E82" s="15" t="s">
        <v>18</v>
      </c>
      <c r="F82" s="13"/>
      <c r="G82" s="15" t="s">
        <v>27</v>
      </c>
      <c r="H82" s="13"/>
      <c r="I82" s="15" t="s">
        <v>28</v>
      </c>
      <c r="J82" s="7"/>
      <c r="K82" s="7"/>
    </row>
    <row r="83" spans="1:11" ht="15.75" customHeight="1" x14ac:dyDescent="0.2">
      <c r="A83" s="4" t="s">
        <v>19</v>
      </c>
      <c r="B83" s="4">
        <v>0</v>
      </c>
      <c r="C83" s="6">
        <f>C78</f>
        <v>36</v>
      </c>
      <c r="D83" s="10"/>
      <c r="E83" s="4" t="s">
        <v>21</v>
      </c>
      <c r="F83" s="4" t="s">
        <v>13</v>
      </c>
      <c r="G83" s="18">
        <v>64.599999999999994</v>
      </c>
      <c r="H83" s="4" t="s">
        <v>13</v>
      </c>
      <c r="I83" s="6">
        <f>C83*G83</f>
        <v>2325.6</v>
      </c>
      <c r="J83" s="7"/>
      <c r="K83" s="7"/>
    </row>
    <row r="84" spans="1:11" ht="15.75" customHeight="1" thickBot="1" x14ac:dyDescent="0.25">
      <c r="A84" s="4" t="s">
        <v>22</v>
      </c>
      <c r="B84" s="17">
        <v>0</v>
      </c>
      <c r="C84" s="12"/>
      <c r="D84" s="17"/>
      <c r="E84" s="12">
        <f>E78</f>
        <v>464752</v>
      </c>
      <c r="F84" s="17"/>
      <c r="G84" s="17">
        <v>6.8799999999999998E-3</v>
      </c>
      <c r="H84" s="17"/>
      <c r="I84" s="12">
        <f>E84*G84</f>
        <v>3197.4937599999998</v>
      </c>
      <c r="J84" s="7"/>
      <c r="K84" s="7"/>
    </row>
    <row r="85" spans="1:11" ht="15.75" customHeight="1" x14ac:dyDescent="0.2">
      <c r="A85" s="5"/>
      <c r="B85" s="5"/>
      <c r="C85" s="6">
        <f>C83+C84</f>
        <v>36</v>
      </c>
      <c r="D85" s="6"/>
      <c r="E85" s="6">
        <f>E84</f>
        <v>464752</v>
      </c>
      <c r="F85" s="6"/>
      <c r="G85" s="6"/>
      <c r="H85" s="4" t="s">
        <v>13</v>
      </c>
      <c r="I85" s="6">
        <f>I84+I83</f>
        <v>5523.0937599999997</v>
      </c>
      <c r="J85" s="7"/>
      <c r="K85" s="7"/>
    </row>
    <row r="86" spans="1:11" ht="24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8.75" customHeight="1" x14ac:dyDescent="0.2">
      <c r="A87" s="2" t="s">
        <v>33</v>
      </c>
      <c r="B87" s="14"/>
      <c r="C87" s="7"/>
      <c r="D87" s="7"/>
      <c r="E87" s="7"/>
      <c r="F87" s="7"/>
      <c r="G87" s="7"/>
      <c r="H87" s="7"/>
      <c r="I87" s="7"/>
      <c r="J87" s="7"/>
      <c r="K87" s="7"/>
    </row>
    <row r="88" spans="1:11" ht="15.75" customHeight="1" x14ac:dyDescent="0.2">
      <c r="A88" s="5"/>
      <c r="B88" s="5"/>
      <c r="C88" s="5"/>
      <c r="D88" s="5"/>
      <c r="E88" s="5"/>
      <c r="F88" s="5"/>
      <c r="G88" s="16" t="s">
        <v>19</v>
      </c>
      <c r="H88" s="5"/>
      <c r="I88" s="16" t="s">
        <v>24</v>
      </c>
      <c r="J88" s="9"/>
      <c r="K88" s="7"/>
    </row>
    <row r="89" spans="1:11" ht="15.75" customHeight="1" thickBot="1" x14ac:dyDescent="0.25">
      <c r="A89" s="5"/>
      <c r="B89" s="15" t="s">
        <v>16</v>
      </c>
      <c r="C89" s="15" t="s">
        <v>17</v>
      </c>
      <c r="D89" s="13"/>
      <c r="E89" s="15" t="s">
        <v>18</v>
      </c>
      <c r="F89" s="13"/>
      <c r="G89" s="15" t="s">
        <v>23</v>
      </c>
      <c r="H89" s="13"/>
      <c r="I89" s="15" t="s">
        <v>23</v>
      </c>
      <c r="J89" s="15"/>
      <c r="K89" s="15" t="s">
        <v>20</v>
      </c>
    </row>
    <row r="90" spans="1:11" ht="17.25" x14ac:dyDescent="0.2">
      <c r="A90" s="4" t="s">
        <v>19</v>
      </c>
      <c r="B90" s="4">
        <v>0</v>
      </c>
      <c r="C90" s="6">
        <v>0</v>
      </c>
      <c r="D90" s="20"/>
      <c r="E90" s="19" t="s">
        <v>21</v>
      </c>
      <c r="F90" s="10"/>
      <c r="G90" s="4" t="s">
        <v>21</v>
      </c>
      <c r="H90" s="10"/>
      <c r="I90" s="4" t="s">
        <v>21</v>
      </c>
      <c r="J90" s="4"/>
      <c r="K90" s="4" t="s">
        <v>21</v>
      </c>
    </row>
    <row r="91" spans="1:11" ht="18" thickBot="1" x14ac:dyDescent="0.25">
      <c r="A91" s="4" t="s">
        <v>22</v>
      </c>
      <c r="B91" s="17">
        <v>0</v>
      </c>
      <c r="C91" s="12">
        <v>0</v>
      </c>
      <c r="D91" s="17"/>
      <c r="E91" s="12">
        <v>0</v>
      </c>
      <c r="F91" s="17"/>
      <c r="G91" s="17" t="s">
        <v>21</v>
      </c>
      <c r="H91" s="17"/>
      <c r="I91" s="12">
        <f>E91</f>
        <v>0</v>
      </c>
      <c r="J91" s="12"/>
      <c r="K91" s="12">
        <f>I91</f>
        <v>0</v>
      </c>
    </row>
    <row r="92" spans="1:11" ht="17.25" x14ac:dyDescent="0.2">
      <c r="A92" s="5"/>
      <c r="B92" s="5"/>
      <c r="C92" s="6">
        <f>C90+C91</f>
        <v>0</v>
      </c>
      <c r="D92" s="6"/>
      <c r="E92" s="6">
        <f>E91</f>
        <v>0</v>
      </c>
      <c r="F92" s="6"/>
      <c r="G92" s="6" t="str">
        <f>G91</f>
        <v>-</v>
      </c>
      <c r="H92" s="6"/>
      <c r="I92" s="6">
        <f>I91</f>
        <v>0</v>
      </c>
      <c r="J92" s="6"/>
      <c r="K92" s="6">
        <f>K91</f>
        <v>0</v>
      </c>
    </row>
    <row r="93" spans="1:11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.75" customHeight="1" x14ac:dyDescent="0.2">
      <c r="A94" s="26" t="s">
        <v>25</v>
      </c>
      <c r="B94" s="26"/>
      <c r="C94" s="7"/>
      <c r="D94" s="7"/>
      <c r="E94" s="7"/>
      <c r="F94" s="7"/>
      <c r="G94" s="7"/>
      <c r="H94" s="7"/>
      <c r="I94" s="7"/>
      <c r="J94" s="7"/>
      <c r="K94" s="7"/>
    </row>
    <row r="95" spans="1:11" ht="15.75" customHeight="1" x14ac:dyDescent="0.2">
      <c r="A95" s="7"/>
      <c r="B95" s="7"/>
      <c r="C95" s="7"/>
      <c r="D95" s="7"/>
      <c r="E95" s="7"/>
      <c r="F95" s="7"/>
      <c r="G95" s="9"/>
      <c r="H95" s="7"/>
      <c r="I95" s="9"/>
      <c r="J95" s="7"/>
      <c r="K95" s="7"/>
    </row>
    <row r="96" spans="1:11" ht="15.75" customHeight="1" thickBot="1" x14ac:dyDescent="0.25">
      <c r="A96" s="5"/>
      <c r="B96" s="15"/>
      <c r="C96" s="15" t="s">
        <v>17</v>
      </c>
      <c r="D96" s="13"/>
      <c r="E96" s="15" t="s">
        <v>18</v>
      </c>
      <c r="F96" s="13"/>
      <c r="G96" s="15" t="s">
        <v>27</v>
      </c>
      <c r="H96" s="13"/>
      <c r="I96" s="15" t="s">
        <v>28</v>
      </c>
      <c r="J96" s="7"/>
      <c r="K96" s="7"/>
    </row>
    <row r="97" spans="1:11" ht="15.75" customHeight="1" x14ac:dyDescent="0.2">
      <c r="A97" s="4" t="s">
        <v>19</v>
      </c>
      <c r="B97" s="4">
        <v>0</v>
      </c>
      <c r="C97" s="6">
        <f>C92</f>
        <v>0</v>
      </c>
      <c r="D97" s="10"/>
      <c r="E97" s="4" t="s">
        <v>21</v>
      </c>
      <c r="F97" s="4" t="s">
        <v>13</v>
      </c>
      <c r="G97" s="18">
        <v>162.59</v>
      </c>
      <c r="H97" s="4" t="s">
        <v>13</v>
      </c>
      <c r="I97" s="6">
        <f>C97*G97</f>
        <v>0</v>
      </c>
      <c r="J97" s="7"/>
      <c r="K97" s="7"/>
    </row>
    <row r="98" spans="1:11" ht="15.75" customHeight="1" thickBot="1" x14ac:dyDescent="0.25">
      <c r="A98" s="4" t="s">
        <v>22</v>
      </c>
      <c r="B98" s="17">
        <v>0</v>
      </c>
      <c r="C98" s="12"/>
      <c r="D98" s="17"/>
      <c r="E98" s="12">
        <f>E92</f>
        <v>0</v>
      </c>
      <c r="F98" s="17"/>
      <c r="G98" s="17">
        <v>6.8799999999999998E-3</v>
      </c>
      <c r="H98" s="17"/>
      <c r="I98" s="12">
        <f>E98*G98</f>
        <v>0</v>
      </c>
      <c r="J98" s="7"/>
      <c r="K98" s="7"/>
    </row>
    <row r="99" spans="1:11" ht="15.75" customHeight="1" x14ac:dyDescent="0.2">
      <c r="A99" s="5"/>
      <c r="B99" s="5"/>
      <c r="C99" s="6">
        <f>C97+C98</f>
        <v>0</v>
      </c>
      <c r="D99" s="6"/>
      <c r="E99" s="6">
        <f>E98</f>
        <v>0</v>
      </c>
      <c r="F99" s="6"/>
      <c r="G99" s="6"/>
      <c r="H99" s="4" t="s">
        <v>13</v>
      </c>
      <c r="I99" s="6">
        <f>I98+I97</f>
        <v>0</v>
      </c>
      <c r="J99" s="7"/>
      <c r="K99" s="7"/>
    </row>
  </sheetData>
  <mergeCells count="17">
    <mergeCell ref="A52:B52"/>
    <mergeCell ref="A66:B66"/>
    <mergeCell ref="A80:B80"/>
    <mergeCell ref="A94:B94"/>
    <mergeCell ref="E15:G15"/>
    <mergeCell ref="A24:B24"/>
    <mergeCell ref="A38:B38"/>
    <mergeCell ref="B11:C11"/>
    <mergeCell ref="B10:C10"/>
    <mergeCell ref="B13:C13"/>
    <mergeCell ref="E14:G14"/>
    <mergeCell ref="A1:K1"/>
    <mergeCell ref="A2:K2"/>
    <mergeCell ref="B6:C6"/>
    <mergeCell ref="B7:C7"/>
    <mergeCell ref="B8:C8"/>
    <mergeCell ref="B9:C9"/>
  </mergeCells>
  <printOptions horizontalCentered="1"/>
  <pageMargins left="0.7" right="0.7" top="0.75" bottom="0.75" header="0.3" footer="0.3"/>
  <pageSetup scale="68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 Pulaski Worksheet.xlsx</dc:title>
  <dc:creator>avili</dc:creator>
  <cp:lastModifiedBy>Lee Mudd</cp:lastModifiedBy>
  <cp:lastPrinted>2021-07-12T17:59:33Z</cp:lastPrinted>
  <dcterms:created xsi:type="dcterms:W3CDTF">2021-07-12T10:30:23Z</dcterms:created>
  <dcterms:modified xsi:type="dcterms:W3CDTF">2021-12-16T16:28:23Z</dcterms:modified>
</cp:coreProperties>
</file>