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gulatory\IRP\IRP2021\DataRequests\DR02\JI\Response to 47\"/>
    </mc:Choice>
  </mc:AlternateContent>
  <xr:revisionPtr revIDLastSave="0" documentId="13_ncr:1_{6941C0DC-7B37-47DA-94F7-19FD71C0228D}" xr6:coauthVersionLast="47" xr6:coauthVersionMax="47" xr10:uidLastSave="{00000000-0000-0000-0000-000000000000}"/>
  <bookViews>
    <workbookView xWindow="-28920" yWindow="-120" windowWidth="29040" windowHeight="15840" xr2:uid="{86698164-6061-454A-A329-999AA55B2AC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6" i="1" l="1"/>
  <c r="B14" i="1"/>
  <c r="C10" i="1"/>
  <c r="C11" i="1" s="1"/>
  <c r="C14" i="1" s="1"/>
  <c r="C15" i="1" s="1"/>
</calcChain>
</file>

<file path=xl/sharedStrings.xml><?xml version="1.0" encoding="utf-8"?>
<sst xmlns="http://schemas.openxmlformats.org/spreadsheetml/2006/main" count="8" uniqueCount="7">
  <si>
    <t>PPL Total-Goal Related Emissions</t>
  </si>
  <si>
    <t>% Reduction</t>
  </si>
  <si>
    <r>
      <t>LKE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Emissions (Metric tons)</t>
    </r>
  </si>
  <si>
    <r>
      <t>LKE Metric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</t>
    </r>
  </si>
  <si>
    <r>
      <t>LKE Metric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+CO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</t>
    </r>
  </si>
  <si>
    <r>
      <t>PPL Non-Gen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 Adder</t>
    </r>
  </si>
  <si>
    <r>
      <t>LKE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Emissions (short tons)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</si>
</sst>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164" fontId="3" fillId="0" borderId="0" xfId="0" applyNumberFormat="1" applyFont="1"/>
    <xf numFmtId="164" fontId="3" fillId="0" borderId="0" xfId="1" applyNumberFormat="1" applyFont="1"/>
    <xf numFmtId="9" fontId="0" fillId="0" borderId="0" xfId="2" applyFont="1"/>
    <xf numFmtId="0" fontId="2" fillId="0" borderId="0" xfId="0" applyFont="1" applyFill="1"/>
    <xf numFmtId="164" fontId="3" fillId="0" borderId="0" xfId="0" applyNumberFormat="1" applyFont="1" applyFill="1"/>
    <xf numFmtId="9" fontId="0" fillId="0" borderId="0" xfId="2" applyFont="1" applyFill="1"/>
    <xf numFmtId="164" fontId="0" fillId="0" borderId="0" xfId="0" applyNumberFormat="1" applyFill="1"/>
    <xf numFmtId="164" fontId="0" fillId="0" borderId="0" xfId="1" applyNumberFormat="1" applyFont="1" applyFill="1"/>
    <xf numFmtId="164" fontId="0" fillId="0" borderId="1" xfId="0" applyNumberFormat="1" applyFill="1" applyBorder="1"/>
    <xf numFmtId="164" fontId="3" fillId="0" borderId="0" xfId="1" applyNumberFormat="1" applyFont="1" applyFill="1"/>
    <xf numFmtId="0" fontId="0" fillId="0" borderId="0" xfId="0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CE7C9-6FEB-4EC9-95A8-EED919F8D510}">
  <dimension ref="A4:C15"/>
  <sheetViews>
    <sheetView tabSelected="1" zoomScaleNormal="100" workbookViewId="0">
      <selection activeCell="E13" sqref="E13"/>
    </sheetView>
  </sheetViews>
  <sheetFormatPr defaultRowHeight="14.5" x14ac:dyDescent="0.35"/>
  <cols>
    <col min="1" max="1" width="28.453125" bestFit="1" customWidth="1"/>
    <col min="2" max="2" width="7.54296875" bestFit="1" customWidth="1"/>
    <col min="3" max="3" width="7.54296875" style="12" bestFit="1" customWidth="1"/>
  </cols>
  <sheetData>
    <row r="4" spans="1:3" x14ac:dyDescent="0.35">
      <c r="B4" s="1">
        <v>2010</v>
      </c>
      <c r="C4" s="5">
        <v>2035</v>
      </c>
    </row>
    <row r="5" spans="1:3" ht="16.5" x14ac:dyDescent="0.45">
      <c r="A5" t="s">
        <v>6</v>
      </c>
      <c r="B5" s="2">
        <v>35842.980208006098</v>
      </c>
      <c r="C5" s="6">
        <v>21505</v>
      </c>
    </row>
    <row r="6" spans="1:3" x14ac:dyDescent="0.35">
      <c r="A6" t="s">
        <v>1</v>
      </c>
      <c r="B6" s="4"/>
      <c r="C6" s="7">
        <f>C5/$B5-1</f>
        <v>-0.40002198826099522</v>
      </c>
    </row>
    <row r="9" spans="1:3" ht="16.5" x14ac:dyDescent="0.45">
      <c r="A9" t="s">
        <v>2</v>
      </c>
      <c r="C9" s="8">
        <f>C5*0.907185</f>
        <v>19509.013425000001</v>
      </c>
    </row>
    <row r="10" spans="1:3" ht="16.5" x14ac:dyDescent="0.45">
      <c r="A10" t="s">
        <v>3</v>
      </c>
      <c r="C10" s="9">
        <f>C9*0.0071069</f>
        <v>138.64860751013251</v>
      </c>
    </row>
    <row r="11" spans="1:3" ht="16.5" x14ac:dyDescent="0.45">
      <c r="A11" t="s">
        <v>4</v>
      </c>
      <c r="C11" s="10">
        <f>SUM(C9:C10)</f>
        <v>19647.662032510132</v>
      </c>
    </row>
    <row r="13" spans="1:3" ht="16.5" x14ac:dyDescent="0.45">
      <c r="A13" t="s">
        <v>5</v>
      </c>
      <c r="C13" s="11">
        <v>678.84199999999998</v>
      </c>
    </row>
    <row r="14" spans="1:3" x14ac:dyDescent="0.35">
      <c r="A14" t="s">
        <v>0</v>
      </c>
      <c r="B14" s="3">
        <f>62577.296</f>
        <v>62577.296000000002</v>
      </c>
      <c r="C14" s="10">
        <f>SUM(C11:C13)</f>
        <v>20326.504032510133</v>
      </c>
    </row>
    <row r="15" spans="1:3" x14ac:dyDescent="0.35">
      <c r="A15" t="s">
        <v>1</v>
      </c>
      <c r="C15" s="7">
        <f>C14/$B14-1</f>
        <v>-0.67517765496754389</v>
      </c>
    </row>
  </sheetData>
  <pageMargins left="0.7" right="0.7" top="0.75" bottom="0.75" header="0.3" footer="0.3"/>
  <pageSetup orientation="landscape" r:id="rId1"/>
  <headerFooter>
    <oddFooter>&amp;R Case No. 2021-00393
Attachment to Response to JI - 2 Question No. 47
Page &amp;P of &amp;N
Wilson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BAB922A9B45241A012E239AFE9F199" ma:contentTypeVersion="22" ma:contentTypeDescription="Create a new document." ma:contentTypeScope="" ma:versionID="429b22ae7845655ce15c15cde3046c4a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09793e9917fc039eafb164c4d3896c17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ma:displayName="Company" ma:default="KU, LGE" ma:description="KU, LGE" ma:internalName="Company">
      <xsd:simpleType>
        <xsd:restriction base="dms:Text">
          <xsd:maxLength value="255"/>
        </xsd:restriction>
      </xsd:simpleType>
    </xsd:element>
    <xsd:element name="Year" ma:index="3" ma:displayName="Year" ma:default="2021" ma:format="Dropdown" ma:internalName="Year">
      <xsd:simpleType>
        <xsd:restriction base="dms:Choice">
          <xsd:enumeration value="2021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001- IRP Volumes"/>
          <xsd:enumeration value="003- Intervenor Comments"/>
          <xsd:enumeration value="004- LGE/KU Response Comments"/>
          <xsd:enumeration value="006- Witness Prep"/>
          <xsd:enumeration value="00 - Motions, Notices, and Orders"/>
          <xsd:enumeration value="01 - Application and Testimony"/>
          <xsd:enumeration value="02 - 1st Data Request"/>
          <xsd:enumeration value="03 - 2nd Data Request"/>
          <xsd:enumeration value="04 - 3rd Data Request"/>
          <xsd:enumeration value="05 - Rebuttal"/>
          <xsd:enumeration value="06 - Briefs"/>
          <xsd:enumeration value="07 - Post Hearing Data Request"/>
          <xsd:enumeration value="08 - Informal Conference/Hearing"/>
          <xsd:enumeration value="09 - Settlement"/>
          <xsd:enumeration value="10 - Support"/>
          <xsd:enumeration value="11 - Regulatory Agency Reports"/>
          <xsd:enumeration value="99 - eFiled/Filed Documen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Lovekamp, Rick"/>
          <xsd:enumeration value="Multipl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" ma:format="Dropdown" ma:internalName="Data_x0020_Request_x0020_Party">
      <xsd:simpleType>
        <xsd:restriction base="dms:Choice">
          <xsd:enumeration value="Public Service Commission"/>
          <xsd:enumeration value="Attorney General"/>
          <xsd:enumeration value="Ky. Industrial Utility Cust."/>
          <xsd:enumeration value="Assoc. of Community Ministries"/>
          <xsd:enumeration value="SREA- Southern Renewable"/>
          <xsd:enumeration value="Louisville Metro"/>
          <xsd:enumeration value="Lex.-Fay. Urban Co. Gov’t."/>
          <xsd:enumeration value="Comm. Act. Council for Lex.-Fay., Bourb., Harr., &amp; Nich. Cos."/>
          <xsd:enumeration value="Kroger"/>
          <xsd:enumeration value="Ky. Cable Telecomm. Assoc."/>
          <xsd:enumeration value="Sierra Club"/>
          <xsd:enumeration value="Walmart"/>
          <xsd:enumeration value="Ky. School Boards Assoc."/>
          <xsd:enumeration value="U.S. Dept. of Defense"/>
          <xsd:enumeration value="Metro. Housing Coalition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>Multiple</Witness_x0020_Testimony>
    <Year xmlns="65bfb563-8fe2-4d34-a09f-38a217d8feea">2021</Year>
    <Review_x0020_Case_x0020_Doc_x0020_Types xmlns="65bfb563-8fe2-4d34-a09f-38a217d8feea">03 - 2nd Data Request</Review_x0020_Case_x0020_Doc_x0020_Types>
    <Case_x0020__x0023_ xmlns="f789fa03-9022-4931-acb2-79f11ac92edf">2021-00393</Case_x0020__x0023_>
    <Data_x0020_Request_x0020_Party xmlns="f789fa03-9022-4931-acb2-79f11ac92edf">Metro. Housing Coalition</Data_x0020_Request_x0020_Party>
    <Status_x0020__x0028_Internal_x0020_Use_x0020_Only_x0029_ xmlns="2ad705b9-adad-42ba-803b-2580de5ca47a"/>
    <Company xmlns="65bfb563-8fe2-4d34-a09f-38a217d8feea">KU, LGE</Company>
  </documentManagement>
</p:properties>
</file>

<file path=customXml/itemProps1.xml><?xml version="1.0" encoding="utf-8"?>
<ds:datastoreItem xmlns:ds="http://schemas.openxmlformats.org/officeDocument/2006/customXml" ds:itemID="{1C5D9D1F-FA73-48EB-A0F0-74B0BC31F4D6}"/>
</file>

<file path=customXml/itemProps2.xml><?xml version="1.0" encoding="utf-8"?>
<ds:datastoreItem xmlns:ds="http://schemas.openxmlformats.org/officeDocument/2006/customXml" ds:itemID="{D22BDAA3-E84D-4690-BE4E-0B6F75929C6A}"/>
</file>

<file path=customXml/itemProps3.xml><?xml version="1.0" encoding="utf-8"?>
<ds:datastoreItem xmlns:ds="http://schemas.openxmlformats.org/officeDocument/2006/customXml" ds:itemID="{695949A1-C313-4A36-BFEF-15554BDB7B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Mike Sebourn</dc:creator>
  <cp:lastModifiedBy>McKinney, Adam</cp:lastModifiedBy>
  <cp:lastPrinted>2022-03-15T12:36:02Z</cp:lastPrinted>
  <dcterms:created xsi:type="dcterms:W3CDTF">2021-09-08T22:06:38Z</dcterms:created>
  <dcterms:modified xsi:type="dcterms:W3CDTF">2022-03-15T17:53:33Z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dee1c6-0c13-46fe-9f7d-d5b32ad2c571_Enabled">
    <vt:lpwstr>true</vt:lpwstr>
  </property>
  <property fmtid="{D5CDD505-2E9C-101B-9397-08002B2CF9AE}" pid="3" name="MSIP_Label_0adee1c6-0c13-46fe-9f7d-d5b32ad2c571_SetDate">
    <vt:lpwstr>2021-09-08T23:52:50Z</vt:lpwstr>
  </property>
  <property fmtid="{D5CDD505-2E9C-101B-9397-08002B2CF9AE}" pid="4" name="MSIP_Label_0adee1c6-0c13-46fe-9f7d-d5b32ad2c571_Method">
    <vt:lpwstr>Privileged</vt:lpwstr>
  </property>
  <property fmtid="{D5CDD505-2E9C-101B-9397-08002B2CF9AE}" pid="5" name="MSIP_Label_0adee1c6-0c13-46fe-9f7d-d5b32ad2c571_Name">
    <vt:lpwstr>0adee1c6-0c13-46fe-9f7d-d5b32ad2c571</vt:lpwstr>
  </property>
  <property fmtid="{D5CDD505-2E9C-101B-9397-08002B2CF9AE}" pid="6" name="MSIP_Label_0adee1c6-0c13-46fe-9f7d-d5b32ad2c571_SiteId">
    <vt:lpwstr>5ee3b0ba-a559-45ee-a69e-6d3e963a3e72</vt:lpwstr>
  </property>
  <property fmtid="{D5CDD505-2E9C-101B-9397-08002B2CF9AE}" pid="7" name="MSIP_Label_0adee1c6-0c13-46fe-9f7d-d5b32ad2c571_ActionId">
    <vt:lpwstr>43ada54d-e37f-4566-af85-6e118e68ab96</vt:lpwstr>
  </property>
  <property fmtid="{D5CDD505-2E9C-101B-9397-08002B2CF9AE}" pid="8" name="MSIP_Label_0adee1c6-0c13-46fe-9f7d-d5b32ad2c571_ContentBits">
    <vt:lpwstr>0</vt:lpwstr>
  </property>
  <property fmtid="{D5CDD505-2E9C-101B-9397-08002B2CF9AE}" pid="9" name="ContentTypeId">
    <vt:lpwstr>0x010100D7BAB922A9B45241A012E239AFE9F199</vt:lpwstr>
  </property>
</Properties>
</file>