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IRP\IRP2021\DataRequests\DR02\JI\Response to 41\"/>
    </mc:Choice>
  </mc:AlternateContent>
  <xr:revisionPtr revIDLastSave="0" documentId="13_ncr:1_{3270A3B7-A36B-460A-A313-703B4B9D2FE8}" xr6:coauthVersionLast="47" xr6:coauthVersionMax="47" xr10:uidLastSave="{00000000-0000-0000-0000-000000000000}"/>
  <bookViews>
    <workbookView xWindow="-28920" yWindow="-120" windowWidth="29040" windowHeight="15840" xr2:uid="{B9C8468D-6E53-4919-8B3C-AEDBB6D963E3}"/>
  </bookViews>
  <sheets>
    <sheet name="StayOpen_OverhaulCosts" sheetId="2" r:id="rId1"/>
    <sheet name="RR Profil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2" l="1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3" i="2"/>
  <c r="D90" i="2" s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3" i="1"/>
  <c r="D74" i="2" l="1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106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</calcChain>
</file>

<file path=xl/sharedStrings.xml><?xml version="1.0" encoding="utf-8"?>
<sst xmlns="http://schemas.openxmlformats.org/spreadsheetml/2006/main" count="213" uniqueCount="79">
  <si>
    <t>ON_MC1</t>
  </si>
  <si>
    <t>ON_MC2</t>
  </si>
  <si>
    <t>ON_MC3</t>
  </si>
  <si>
    <t>ON_MC4</t>
  </si>
  <si>
    <t>ON_GH1</t>
  </si>
  <si>
    <t>ON_GH2</t>
  </si>
  <si>
    <t>ON_GH3</t>
  </si>
  <si>
    <t>ON_GH4</t>
  </si>
  <si>
    <t>ON_TC1</t>
  </si>
  <si>
    <t>ON_TC2</t>
  </si>
  <si>
    <t>ON_BR3</t>
  </si>
  <si>
    <t>ON_CR7</t>
  </si>
  <si>
    <t>ON_BR11N2</t>
  </si>
  <si>
    <t>ON_BR6-7</t>
  </si>
  <si>
    <t>ON_PRCT</t>
  </si>
  <si>
    <t>ON_TCCT</t>
  </si>
  <si>
    <t>ON_Hydro</t>
  </si>
  <si>
    <t>Forecast / Resource</t>
  </si>
  <si>
    <t>Item</t>
  </si>
  <si>
    <t>Notes</t>
  </si>
  <si>
    <t>MC1</t>
  </si>
  <si>
    <t>Stay-Open:  Capital</t>
  </si>
  <si>
    <t>MC2</t>
  </si>
  <si>
    <t>MC3</t>
  </si>
  <si>
    <t>MC4</t>
  </si>
  <si>
    <t>GH1</t>
  </si>
  <si>
    <t>GH2</t>
  </si>
  <si>
    <t>GH3</t>
  </si>
  <si>
    <t>GH4</t>
  </si>
  <si>
    <t>TC1</t>
  </si>
  <si>
    <t>TC2</t>
  </si>
  <si>
    <t>BR3</t>
  </si>
  <si>
    <t>CR7</t>
  </si>
  <si>
    <t>BR11N2</t>
  </si>
  <si>
    <t>BR6-7</t>
  </si>
  <si>
    <t>PRCT</t>
  </si>
  <si>
    <t>TCCT</t>
  </si>
  <si>
    <t>Hydro</t>
  </si>
  <si>
    <t>Stay-Open:  Fixed O&amp;M</t>
  </si>
  <si>
    <t>Overhaul:  Capital</t>
  </si>
  <si>
    <t>Overhaul:  Fixed O&amp;M</t>
  </si>
  <si>
    <t>K-Factor</t>
  </si>
  <si>
    <t>RR Ratio In Year X</t>
  </si>
  <si>
    <t>StayOpen_MC1</t>
  </si>
  <si>
    <t>StayOpen_MC2</t>
  </si>
  <si>
    <t>StayOpen_MC3</t>
  </si>
  <si>
    <t>StayOpen_MC4</t>
  </si>
  <si>
    <t>StayOpen_GH1</t>
  </si>
  <si>
    <t>StayOpen_GH2</t>
  </si>
  <si>
    <t>StayOpen_GH3</t>
  </si>
  <si>
    <t>StayOpen_GH4</t>
  </si>
  <si>
    <t>StayOpen_TC1</t>
  </si>
  <si>
    <t>StayOpen_TC2</t>
  </si>
  <si>
    <t>StayOpen_BR3</t>
  </si>
  <si>
    <t>StayOpen_CR7</t>
  </si>
  <si>
    <t>StayOpen_BR11N2</t>
  </si>
  <si>
    <t>StayOpen_BR6-7</t>
  </si>
  <si>
    <t>StayOpen_PRCT</t>
  </si>
  <si>
    <t>StayOpen_TCCT</t>
  </si>
  <si>
    <t>StayOpen_Hydro</t>
  </si>
  <si>
    <t>Overhaul_MC1</t>
  </si>
  <si>
    <t>Overhaul_MC2</t>
  </si>
  <si>
    <t>Overhaul_MC3</t>
  </si>
  <si>
    <t>Overhaul_MC4</t>
  </si>
  <si>
    <t>Overhaul_GH1</t>
  </si>
  <si>
    <t>Overhaul_GH2</t>
  </si>
  <si>
    <t>Overhaul_GH3</t>
  </si>
  <si>
    <t>Overhaul_GH4</t>
  </si>
  <si>
    <t>Overhaul_TC1</t>
  </si>
  <si>
    <t>Overhaul_TC2</t>
  </si>
  <si>
    <t>Overhaul_BR3</t>
  </si>
  <si>
    <t>Overhaul_CR7</t>
  </si>
  <si>
    <t>Overhaul_BR11N2</t>
  </si>
  <si>
    <t>Overhaul_BR6-7</t>
  </si>
  <si>
    <t>Overhaul_PRCT</t>
  </si>
  <si>
    <t>Overhaul_TCCT</t>
  </si>
  <si>
    <t>Overhaul_Hydro</t>
  </si>
  <si>
    <t>PVRR of Stay-Open Capital + Stay-Open Fixed O&amp;M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</si>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</sst>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Fill="1"/>
    <xf numFmtId="164" fontId="2" fillId="0" borderId="0" xfId="1" applyNumberFormat="1" applyFont="1" applyFill="1"/>
    <xf numFmtId="164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C1647-1835-4F07-B73E-CCA4E47B3E6C}">
  <dimension ref="A1:AG106"/>
  <sheetViews>
    <sheetView tabSelected="1" zoomScale="60" zoomScaleNormal="60" workbookViewId="0"/>
  </sheetViews>
  <sheetFormatPr defaultRowHeight="14.5" x14ac:dyDescent="0.35"/>
  <cols>
    <col min="1" max="1" width="21.54296875" style="2" bestFit="1" customWidth="1"/>
    <col min="2" max="2" width="23.54296875" style="2" bestFit="1" customWidth="1"/>
    <col min="3" max="3" width="19.1796875" style="2" bestFit="1" customWidth="1"/>
    <col min="4" max="33" width="15.81640625" style="2" bestFit="1" customWidth="1"/>
    <col min="34" max="16384" width="8.7265625" style="2"/>
  </cols>
  <sheetData>
    <row r="1" spans="1:33" x14ac:dyDescent="0.35">
      <c r="A1" s="2" t="s">
        <v>17</v>
      </c>
      <c r="B1" s="2" t="s">
        <v>18</v>
      </c>
      <c r="C1" s="2" t="s">
        <v>19</v>
      </c>
      <c r="D1" s="2">
        <v>2021</v>
      </c>
      <c r="E1" s="2">
        <v>2022</v>
      </c>
      <c r="F1" s="2">
        <v>2023</v>
      </c>
      <c r="G1" s="2">
        <v>2024</v>
      </c>
      <c r="H1" s="2">
        <v>2025</v>
      </c>
      <c r="I1" s="2">
        <v>2026</v>
      </c>
      <c r="J1" s="2">
        <v>2027</v>
      </c>
      <c r="K1" s="2">
        <v>2028</v>
      </c>
      <c r="L1" s="2">
        <v>2029</v>
      </c>
      <c r="M1" s="2">
        <v>2030</v>
      </c>
      <c r="N1" s="2">
        <v>2031</v>
      </c>
      <c r="O1" s="2">
        <v>2032</v>
      </c>
      <c r="P1" s="2">
        <v>2033</v>
      </c>
      <c r="Q1" s="2">
        <v>2034</v>
      </c>
      <c r="R1" s="2">
        <v>2035</v>
      </c>
      <c r="S1" s="2">
        <v>2036</v>
      </c>
      <c r="T1" s="2">
        <v>2037</v>
      </c>
      <c r="U1" s="2">
        <v>2038</v>
      </c>
      <c r="V1" s="2">
        <v>2039</v>
      </c>
      <c r="W1" s="2">
        <v>2040</v>
      </c>
      <c r="X1" s="2">
        <v>2041</v>
      </c>
      <c r="Y1" s="2">
        <v>2042</v>
      </c>
      <c r="Z1" s="2">
        <v>2043</v>
      </c>
      <c r="AA1" s="2">
        <v>2044</v>
      </c>
      <c r="AB1" s="2">
        <v>2045</v>
      </c>
      <c r="AC1" s="2">
        <v>2046</v>
      </c>
      <c r="AD1" s="2">
        <v>2047</v>
      </c>
      <c r="AE1" s="2">
        <v>2048</v>
      </c>
      <c r="AF1" s="2">
        <v>2049</v>
      </c>
      <c r="AG1" s="2">
        <v>2050</v>
      </c>
    </row>
    <row r="2" spans="1:33" x14ac:dyDescent="0.35">
      <c r="A2" s="2" t="s">
        <v>20</v>
      </c>
      <c r="B2" s="2" t="s">
        <v>21</v>
      </c>
      <c r="D2" s="3">
        <v>2961713</v>
      </c>
      <c r="E2" s="3">
        <v>2218392</v>
      </c>
      <c r="F2" s="3">
        <v>4984027</v>
      </c>
      <c r="G2" s="3">
        <v>1840072</v>
      </c>
      <c r="H2" s="3">
        <v>5362453</v>
      </c>
      <c r="I2" s="3">
        <v>1753097</v>
      </c>
      <c r="J2" s="3">
        <v>2062798.4999999998</v>
      </c>
      <c r="K2" s="3">
        <v>2372500</v>
      </c>
      <c r="L2" s="3">
        <v>6093880</v>
      </c>
      <c r="M2" s="3">
        <v>4005125.7663703505</v>
      </c>
      <c r="N2" s="3">
        <v>4085228.2816977575</v>
      </c>
      <c r="O2" s="3">
        <v>4166932.847331713</v>
      </c>
      <c r="P2" s="3">
        <v>4250271.5042783469</v>
      </c>
      <c r="Q2" s="3">
        <v>4335276.9343639137</v>
      </c>
      <c r="R2" s="3">
        <v>4421982.473051195</v>
      </c>
      <c r="S2" s="3">
        <v>4510422.1225122157</v>
      </c>
      <c r="T2" s="3">
        <v>4600630.5649624597</v>
      </c>
      <c r="U2" s="3">
        <v>4692643.1762617091</v>
      </c>
      <c r="V2" s="3">
        <v>4786496.0397869432</v>
      </c>
      <c r="W2" s="3">
        <v>4882225.9605826819</v>
      </c>
      <c r="X2" s="3">
        <v>4979870.4797943356</v>
      </c>
      <c r="Y2" s="3">
        <v>5079467.8893902227</v>
      </c>
      <c r="Z2" s="3">
        <v>5181057.2471780293</v>
      </c>
      <c r="AA2" s="3">
        <v>5284678.3921215879</v>
      </c>
      <c r="AB2" s="3">
        <v>5390371.9599640202</v>
      </c>
      <c r="AC2" s="3">
        <v>5498179.3991633011</v>
      </c>
      <c r="AD2" s="3">
        <v>5608142.9871465676</v>
      </c>
      <c r="AE2" s="3">
        <v>5720305.8468894986</v>
      </c>
      <c r="AF2" s="3">
        <v>2917355.9819136444</v>
      </c>
      <c r="AG2" s="3">
        <v>0</v>
      </c>
    </row>
    <row r="3" spans="1:33" x14ac:dyDescent="0.35">
      <c r="A3" s="2" t="s">
        <v>22</v>
      </c>
      <c r="B3" s="2" t="s">
        <v>21</v>
      </c>
      <c r="D3" s="3">
        <v>7943628.0000000009</v>
      </c>
      <c r="E3" s="3">
        <v>5152253</v>
      </c>
      <c r="F3" s="3">
        <v>3811638</v>
      </c>
      <c r="G3" s="3">
        <v>11364659</v>
      </c>
      <c r="H3" s="3">
        <v>6315006</v>
      </c>
      <c r="I3" s="3">
        <v>5302946</v>
      </c>
      <c r="J3" s="3">
        <v>4290886</v>
      </c>
      <c r="K3" s="3">
        <v>5524072</v>
      </c>
      <c r="L3" s="3">
        <v>4540914</v>
      </c>
      <c r="M3" s="3">
        <v>6929228.1722553195</v>
      </c>
      <c r="N3" s="3">
        <v>7067812.7357004257</v>
      </c>
      <c r="O3" s="3">
        <v>7209168.9904144341</v>
      </c>
      <c r="P3" s="3">
        <v>7353352.3702227231</v>
      </c>
      <c r="Q3" s="3">
        <v>7500419.4176271781</v>
      </c>
      <c r="R3" s="3">
        <v>7650427.8059797222</v>
      </c>
      <c r="S3" s="3">
        <v>7803436.3620993169</v>
      </c>
      <c r="T3" s="3">
        <v>7959505.0893413033</v>
      </c>
      <c r="U3" s="3">
        <v>8118695.1911281291</v>
      </c>
      <c r="V3" s="3">
        <v>8281069.0949506918</v>
      </c>
      <c r="W3" s="3">
        <v>8446690.476849705</v>
      </c>
      <c r="X3" s="3">
        <v>8615624.2863866985</v>
      </c>
      <c r="Y3" s="3">
        <v>8787936.7721144315</v>
      </c>
      <c r="Z3" s="3">
        <v>8963695.5075567216</v>
      </c>
      <c r="AA3" s="3">
        <v>9142969.4177078567</v>
      </c>
      <c r="AB3" s="3">
        <v>9325828.8060620148</v>
      </c>
      <c r="AC3" s="3">
        <v>9512345.3821832556</v>
      </c>
      <c r="AD3" s="3">
        <v>9702592.2898269203</v>
      </c>
      <c r="AE3" s="3">
        <v>9896644.1356234588</v>
      </c>
      <c r="AF3" s="3">
        <v>5047288.5091679636</v>
      </c>
      <c r="AG3" s="3">
        <v>0</v>
      </c>
    </row>
    <row r="4" spans="1:33" x14ac:dyDescent="0.35">
      <c r="A4" s="2" t="s">
        <v>23</v>
      </c>
      <c r="B4" s="2" t="s">
        <v>21</v>
      </c>
      <c r="D4" s="3">
        <v>16738830.000000002</v>
      </c>
      <c r="E4" s="3">
        <v>3373446</v>
      </c>
      <c r="F4" s="3">
        <v>13040102</v>
      </c>
      <c r="G4" s="3">
        <v>3391279</v>
      </c>
      <c r="H4" s="3">
        <v>14598289</v>
      </c>
      <c r="I4" s="3">
        <v>4971255</v>
      </c>
      <c r="J4" s="3">
        <v>4053694</v>
      </c>
      <c r="K4" s="3">
        <v>3136133.0000000005</v>
      </c>
      <c r="L4" s="3">
        <v>10760144</v>
      </c>
      <c r="M4" s="3">
        <v>6920000</v>
      </c>
      <c r="N4" s="3">
        <v>7533742.8723724196</v>
      </c>
      <c r="O4" s="3">
        <v>7684417.7298198687</v>
      </c>
      <c r="P4" s="3">
        <v>7838106.0844162656</v>
      </c>
      <c r="Q4" s="3">
        <v>7994868.2061045924</v>
      </c>
      <c r="R4" s="3">
        <v>8154765.5702266805</v>
      </c>
      <c r="S4" s="3">
        <v>8317860.881631217</v>
      </c>
      <c r="T4" s="3">
        <v>8484218.0992638431</v>
      </c>
      <c r="U4" s="3">
        <v>8653902.4612491187</v>
      </c>
      <c r="V4" s="3">
        <v>8826980.5104741007</v>
      </c>
      <c r="W4" s="3">
        <v>9003520.1206835825</v>
      </c>
      <c r="X4" s="3">
        <v>9183590.5230972543</v>
      </c>
      <c r="Y4" s="3">
        <v>9367262.3335592002</v>
      </c>
      <c r="Z4" s="3">
        <v>9554607.5802303888</v>
      </c>
      <c r="AA4" s="3">
        <v>9745699.7318349928</v>
      </c>
      <c r="AB4" s="3">
        <v>9940613.7264716923</v>
      </c>
      <c r="AC4" s="3">
        <v>10139426.001001127</v>
      </c>
      <c r="AD4" s="3">
        <v>10342214.521021152</v>
      </c>
      <c r="AE4" s="3">
        <v>10549058.811441572</v>
      </c>
      <c r="AF4" s="3">
        <v>5380019.9938352024</v>
      </c>
      <c r="AG4" s="3">
        <v>0</v>
      </c>
    </row>
    <row r="5" spans="1:33" x14ac:dyDescent="0.35">
      <c r="A5" s="2" t="s">
        <v>24</v>
      </c>
      <c r="B5" s="2" t="s">
        <v>21</v>
      </c>
      <c r="D5" s="3">
        <v>14944782.000000002</v>
      </c>
      <c r="E5" s="3">
        <v>12685849.5</v>
      </c>
      <c r="F5" s="3">
        <v>10426917</v>
      </c>
      <c r="G5" s="3">
        <v>25516447</v>
      </c>
      <c r="H5" s="3">
        <v>7520896</v>
      </c>
      <c r="I5" s="3">
        <v>19100412</v>
      </c>
      <c r="J5" s="3">
        <v>12906078</v>
      </c>
      <c r="K5" s="3">
        <v>18400796.000000004</v>
      </c>
      <c r="L5" s="3">
        <v>10271132</v>
      </c>
      <c r="M5" s="3">
        <v>9974008.2242546789</v>
      </c>
      <c r="N5" s="3">
        <v>17747433.388590775</v>
      </c>
      <c r="O5" s="3">
        <v>18102382.056362592</v>
      </c>
      <c r="P5" s="3">
        <v>18464429.697489843</v>
      </c>
      <c r="Q5" s="3">
        <v>18833718.291439641</v>
      </c>
      <c r="R5" s="3">
        <v>19210392.657268435</v>
      </c>
      <c r="S5" s="3">
        <v>19594600.510413803</v>
      </c>
      <c r="T5" s="3">
        <v>19986492.520622078</v>
      </c>
      <c r="U5" s="3">
        <v>20386222.371034525</v>
      </c>
      <c r="V5" s="3">
        <v>20793946.818455212</v>
      </c>
      <c r="W5" s="3">
        <v>21209825.754824322</v>
      </c>
      <c r="X5" s="3">
        <v>21634022.269920804</v>
      </c>
      <c r="Y5" s="3">
        <v>22066702.71531922</v>
      </c>
      <c r="Z5" s="3">
        <v>22508036.769625604</v>
      </c>
      <c r="AA5" s="3">
        <v>22958197.505018119</v>
      </c>
      <c r="AB5" s="3">
        <v>23417361.455118477</v>
      </c>
      <c r="AC5" s="3">
        <v>23885708.684220843</v>
      </c>
      <c r="AD5" s="3">
        <v>24363422.857905265</v>
      </c>
      <c r="AE5" s="3">
        <v>24850691.315063372</v>
      </c>
      <c r="AF5" s="3">
        <v>12673852.570682321</v>
      </c>
      <c r="AG5" s="3">
        <v>0</v>
      </c>
    </row>
    <row r="6" spans="1:33" x14ac:dyDescent="0.35">
      <c r="A6" s="2" t="s">
        <v>25</v>
      </c>
      <c r="B6" s="2" t="s">
        <v>21</v>
      </c>
      <c r="D6" s="3">
        <v>6709715.5199999996</v>
      </c>
      <c r="E6" s="3">
        <v>6709715.5200000005</v>
      </c>
      <c r="F6" s="3">
        <v>7757669.9399999995</v>
      </c>
      <c r="G6" s="3">
        <v>8273992.5799999982</v>
      </c>
      <c r="H6" s="3">
        <v>16838101.73</v>
      </c>
      <c r="I6" s="3">
        <v>9564033.5700000003</v>
      </c>
      <c r="J6" s="3">
        <v>4673215.6499999994</v>
      </c>
      <c r="K6" s="3">
        <v>13424602.57</v>
      </c>
      <c r="L6" s="3">
        <v>7360551.7050000001</v>
      </c>
      <c r="M6" s="3">
        <v>1296500.8400000001</v>
      </c>
      <c r="N6" s="3">
        <v>10675126.981730292</v>
      </c>
      <c r="O6" s="3">
        <v>10888629.521364897</v>
      </c>
      <c r="P6" s="3">
        <v>11106402.111792197</v>
      </c>
      <c r="Q6" s="3">
        <v>11328530.154028039</v>
      </c>
      <c r="R6" s="3">
        <v>11555100.757108599</v>
      </c>
      <c r="S6" s="3">
        <v>11786202.772250773</v>
      </c>
      <c r="T6" s="3">
        <v>12021926.825412951</v>
      </c>
      <c r="U6" s="3">
        <v>12262365.364249704</v>
      </c>
      <c r="V6" s="3">
        <v>12507612.671534695</v>
      </c>
      <c r="W6" s="3">
        <v>12757764.924965391</v>
      </c>
      <c r="X6" s="3">
        <v>13012920.223464699</v>
      </c>
      <c r="Y6" s="3">
        <v>13273178.627933992</v>
      </c>
      <c r="Z6" s="3">
        <v>13538642.200492673</v>
      </c>
      <c r="AA6" s="3">
        <v>13809415.044502527</v>
      </c>
      <c r="AB6" s="3">
        <v>14085603.351589747</v>
      </c>
      <c r="AC6" s="3">
        <v>14367315.412300428</v>
      </c>
      <c r="AD6" s="3">
        <v>14654661.720546434</v>
      </c>
      <c r="AE6" s="3">
        <v>14947754.954957364</v>
      </c>
      <c r="AF6" s="3">
        <v>7623355.0270282496</v>
      </c>
      <c r="AG6" s="3">
        <v>0</v>
      </c>
    </row>
    <row r="7" spans="1:33" x14ac:dyDescent="0.35">
      <c r="A7" s="2" t="s">
        <v>26</v>
      </c>
      <c r="B7" s="2" t="s">
        <v>21</v>
      </c>
      <c r="D7" s="3">
        <v>6249220.2499999991</v>
      </c>
      <c r="E7" s="3">
        <v>2200475.2799999998</v>
      </c>
      <c r="F7" s="3">
        <v>3832969.4899999998</v>
      </c>
      <c r="G7" s="3">
        <v>12338253.119999999</v>
      </c>
      <c r="H7" s="3">
        <v>2097374.21</v>
      </c>
      <c r="I7" s="3">
        <v>12622078.73</v>
      </c>
      <c r="J7" s="3">
        <v>7420510.7300000004</v>
      </c>
      <c r="K7" s="3">
        <v>2218942.73</v>
      </c>
      <c r="L7" s="3">
        <v>3338126.35</v>
      </c>
      <c r="M7" s="3">
        <v>12767410.150000002</v>
      </c>
      <c r="N7" s="3">
        <v>6648398.0804909179</v>
      </c>
      <c r="O7" s="3">
        <v>6781366.0421007369</v>
      </c>
      <c r="P7" s="3">
        <v>6916993.3629427524</v>
      </c>
      <c r="Q7" s="3">
        <v>7055333.2302016076</v>
      </c>
      <c r="R7" s="3">
        <v>7196439.8862276245</v>
      </c>
      <c r="S7" s="3">
        <v>7340368.6927017523</v>
      </c>
      <c r="T7" s="3">
        <v>7487176.0700000003</v>
      </c>
      <c r="U7" s="3">
        <v>7636919.5878869034</v>
      </c>
      <c r="V7" s="3">
        <v>7789657.9796446394</v>
      </c>
      <c r="W7" s="3">
        <v>7945451.1392375333</v>
      </c>
      <c r="X7" s="3">
        <v>8104360.1620222842</v>
      </c>
      <c r="Y7" s="3">
        <v>8266447.3652627291</v>
      </c>
      <c r="Z7" s="3">
        <v>8431776.3090106361</v>
      </c>
      <c r="AA7" s="3">
        <v>8600411.8388193436</v>
      </c>
      <c r="AB7" s="3">
        <v>8772420.0755957309</v>
      </c>
      <c r="AC7" s="3">
        <v>8947868.4771076459</v>
      </c>
      <c r="AD7" s="3">
        <v>9126825.8466497976</v>
      </c>
      <c r="AE7" s="3">
        <v>9309362.3635827936</v>
      </c>
      <c r="AF7" s="3">
        <v>4747774.8054272253</v>
      </c>
      <c r="AG7" s="3">
        <v>0</v>
      </c>
    </row>
    <row r="8" spans="1:33" x14ac:dyDescent="0.35">
      <c r="A8" s="2" t="s">
        <v>27</v>
      </c>
      <c r="B8" s="2" t="s">
        <v>21</v>
      </c>
      <c r="D8" s="3">
        <v>6303841.3800000008</v>
      </c>
      <c r="E8" s="3">
        <v>4992668.8899999997</v>
      </c>
      <c r="F8" s="3">
        <v>18652060.180000003</v>
      </c>
      <c r="G8" s="3">
        <v>11691812.120000001</v>
      </c>
      <c r="H8" s="3">
        <v>16474053.035</v>
      </c>
      <c r="I8" s="3">
        <v>10840987.17</v>
      </c>
      <c r="J8" s="3">
        <v>5207921.3049999997</v>
      </c>
      <c r="K8" s="3">
        <v>12675022.120000001</v>
      </c>
      <c r="L8" s="3">
        <v>14814996.635</v>
      </c>
      <c r="M8" s="3">
        <v>11663860.425000001</v>
      </c>
      <c r="N8" s="3">
        <v>17256758.464792397</v>
      </c>
      <c r="O8" s="3">
        <v>17601893.634088248</v>
      </c>
      <c r="P8" s="3">
        <v>17953931.506770011</v>
      </c>
      <c r="Q8" s="3">
        <v>18313010.137303706</v>
      </c>
      <c r="R8" s="3">
        <v>18679270.345000003</v>
      </c>
      <c r="S8" s="3">
        <v>19052855.747969478</v>
      </c>
      <c r="T8" s="3">
        <v>19433912.861365121</v>
      </c>
      <c r="U8" s="3">
        <v>19822591.118592419</v>
      </c>
      <c r="V8" s="3">
        <v>20219042.940964263</v>
      </c>
      <c r="W8" s="3">
        <v>20623423.79978355</v>
      </c>
      <c r="X8" s="3">
        <v>21035892.275779225</v>
      </c>
      <c r="Y8" s="3">
        <v>21456610.120749578</v>
      </c>
      <c r="Z8" s="3">
        <v>21885742.323720701</v>
      </c>
      <c r="AA8" s="3">
        <v>22323457.170195118</v>
      </c>
      <c r="AB8" s="3">
        <v>22769926.313599024</v>
      </c>
      <c r="AC8" s="3">
        <v>23225324.839871</v>
      </c>
      <c r="AD8" s="3">
        <v>23689831.336668417</v>
      </c>
      <c r="AE8" s="3">
        <v>24163627.963401787</v>
      </c>
      <c r="AF8" s="3">
        <v>12323450.2613349</v>
      </c>
      <c r="AG8" s="3">
        <v>0</v>
      </c>
    </row>
    <row r="9" spans="1:33" x14ac:dyDescent="0.35">
      <c r="A9" s="2" t="s">
        <v>28</v>
      </c>
      <c r="B9" s="2" t="s">
        <v>21</v>
      </c>
      <c r="D9" s="3">
        <v>11817417.300000001</v>
      </c>
      <c r="E9" s="3">
        <v>5881182.5600000024</v>
      </c>
      <c r="F9" s="3">
        <v>11686378.569999998</v>
      </c>
      <c r="G9" s="3">
        <v>14911478.609999998</v>
      </c>
      <c r="H9" s="3">
        <v>13170900.304999998</v>
      </c>
      <c r="I9" s="3">
        <v>8428560.2699999996</v>
      </c>
      <c r="J9" s="3">
        <v>12470003.564999999</v>
      </c>
      <c r="K9" s="3">
        <v>16503159.565000001</v>
      </c>
      <c r="L9" s="3">
        <v>20536315.565000001</v>
      </c>
      <c r="M9" s="3">
        <v>7995873.3250000002</v>
      </c>
      <c r="N9" s="3">
        <v>15191259.802351836</v>
      </c>
      <c r="O9" s="3">
        <v>15495084.998398874</v>
      </c>
      <c r="P9" s="3">
        <v>15804986.698366852</v>
      </c>
      <c r="Q9" s="3">
        <v>16121086.432334188</v>
      </c>
      <c r="R9" s="3">
        <v>16443508.164999999</v>
      </c>
      <c r="S9" s="3">
        <v>16772378.32631667</v>
      </c>
      <c r="T9" s="3">
        <v>17107825.8906845</v>
      </c>
      <c r="U9" s="3">
        <v>17449982.40849819</v>
      </c>
      <c r="V9" s="3">
        <v>17798982.056668147</v>
      </c>
      <c r="W9" s="3">
        <v>18154961.697801515</v>
      </c>
      <c r="X9" s="3">
        <v>18518060.931757547</v>
      </c>
      <c r="Y9" s="3">
        <v>18888422.150392696</v>
      </c>
      <c r="Z9" s="3">
        <v>19266190.593400549</v>
      </c>
      <c r="AA9" s="3">
        <v>19651514.407879129</v>
      </c>
      <c r="AB9" s="3">
        <v>20044544.693373933</v>
      </c>
      <c r="AC9" s="3">
        <v>20445435.587241411</v>
      </c>
      <c r="AD9" s="3">
        <v>20854344.298986237</v>
      </c>
      <c r="AE9" s="3">
        <v>21271431.184965961</v>
      </c>
      <c r="AF9" s="3">
        <v>10848429.904332651</v>
      </c>
      <c r="AG9" s="3">
        <v>0</v>
      </c>
    </row>
    <row r="10" spans="1:33" x14ac:dyDescent="0.35">
      <c r="A10" s="2" t="s">
        <v>29</v>
      </c>
      <c r="B10" s="2" t="s">
        <v>21</v>
      </c>
      <c r="D10" s="3">
        <v>23682745</v>
      </c>
      <c r="E10" s="3">
        <v>3963817</v>
      </c>
      <c r="F10" s="3">
        <v>15576393</v>
      </c>
      <c r="G10" s="3">
        <v>3490315</v>
      </c>
      <c r="H10" s="3">
        <v>11414063.28640095</v>
      </c>
      <c r="I10" s="3">
        <v>4133082.9999999995</v>
      </c>
      <c r="J10" s="3">
        <v>19810026</v>
      </c>
      <c r="K10" s="3">
        <v>4251287</v>
      </c>
      <c r="L10" s="3">
        <v>23747076</v>
      </c>
      <c r="M10" s="3">
        <v>4506680</v>
      </c>
      <c r="N10" s="3">
        <v>12854089.124245696</v>
      </c>
      <c r="O10" s="3">
        <v>13111170.906730609</v>
      </c>
      <c r="P10" s="3">
        <v>13373394.324865222</v>
      </c>
      <c r="Q10" s="3">
        <v>13640862.211362526</v>
      </c>
      <c r="R10" s="3">
        <v>13913679.455589777</v>
      </c>
      <c r="S10" s="3">
        <v>14191953.044701573</v>
      </c>
      <c r="T10" s="3">
        <v>14475792.105595602</v>
      </c>
      <c r="U10" s="3">
        <v>14765307.947707515</v>
      </c>
      <c r="V10" s="3">
        <v>15060614.106661666</v>
      </c>
      <c r="W10" s="3">
        <v>15361826.388794899</v>
      </c>
      <c r="X10" s="3">
        <v>15669062.916570794</v>
      </c>
      <c r="Y10" s="3">
        <v>15982444.174902214</v>
      </c>
      <c r="Z10" s="3">
        <v>16302093.058400257</v>
      </c>
      <c r="AA10" s="3">
        <v>16628134.919568263</v>
      </c>
      <c r="AB10" s="3">
        <v>16960697.617959622</v>
      </c>
      <c r="AC10" s="3">
        <v>17299911.570318818</v>
      </c>
      <c r="AD10" s="3">
        <v>17645909.801725198</v>
      </c>
      <c r="AE10" s="3">
        <v>17998827.997759696</v>
      </c>
      <c r="AF10" s="3">
        <v>18358804.557714891</v>
      </c>
      <c r="AG10" s="3">
        <v>18725980.64886919</v>
      </c>
    </row>
    <row r="11" spans="1:33" x14ac:dyDescent="0.35">
      <c r="A11" s="2" t="s">
        <v>30</v>
      </c>
      <c r="B11" s="2" t="s">
        <v>21</v>
      </c>
      <c r="D11" s="3">
        <v>16570835</v>
      </c>
      <c r="E11" s="3">
        <v>17500694</v>
      </c>
      <c r="F11" s="3">
        <v>20189464</v>
      </c>
      <c r="G11" s="3">
        <v>17543844</v>
      </c>
      <c r="H11" s="3">
        <v>8223358</v>
      </c>
      <c r="I11" s="3">
        <v>15506154.601149017</v>
      </c>
      <c r="J11" s="3">
        <v>9946479</v>
      </c>
      <c r="K11" s="3">
        <v>23094229</v>
      </c>
      <c r="L11" s="3">
        <v>12549316</v>
      </c>
      <c r="M11" s="3">
        <v>11340071</v>
      </c>
      <c r="N11" s="3">
        <v>17120047.626579981</v>
      </c>
      <c r="O11" s="3">
        <v>17462448.57911158</v>
      </c>
      <c r="P11" s="3">
        <v>17811697.55069381</v>
      </c>
      <c r="Q11" s="3">
        <v>18167931.501707688</v>
      </c>
      <c r="R11" s="3">
        <v>18531290.13174184</v>
      </c>
      <c r="S11" s="3">
        <v>18901915.934376679</v>
      </c>
      <c r="T11" s="3">
        <v>19279954.253064211</v>
      </c>
      <c r="U11" s="3">
        <v>19665553.338125493</v>
      </c>
      <c r="V11" s="3">
        <v>20058864.404888004</v>
      </c>
      <c r="W11" s="3">
        <v>20460041.692985766</v>
      </c>
      <c r="X11" s="3">
        <v>20869242.526845474</v>
      </c>
      <c r="Y11" s="3">
        <v>21286627.37738239</v>
      </c>
      <c r="Z11" s="3">
        <v>21712359.924930036</v>
      </c>
      <c r="AA11" s="3">
        <v>22146607.123428639</v>
      </c>
      <c r="AB11" s="3">
        <v>22589539.265897203</v>
      </c>
      <c r="AC11" s="3">
        <v>23041330.051215153</v>
      </c>
      <c r="AD11" s="3">
        <v>23502156.65223946</v>
      </c>
      <c r="AE11" s="3">
        <v>23972199.785284247</v>
      </c>
      <c r="AF11" s="3">
        <v>24451643.78098993</v>
      </c>
      <c r="AG11" s="3">
        <v>24940676.656609733</v>
      </c>
    </row>
    <row r="12" spans="1:33" x14ac:dyDescent="0.35">
      <c r="A12" s="2" t="s">
        <v>31</v>
      </c>
      <c r="B12" s="2" t="s">
        <v>21</v>
      </c>
      <c r="D12" s="3">
        <v>5732289</v>
      </c>
      <c r="E12" s="3">
        <v>4293167</v>
      </c>
      <c r="F12" s="3">
        <v>3230582</v>
      </c>
      <c r="G12" s="3">
        <v>5205402</v>
      </c>
      <c r="H12" s="3">
        <v>5615420</v>
      </c>
      <c r="I12" s="3">
        <v>8857236.4364</v>
      </c>
      <c r="J12" s="3">
        <v>5434501.2496000007</v>
      </c>
      <c r="K12" s="3">
        <v>3981204.1879148073</v>
      </c>
      <c r="L12" s="3">
        <v>7239789.2987014502</v>
      </c>
      <c r="M12" s="3">
        <v>7239789.2987014502</v>
      </c>
      <c r="N12" s="3">
        <v>7532276.7863689866</v>
      </c>
      <c r="O12" s="3">
        <v>7682922.3220963664</v>
      </c>
      <c r="P12" s="3">
        <v>7836580.7685382944</v>
      </c>
      <c r="Q12" s="3">
        <v>7993312.3839090606</v>
      </c>
      <c r="R12" s="3">
        <v>8153178.6315872418</v>
      </c>
      <c r="S12" s="3">
        <v>8316242.2042189864</v>
      </c>
      <c r="T12" s="3">
        <v>8482567.0483033657</v>
      </c>
      <c r="U12" s="3">
        <v>8652218.3892694339</v>
      </c>
      <c r="V12" s="3">
        <v>8825262.7570548225</v>
      </c>
      <c r="W12" s="3">
        <v>9001768.0121959187</v>
      </c>
      <c r="X12" s="3">
        <v>9181803.3724398371</v>
      </c>
      <c r="Y12" s="3">
        <v>9365439.4398886338</v>
      </c>
      <c r="Z12" s="3">
        <v>9552748.2286864072</v>
      </c>
      <c r="AA12" s="3">
        <v>9743803.1932601351</v>
      </c>
      <c r="AB12" s="3">
        <v>9938679.2571253385</v>
      </c>
      <c r="AC12" s="3">
        <v>10137452.842267845</v>
      </c>
      <c r="AD12" s="3">
        <v>10340201.899113202</v>
      </c>
      <c r="AE12" s="3">
        <v>10547005.937095467</v>
      </c>
      <c r="AF12" s="3">
        <v>10757946.055837376</v>
      </c>
      <c r="AG12" s="3">
        <v>10973104.976954125</v>
      </c>
    </row>
    <row r="13" spans="1:33" x14ac:dyDescent="0.35">
      <c r="A13" s="2" t="s">
        <v>32</v>
      </c>
      <c r="B13" s="2" t="s">
        <v>21</v>
      </c>
      <c r="D13" s="3">
        <v>3634046</v>
      </c>
      <c r="E13" s="3">
        <v>3706727</v>
      </c>
      <c r="F13" s="3">
        <v>3780862</v>
      </c>
      <c r="G13" s="3">
        <v>3856479</v>
      </c>
      <c r="H13" s="3">
        <v>3933609</v>
      </c>
      <c r="I13" s="3">
        <v>4012281</v>
      </c>
      <c r="J13" s="3">
        <v>4092526</v>
      </c>
      <c r="K13" s="3">
        <v>4174377</v>
      </c>
      <c r="L13" s="3">
        <v>4257864</v>
      </c>
      <c r="M13" s="3">
        <v>4343022</v>
      </c>
      <c r="N13" s="3">
        <v>4429882</v>
      </c>
      <c r="O13" s="3">
        <v>4518480</v>
      </c>
      <c r="P13" s="3">
        <v>4608849</v>
      </c>
      <c r="Q13" s="3">
        <v>4701026</v>
      </c>
      <c r="R13" s="3">
        <v>4795047</v>
      </c>
      <c r="S13" s="3">
        <v>4890948</v>
      </c>
      <c r="T13" s="3">
        <v>4988767</v>
      </c>
      <c r="U13" s="3">
        <v>5088542</v>
      </c>
      <c r="V13" s="3">
        <v>5190313</v>
      </c>
      <c r="W13" s="3">
        <v>5294119</v>
      </c>
      <c r="X13" s="3">
        <v>5400002</v>
      </c>
      <c r="Y13" s="3">
        <v>5508002</v>
      </c>
      <c r="Z13" s="3">
        <v>5618162</v>
      </c>
      <c r="AA13" s="3">
        <v>5730525</v>
      </c>
      <c r="AB13" s="3">
        <v>5845135</v>
      </c>
      <c r="AC13" s="3">
        <v>5962038</v>
      </c>
      <c r="AD13" s="3">
        <v>6081279</v>
      </c>
      <c r="AE13" s="3">
        <v>6202904</v>
      </c>
      <c r="AF13" s="3">
        <v>6326963</v>
      </c>
      <c r="AG13" s="3">
        <v>6453502</v>
      </c>
    </row>
    <row r="14" spans="1:33" x14ac:dyDescent="0.35">
      <c r="A14" s="2" t="s">
        <v>33</v>
      </c>
      <c r="B14" s="2" t="s">
        <v>21</v>
      </c>
      <c r="D14" s="3">
        <v>1551670</v>
      </c>
      <c r="E14" s="3">
        <v>1582703</v>
      </c>
      <c r="F14" s="3">
        <v>1614358</v>
      </c>
      <c r="G14" s="3">
        <v>1646645</v>
      </c>
      <c r="H14" s="3">
        <v>1679578</v>
      </c>
      <c r="I14" s="3">
        <v>1713169</v>
      </c>
      <c r="J14" s="3">
        <v>1747432</v>
      </c>
      <c r="K14" s="3">
        <v>1782381</v>
      </c>
      <c r="L14" s="3">
        <v>1818029</v>
      </c>
      <c r="M14" s="3">
        <v>1854389</v>
      </c>
      <c r="N14" s="3">
        <v>1891477</v>
      </c>
      <c r="O14" s="3">
        <v>1929307</v>
      </c>
      <c r="P14" s="3">
        <v>1967893</v>
      </c>
      <c r="Q14" s="3">
        <v>2007251</v>
      </c>
      <c r="R14" s="3">
        <v>2047396</v>
      </c>
      <c r="S14" s="3">
        <v>2088344</v>
      </c>
      <c r="T14" s="3">
        <v>2130110</v>
      </c>
      <c r="U14" s="3">
        <v>2172713</v>
      </c>
      <c r="V14" s="3">
        <v>2216167</v>
      </c>
      <c r="W14" s="3">
        <v>2260490</v>
      </c>
      <c r="X14" s="3">
        <v>2305700</v>
      </c>
      <c r="Y14" s="3">
        <v>2351814</v>
      </c>
      <c r="Z14" s="3">
        <v>2398850</v>
      </c>
      <c r="AA14" s="3">
        <v>2446827</v>
      </c>
      <c r="AB14" s="3">
        <v>2495764</v>
      </c>
      <c r="AC14" s="3">
        <v>2545679</v>
      </c>
      <c r="AD14" s="3">
        <v>2596593</v>
      </c>
      <c r="AE14" s="3">
        <v>2648525</v>
      </c>
      <c r="AF14" s="3">
        <v>2701495</v>
      </c>
      <c r="AG14" s="3">
        <v>2755525</v>
      </c>
    </row>
    <row r="15" spans="1:33" x14ac:dyDescent="0.35">
      <c r="A15" s="2" t="s">
        <v>34</v>
      </c>
      <c r="B15" s="2" t="s">
        <v>21</v>
      </c>
      <c r="D15" s="3">
        <v>339611</v>
      </c>
      <c r="E15" s="3">
        <v>346403</v>
      </c>
      <c r="F15" s="3">
        <v>353331</v>
      </c>
      <c r="G15" s="3">
        <v>360398</v>
      </c>
      <c r="H15" s="3">
        <v>367606</v>
      </c>
      <c r="I15" s="3">
        <v>374958</v>
      </c>
      <c r="J15" s="3">
        <v>382457</v>
      </c>
      <c r="K15" s="3">
        <v>390107</v>
      </c>
      <c r="L15" s="3">
        <v>397909</v>
      </c>
      <c r="M15" s="3">
        <v>405867</v>
      </c>
      <c r="N15" s="3">
        <v>413984</v>
      </c>
      <c r="O15" s="3">
        <v>422264</v>
      </c>
      <c r="P15" s="3">
        <v>430709</v>
      </c>
      <c r="Q15" s="3">
        <v>439323</v>
      </c>
      <c r="R15" s="3">
        <v>448110</v>
      </c>
      <c r="S15" s="3">
        <v>457072</v>
      </c>
      <c r="T15" s="3">
        <v>466213</v>
      </c>
      <c r="U15" s="3">
        <v>475538</v>
      </c>
      <c r="V15" s="3">
        <v>485048</v>
      </c>
      <c r="W15" s="3">
        <v>494749</v>
      </c>
      <c r="X15" s="3">
        <v>504644</v>
      </c>
      <c r="Y15" s="3">
        <v>514737</v>
      </c>
      <c r="Z15" s="3">
        <v>525032</v>
      </c>
      <c r="AA15" s="3">
        <v>535533</v>
      </c>
      <c r="AB15" s="3">
        <v>546243</v>
      </c>
      <c r="AC15" s="3">
        <v>557168</v>
      </c>
      <c r="AD15" s="3">
        <v>568312</v>
      </c>
      <c r="AE15" s="3">
        <v>579678</v>
      </c>
      <c r="AF15" s="3">
        <v>591271</v>
      </c>
      <c r="AG15" s="3">
        <v>603097</v>
      </c>
    </row>
    <row r="16" spans="1:33" x14ac:dyDescent="0.35">
      <c r="A16" s="2" t="s">
        <v>35</v>
      </c>
      <c r="B16" s="2" t="s">
        <v>21</v>
      </c>
      <c r="D16" s="3">
        <v>1697916</v>
      </c>
      <c r="E16" s="3">
        <v>1731874</v>
      </c>
      <c r="F16" s="3">
        <v>1766512</v>
      </c>
      <c r="G16" s="3">
        <v>1801842</v>
      </c>
      <c r="H16" s="3">
        <v>1837879</v>
      </c>
      <c r="I16" s="3">
        <v>1874637</v>
      </c>
      <c r="J16" s="3">
        <v>1912129</v>
      </c>
      <c r="K16" s="3">
        <v>1950372</v>
      </c>
      <c r="L16" s="3">
        <v>1989379</v>
      </c>
      <c r="M16" s="3">
        <v>2029167</v>
      </c>
      <c r="N16" s="3">
        <v>2069750</v>
      </c>
      <c r="O16" s="3">
        <v>2111145</v>
      </c>
      <c r="P16" s="3">
        <v>2153368</v>
      </c>
      <c r="Q16" s="3">
        <v>2196435</v>
      </c>
      <c r="R16" s="3">
        <v>2240364</v>
      </c>
      <c r="S16" s="3">
        <v>2285171</v>
      </c>
      <c r="T16" s="3">
        <v>2330875</v>
      </c>
      <c r="U16" s="3">
        <v>2377492</v>
      </c>
      <c r="V16" s="3">
        <v>2425042</v>
      </c>
      <c r="W16" s="3">
        <v>2473543</v>
      </c>
      <c r="X16" s="3">
        <v>2523014</v>
      </c>
      <c r="Y16" s="3">
        <v>2573474</v>
      </c>
      <c r="Z16" s="3">
        <v>2624944</v>
      </c>
      <c r="AA16" s="3">
        <v>2677443</v>
      </c>
      <c r="AB16" s="3">
        <v>2730991</v>
      </c>
      <c r="AC16" s="3">
        <v>2785611</v>
      </c>
      <c r="AD16" s="3">
        <v>2841323</v>
      </c>
      <c r="AE16" s="3">
        <v>2898150</v>
      </c>
      <c r="AF16" s="3">
        <v>2956113</v>
      </c>
      <c r="AG16" s="3">
        <v>3015235</v>
      </c>
    </row>
    <row r="17" spans="1:33" x14ac:dyDescent="0.35">
      <c r="A17" s="2" t="s">
        <v>36</v>
      </c>
      <c r="B17" s="2" t="s">
        <v>21</v>
      </c>
      <c r="D17" s="3">
        <v>9335554</v>
      </c>
      <c r="E17" s="3">
        <v>9522265</v>
      </c>
      <c r="F17" s="3">
        <v>9712710</v>
      </c>
      <c r="G17" s="3">
        <v>9906964</v>
      </c>
      <c r="H17" s="3">
        <v>10105104</v>
      </c>
      <c r="I17" s="3">
        <v>10307206</v>
      </c>
      <c r="J17" s="3">
        <v>10513350</v>
      </c>
      <c r="K17" s="3">
        <v>10723617</v>
      </c>
      <c r="L17" s="3">
        <v>10938089</v>
      </c>
      <c r="M17" s="3">
        <v>11156851</v>
      </c>
      <c r="N17" s="3">
        <v>11379988</v>
      </c>
      <c r="O17" s="3">
        <v>11607588</v>
      </c>
      <c r="P17" s="3">
        <v>11839739</v>
      </c>
      <c r="Q17" s="3">
        <v>12076534</v>
      </c>
      <c r="R17" s="3">
        <v>12318065</v>
      </c>
      <c r="S17" s="3">
        <v>12564426</v>
      </c>
      <c r="T17" s="3">
        <v>12815715</v>
      </c>
      <c r="U17" s="3">
        <v>13072029</v>
      </c>
      <c r="V17" s="3">
        <v>13333470</v>
      </c>
      <c r="W17" s="3">
        <v>13600139</v>
      </c>
      <c r="X17" s="3">
        <v>13872142</v>
      </c>
      <c r="Y17" s="3">
        <v>14149585</v>
      </c>
      <c r="Z17" s="3">
        <v>14432576</v>
      </c>
      <c r="AA17" s="3">
        <v>14721228</v>
      </c>
      <c r="AB17" s="3">
        <v>15015652</v>
      </c>
      <c r="AC17" s="3">
        <v>15315965</v>
      </c>
      <c r="AD17" s="3">
        <v>15622285</v>
      </c>
      <c r="AE17" s="3">
        <v>15934730</v>
      </c>
      <c r="AF17" s="3">
        <v>16253425</v>
      </c>
      <c r="AG17" s="3">
        <v>16578494</v>
      </c>
    </row>
    <row r="18" spans="1:33" x14ac:dyDescent="0.35">
      <c r="A18" s="2" t="s">
        <v>37</v>
      </c>
      <c r="B18" s="2" t="s">
        <v>21</v>
      </c>
      <c r="D18" s="3">
        <v>1783389</v>
      </c>
      <c r="E18" s="3">
        <v>1819057</v>
      </c>
      <c r="F18" s="3">
        <v>1855438</v>
      </c>
      <c r="G18" s="3">
        <v>1892547</v>
      </c>
      <c r="H18" s="3">
        <v>1930398</v>
      </c>
      <c r="I18" s="3">
        <v>1969006</v>
      </c>
      <c r="J18" s="3">
        <v>2008386</v>
      </c>
      <c r="K18" s="3">
        <v>2048554</v>
      </c>
      <c r="L18" s="3">
        <v>2089525</v>
      </c>
      <c r="M18" s="3">
        <v>2131315</v>
      </c>
      <c r="N18" s="3">
        <v>2173942</v>
      </c>
      <c r="O18" s="3">
        <v>2217421</v>
      </c>
      <c r="P18" s="3">
        <v>2261769</v>
      </c>
      <c r="Q18" s="3">
        <v>2307004</v>
      </c>
      <c r="R18" s="3">
        <v>2353144</v>
      </c>
      <c r="S18" s="3">
        <v>2400207</v>
      </c>
      <c r="T18" s="3">
        <v>2448211</v>
      </c>
      <c r="U18" s="3">
        <v>2497176</v>
      </c>
      <c r="V18" s="3">
        <v>2547119</v>
      </c>
      <c r="W18" s="3">
        <v>2598062</v>
      </c>
      <c r="X18" s="3">
        <v>2650023</v>
      </c>
      <c r="Y18" s="3">
        <v>2703023</v>
      </c>
      <c r="Z18" s="3">
        <v>2757084</v>
      </c>
      <c r="AA18" s="3">
        <v>2812225</v>
      </c>
      <c r="AB18" s="3">
        <v>2868470</v>
      </c>
      <c r="AC18" s="3">
        <v>2925839</v>
      </c>
      <c r="AD18" s="3">
        <v>2984356</v>
      </c>
      <c r="AE18" s="3">
        <v>3044043</v>
      </c>
      <c r="AF18" s="3">
        <v>3104924</v>
      </c>
      <c r="AG18" s="3">
        <v>3167023</v>
      </c>
    </row>
    <row r="19" spans="1:33" x14ac:dyDescent="0.35">
      <c r="A19" s="2" t="s">
        <v>20</v>
      </c>
      <c r="B19" s="2" t="s">
        <v>38</v>
      </c>
      <c r="D19" s="3">
        <v>8446221</v>
      </c>
      <c r="E19" s="3">
        <v>2541278.0000000005</v>
      </c>
      <c r="F19" s="3">
        <v>4984578</v>
      </c>
      <c r="G19" s="3">
        <v>2773347</v>
      </c>
      <c r="H19" s="3">
        <v>8322703.9399999995</v>
      </c>
      <c r="I19" s="3">
        <v>2887834.2187999999</v>
      </c>
      <c r="J19" s="3">
        <v>8197944.1845521564</v>
      </c>
      <c r="K19" s="3">
        <v>2995781.7932395199</v>
      </c>
      <c r="L19" s="3">
        <v>8073184.4291043105</v>
      </c>
      <c r="M19" s="3">
        <v>3106719.4976863968</v>
      </c>
      <c r="N19" s="3">
        <v>6511393.7856401242</v>
      </c>
      <c r="O19" s="3">
        <v>3218085.0627529267</v>
      </c>
      <c r="P19" s="3">
        <v>8635878.3834854849</v>
      </c>
      <c r="Q19" s="3">
        <v>3333666.8785953447</v>
      </c>
      <c r="R19" s="3">
        <v>8905001.547692664</v>
      </c>
      <c r="S19" s="3">
        <v>3453629.6233839411</v>
      </c>
      <c r="T19" s="3">
        <v>9174124.7118998431</v>
      </c>
      <c r="U19" s="3">
        <v>3578144.5151198627</v>
      </c>
      <c r="V19" s="3">
        <v>7267780.0871005803</v>
      </c>
      <c r="W19" s="3">
        <v>3707389.5735809403</v>
      </c>
      <c r="X19" s="3">
        <v>9749725.2854560297</v>
      </c>
      <c r="Y19" s="3">
        <v>3841549.8928048499</v>
      </c>
      <c r="Z19" s="3">
        <v>10524710.389049141</v>
      </c>
      <c r="AA19" s="3">
        <v>3980817.9245344298</v>
      </c>
      <c r="AB19" s="3">
        <v>11299695.492642246</v>
      </c>
      <c r="AC19" s="3">
        <v>4125393.7730670907</v>
      </c>
      <c r="AD19" s="3">
        <v>8124219.8763944898</v>
      </c>
      <c r="AE19" s="3">
        <v>4275485.5019681007</v>
      </c>
      <c r="AF19" s="3">
        <v>8355639.8044308405</v>
      </c>
      <c r="AG19" s="3">
        <v>4431309.4531260934</v>
      </c>
    </row>
    <row r="20" spans="1:33" x14ac:dyDescent="0.35">
      <c r="A20" s="2" t="s">
        <v>22</v>
      </c>
      <c r="B20" s="2" t="s">
        <v>38</v>
      </c>
      <c r="D20" s="3">
        <v>12002523.79241037</v>
      </c>
      <c r="E20" s="3">
        <v>8641609.608085731</v>
      </c>
      <c r="F20" s="3">
        <v>7075240.332075973</v>
      </c>
      <c r="G20" s="3">
        <v>9829216.7948688939</v>
      </c>
      <c r="H20" s="3">
        <v>9075463.4302086309</v>
      </c>
      <c r="I20" s="3">
        <v>12529326.101081172</v>
      </c>
      <c r="J20" s="3">
        <v>9981761.8425256032</v>
      </c>
      <c r="K20" s="3">
        <v>12371159.263548277</v>
      </c>
      <c r="L20" s="3">
        <v>9524415.7439828012</v>
      </c>
      <c r="M20" s="3">
        <v>14525180.13617748</v>
      </c>
      <c r="N20" s="3">
        <v>9437533.8835532144</v>
      </c>
      <c r="O20" s="3">
        <v>13908155.307064075</v>
      </c>
      <c r="P20" s="3">
        <v>9889145.9307462461</v>
      </c>
      <c r="Q20" s="3">
        <v>14219183.162567053</v>
      </c>
      <c r="R20" s="3">
        <v>10363286.547454191</v>
      </c>
      <c r="S20" s="3">
        <v>14547733.951204106</v>
      </c>
      <c r="T20" s="3">
        <v>10861126.749552481</v>
      </c>
      <c r="U20" s="3">
        <v>17379356.207022451</v>
      </c>
      <c r="V20" s="3">
        <v>11383900.748433437</v>
      </c>
      <c r="W20" s="3">
        <v>15918271.573266055</v>
      </c>
      <c r="X20" s="3">
        <v>11932909.471591502</v>
      </c>
      <c r="Y20" s="3">
        <v>16659891.943424983</v>
      </c>
      <c r="Z20" s="3">
        <v>12509524.28436006</v>
      </c>
      <c r="AA20" s="3">
        <v>17423289.810764842</v>
      </c>
      <c r="AB20" s="3">
        <v>13115190.924514551</v>
      </c>
      <c r="AC20" s="3">
        <v>20764025.112288952</v>
      </c>
      <c r="AD20" s="3">
        <v>13751433.662148425</v>
      </c>
      <c r="AE20" s="3">
        <v>19076573.162741974</v>
      </c>
      <c r="AF20" s="3">
        <v>14419859.697961571</v>
      </c>
      <c r="AG20" s="3">
        <v>15240846.19866184</v>
      </c>
    </row>
    <row r="21" spans="1:33" x14ac:dyDescent="0.35">
      <c r="A21" s="2" t="s">
        <v>23</v>
      </c>
      <c r="B21" s="2" t="s">
        <v>38</v>
      </c>
      <c r="D21" s="3">
        <v>26948311.888435427</v>
      </c>
      <c r="E21" s="3">
        <v>23558958.298859838</v>
      </c>
      <c r="F21" s="3">
        <v>31472455.842128579</v>
      </c>
      <c r="G21" s="3">
        <v>24070297.796911787</v>
      </c>
      <c r="H21" s="3">
        <v>30095562.391517531</v>
      </c>
      <c r="I21" s="3">
        <v>26149334.385426946</v>
      </c>
      <c r="J21" s="3">
        <v>31273523.692296013</v>
      </c>
      <c r="K21" s="3">
        <v>28034197.673282973</v>
      </c>
      <c r="L21" s="3">
        <v>32911670.532776959</v>
      </c>
      <c r="M21" s="3">
        <v>29559831.805161532</v>
      </c>
      <c r="N21" s="3">
        <v>36491827.659520708</v>
      </c>
      <c r="O21" s="3">
        <v>31144440.407514744</v>
      </c>
      <c r="P21" s="3">
        <v>37321525.921312764</v>
      </c>
      <c r="Q21" s="3">
        <v>32705085.849856179</v>
      </c>
      <c r="R21" s="3">
        <v>38637521.640707895</v>
      </c>
      <c r="S21" s="3">
        <v>34347198.793850273</v>
      </c>
      <c r="T21" s="3">
        <v>40028673.424616337</v>
      </c>
      <c r="U21" s="3">
        <v>36075191.42464941</v>
      </c>
      <c r="V21" s="3">
        <v>44001013.364200898</v>
      </c>
      <c r="W21" s="3">
        <v>37893723.290552914</v>
      </c>
      <c r="X21" s="3">
        <v>44064990.965460807</v>
      </c>
      <c r="Y21" s="3">
        <v>39807714.281487025</v>
      </c>
      <c r="Z21" s="3">
        <v>46249031.068961084</v>
      </c>
      <c r="AA21" s="3">
        <v>41822360.358767629</v>
      </c>
      <c r="AB21" s="3">
        <v>48526488.226264305</v>
      </c>
      <c r="AC21" s="3">
        <v>43943148.77576714</v>
      </c>
      <c r="AD21" s="3">
        <v>53125703.890671596</v>
      </c>
      <c r="AE21" s="3">
        <v>46175874.996876419</v>
      </c>
      <c r="AF21" s="3">
        <v>53293332.028740048</v>
      </c>
      <c r="AG21" s="3">
        <v>48579650.469213888</v>
      </c>
    </row>
    <row r="22" spans="1:33" x14ac:dyDescent="0.35">
      <c r="A22" s="2" t="s">
        <v>24</v>
      </c>
      <c r="B22" s="2" t="s">
        <v>38</v>
      </c>
      <c r="D22" s="3">
        <v>22775274.888435427</v>
      </c>
      <c r="E22" s="3">
        <v>29207172.495707206</v>
      </c>
      <c r="F22" s="3">
        <v>24772419.842128579</v>
      </c>
      <c r="G22" s="3">
        <v>30003140.796911784</v>
      </c>
      <c r="H22" s="3">
        <v>25101295.391517531</v>
      </c>
      <c r="I22" s="3">
        <v>30765621.385426946</v>
      </c>
      <c r="J22" s="3">
        <v>26492558.692296013</v>
      </c>
      <c r="K22" s="3">
        <v>31237439.67328297</v>
      </c>
      <c r="L22" s="3">
        <v>28224183.532776959</v>
      </c>
      <c r="M22" s="3">
        <v>29038013.955161534</v>
      </c>
      <c r="N22" s="3">
        <v>29813136.879520714</v>
      </c>
      <c r="O22" s="3">
        <v>41141060.281914741</v>
      </c>
      <c r="P22" s="3">
        <v>31311189.165200766</v>
      </c>
      <c r="Q22" s="3">
        <v>39559664.922121942</v>
      </c>
      <c r="R22" s="3">
        <v>32887644.767235056</v>
      </c>
      <c r="S22" s="3">
        <v>38375005.754855566</v>
      </c>
      <c r="T22" s="3">
        <v>34546757.683341742</v>
      </c>
      <c r="U22" s="3">
        <v>40273512.062802188</v>
      </c>
      <c r="V22" s="3">
        <v>36293023.561239943</v>
      </c>
      <c r="W22" s="3">
        <v>42253550.768745229</v>
      </c>
      <c r="X22" s="3">
        <v>38131188.480100229</v>
      </c>
      <c r="Y22" s="3">
        <v>46551297.591706164</v>
      </c>
      <c r="Z22" s="3">
        <v>40066265.601791933</v>
      </c>
      <c r="AA22" s="3">
        <v>47775338.43471963</v>
      </c>
      <c r="AB22" s="3">
        <v>42103549.585022092</v>
      </c>
      <c r="AC22" s="3">
        <v>49479030.629040003</v>
      </c>
      <c r="AD22" s="3">
        <v>44248632.998517461</v>
      </c>
      <c r="AE22" s="3">
        <v>51284107.761251897</v>
      </c>
      <c r="AF22" s="3">
        <v>46507423.472542889</v>
      </c>
      <c r="AG22" s="3">
        <v>47946275.322283827</v>
      </c>
    </row>
    <row r="23" spans="1:33" x14ac:dyDescent="0.35">
      <c r="A23" s="2" t="s">
        <v>25</v>
      </c>
      <c r="B23" s="2" t="s">
        <v>38</v>
      </c>
      <c r="D23" s="3">
        <v>17126461.661657173</v>
      </c>
      <c r="E23" s="3">
        <v>18021906.172623351</v>
      </c>
      <c r="F23" s="3">
        <v>16477435.213743458</v>
      </c>
      <c r="G23" s="3">
        <v>17044736.155893527</v>
      </c>
      <c r="H23" s="3">
        <v>19730959.383594811</v>
      </c>
      <c r="I23" s="3">
        <v>19196970.791587889</v>
      </c>
      <c r="J23" s="3">
        <v>19972996.67704235</v>
      </c>
      <c r="K23" s="3">
        <v>20987153.344998792</v>
      </c>
      <c r="L23" s="3">
        <v>20875390.702850267</v>
      </c>
      <c r="M23" s="3">
        <v>20776616.308134787</v>
      </c>
      <c r="N23" s="3">
        <v>21260418.988394152</v>
      </c>
      <c r="O23" s="3">
        <v>21755945.832881585</v>
      </c>
      <c r="P23" s="3">
        <v>22263492.768200357</v>
      </c>
      <c r="Q23" s="3">
        <v>22783363.482785348</v>
      </c>
      <c r="R23" s="3">
        <v>23315869.637438659</v>
      </c>
      <c r="S23" s="3">
        <v>23861331.08173497</v>
      </c>
      <c r="T23" s="3">
        <v>24421043.286794089</v>
      </c>
      <c r="U23" s="3">
        <v>24992441.52227968</v>
      </c>
      <c r="V23" s="3">
        <v>25666732.007791262</v>
      </c>
      <c r="W23" s="3">
        <v>26269143.975222934</v>
      </c>
      <c r="X23" s="3">
        <v>26886276.50182151</v>
      </c>
      <c r="Y23" s="3">
        <v>27518504.16836489</v>
      </c>
      <c r="Z23" s="3">
        <v>28166211.452334337</v>
      </c>
      <c r="AA23" s="3">
        <v>28829792.99800124</v>
      </c>
      <c r="AB23" s="3">
        <v>29510787.135137178</v>
      </c>
      <c r="AC23" s="3">
        <v>30206209.959164087</v>
      </c>
      <c r="AD23" s="3">
        <v>30919888.035165831</v>
      </c>
      <c r="AE23" s="3">
        <v>31651126.288992155</v>
      </c>
      <c r="AF23" s="3">
        <v>32400374.522688713</v>
      </c>
      <c r="AG23" s="3">
        <v>38978142.122033425</v>
      </c>
    </row>
    <row r="24" spans="1:33" x14ac:dyDescent="0.35">
      <c r="A24" s="2" t="s">
        <v>26</v>
      </c>
      <c r="B24" s="2" t="s">
        <v>38</v>
      </c>
      <c r="D24" s="3">
        <v>8327612.6603510128</v>
      </c>
      <c r="E24" s="3">
        <v>9064945.8343113232</v>
      </c>
      <c r="F24" s="3">
        <v>8331484.8567052465</v>
      </c>
      <c r="G24" s="3">
        <v>10459296.610543974</v>
      </c>
      <c r="H24" s="3">
        <v>9359062.8618743867</v>
      </c>
      <c r="I24" s="3">
        <v>8581368.9896099865</v>
      </c>
      <c r="J24" s="3">
        <v>9293722.8506582659</v>
      </c>
      <c r="K24" s="3">
        <v>10129885.773032926</v>
      </c>
      <c r="L24" s="3">
        <v>9960959.9524262436</v>
      </c>
      <c r="M24" s="3">
        <v>11700154.755122237</v>
      </c>
      <c r="N24" s="3">
        <v>11954761.913109746</v>
      </c>
      <c r="O24" s="3">
        <v>12215079.336143553</v>
      </c>
      <c r="P24" s="3">
        <v>12481239.773181185</v>
      </c>
      <c r="Q24" s="3">
        <v>12753379.184469018</v>
      </c>
      <c r="R24" s="3">
        <v>13032885.17268509</v>
      </c>
      <c r="S24" s="3">
        <v>13316155.314834371</v>
      </c>
      <c r="T24" s="3">
        <v>13607080.749736795</v>
      </c>
      <c r="U24" s="3">
        <v>13904562.763195442</v>
      </c>
      <c r="V24" s="3">
        <v>14278108.850316674</v>
      </c>
      <c r="W24" s="3">
        <v>14590554.656053368</v>
      </c>
      <c r="X24" s="3">
        <v>14910055.886766706</v>
      </c>
      <c r="Y24" s="3">
        <v>15236777.846222082</v>
      </c>
      <c r="Z24" s="3">
        <v>15572352.511373302</v>
      </c>
      <c r="AA24" s="3">
        <v>15912565.428501314</v>
      </c>
      <c r="AB24" s="3">
        <v>16261982.230881551</v>
      </c>
      <c r="AC24" s="3">
        <v>16619322.334123706</v>
      </c>
      <c r="AD24" s="3">
        <v>16984772.253189433</v>
      </c>
      <c r="AE24" s="3">
        <v>17358523.074807979</v>
      </c>
      <c r="AF24" s="3">
        <v>17740770.574155532</v>
      </c>
      <c r="AG24" s="3">
        <v>19885193.668117341</v>
      </c>
    </row>
    <row r="25" spans="1:33" x14ac:dyDescent="0.35">
      <c r="A25" s="2" t="s">
        <v>27</v>
      </c>
      <c r="B25" s="2" t="s">
        <v>38</v>
      </c>
      <c r="D25" s="3">
        <v>21300023.009413593</v>
      </c>
      <c r="E25" s="3">
        <v>22490710.702429321</v>
      </c>
      <c r="F25" s="3">
        <v>24391934.687685974</v>
      </c>
      <c r="G25" s="3">
        <v>23057976.324129391</v>
      </c>
      <c r="H25" s="3">
        <v>26030628.942816503</v>
      </c>
      <c r="I25" s="3">
        <v>26597157.344840869</v>
      </c>
      <c r="J25" s="3">
        <v>26016388.908108301</v>
      </c>
      <c r="K25" s="3">
        <v>26324902.747800227</v>
      </c>
      <c r="L25" s="3">
        <v>25901668.172363017</v>
      </c>
      <c r="M25" s="3">
        <v>29330294.043926112</v>
      </c>
      <c r="N25" s="3">
        <v>30017029.2802702</v>
      </c>
      <c r="O25" s="3">
        <v>30720503.102005132</v>
      </c>
      <c r="P25" s="3">
        <v>31441140.397258647</v>
      </c>
      <c r="Q25" s="3">
        <v>32180707.248983849</v>
      </c>
      <c r="R25" s="3">
        <v>32935661.272238038</v>
      </c>
      <c r="S25" s="3">
        <v>33710451.863550395</v>
      </c>
      <c r="T25" s="3">
        <v>34504220.587665029</v>
      </c>
      <c r="U25" s="3">
        <v>35317451.476867259</v>
      </c>
      <c r="V25" s="3">
        <v>36150641.378177017</v>
      </c>
      <c r="W25" s="3">
        <v>37004300.303666122</v>
      </c>
      <c r="X25" s="3">
        <v>37878951.790602788</v>
      </c>
      <c r="Y25" s="3">
        <v>38776691.571147285</v>
      </c>
      <c r="Z25" s="3">
        <v>39693396.455786094</v>
      </c>
      <c r="AA25" s="3">
        <v>40634307.71910917</v>
      </c>
      <c r="AB25" s="3">
        <v>41598448.507724933</v>
      </c>
      <c r="AC25" s="3">
        <v>42586415.751140013</v>
      </c>
      <c r="AD25" s="3">
        <v>43598822.287621222</v>
      </c>
      <c r="AE25" s="3">
        <v>44636297.301475801</v>
      </c>
      <c r="AF25" s="3">
        <v>45699486.772650547</v>
      </c>
      <c r="AG25" s="3">
        <v>65122314.513202295</v>
      </c>
    </row>
    <row r="26" spans="1:33" x14ac:dyDescent="0.35">
      <c r="A26" s="2" t="s">
        <v>28</v>
      </c>
      <c r="B26" s="2" t="s">
        <v>38</v>
      </c>
      <c r="D26" s="3">
        <v>22886846.698641758</v>
      </c>
      <c r="E26" s="3">
        <v>22803361.789842058</v>
      </c>
      <c r="F26" s="3">
        <v>22042440.878846966</v>
      </c>
      <c r="G26" s="3">
        <v>24798910.968113605</v>
      </c>
      <c r="H26" s="3">
        <v>23633983.473080397</v>
      </c>
      <c r="I26" s="3">
        <v>26890383.335110039</v>
      </c>
      <c r="J26" s="3">
        <v>27105052.143282853</v>
      </c>
      <c r="K26" s="3">
        <v>27123109.234878276</v>
      </c>
      <c r="L26" s="3">
        <v>27159184.651382629</v>
      </c>
      <c r="M26" s="3">
        <v>27563737.783926103</v>
      </c>
      <c r="N26" s="3">
        <v>28215141.895070203</v>
      </c>
      <c r="O26" s="3">
        <v>28882577.969101131</v>
      </c>
      <c r="P26" s="3">
        <v>29566456.76169657</v>
      </c>
      <c r="Q26" s="3">
        <v>30267199.947140332</v>
      </c>
      <c r="R26" s="3">
        <v>30985240.417799249</v>
      </c>
      <c r="S26" s="3">
        <v>31721995.363246292</v>
      </c>
      <c r="T26" s="3">
        <v>32475002.730706919</v>
      </c>
      <c r="U26" s="3">
        <v>33247649.262769986</v>
      </c>
      <c r="V26" s="3">
        <v>34039443.119797789</v>
      </c>
      <c r="W26" s="3">
        <v>34850878.080119319</v>
      </c>
      <c r="X26" s="3">
        <v>35682461.122585043</v>
      </c>
      <c r="Y26" s="3">
        <v>36534712.790325992</v>
      </c>
      <c r="Z26" s="3">
        <v>37408167.564780436</v>
      </c>
      <c r="AA26" s="3">
        <v>38304514.006812938</v>
      </c>
      <c r="AB26" s="3">
        <v>39220896.369522646</v>
      </c>
      <c r="AC26" s="3">
        <v>40161312.570173681</v>
      </c>
      <c r="AD26" s="3">
        <v>41125217.043035567</v>
      </c>
      <c r="AE26" s="3">
        <v>42113219.951998428</v>
      </c>
      <c r="AF26" s="3">
        <v>43125947.876183622</v>
      </c>
      <c r="AG26" s="3">
        <v>52685405.14060466</v>
      </c>
    </row>
    <row r="27" spans="1:33" x14ac:dyDescent="0.35">
      <c r="A27" s="2" t="s">
        <v>29</v>
      </c>
      <c r="B27" s="2" t="s">
        <v>38</v>
      </c>
      <c r="D27" s="3">
        <v>14321571.814000001</v>
      </c>
      <c r="E27" s="3">
        <v>11918910.022</v>
      </c>
      <c r="F27" s="3">
        <v>15489793.391999999</v>
      </c>
      <c r="G27" s="3">
        <v>12770273.069</v>
      </c>
      <c r="H27" s="3">
        <v>14196207.395730959</v>
      </c>
      <c r="I27" s="3">
        <v>13257429.327</v>
      </c>
      <c r="J27" s="3">
        <v>16115110.393999999</v>
      </c>
      <c r="K27" s="3">
        <v>14013609.694</v>
      </c>
      <c r="L27" s="3">
        <v>16681004.898</v>
      </c>
      <c r="M27" s="3">
        <v>14762892.057</v>
      </c>
      <c r="N27" s="3">
        <v>15987235.265149865</v>
      </c>
      <c r="O27" s="3">
        <v>16306979.970452864</v>
      </c>
      <c r="P27" s="3">
        <v>16633119.569861919</v>
      </c>
      <c r="Q27" s="3">
        <v>16965781.96125916</v>
      </c>
      <c r="R27" s="3">
        <v>17305097.600484345</v>
      </c>
      <c r="S27" s="3">
        <v>17651199.55249403</v>
      </c>
      <c r="T27" s="3">
        <v>18004223.543543909</v>
      </c>
      <c r="U27" s="3">
        <v>18364308.014414787</v>
      </c>
      <c r="V27" s="3">
        <v>18731594.17470308</v>
      </c>
      <c r="W27" s="3">
        <v>19106226.058197144</v>
      </c>
      <c r="X27" s="3">
        <v>19488350.579361085</v>
      </c>
      <c r="Y27" s="3">
        <v>19878117.59094831</v>
      </c>
      <c r="Z27" s="3">
        <v>20275679.942767274</v>
      </c>
      <c r="AA27" s="3">
        <v>20681193.541622624</v>
      </c>
      <c r="AB27" s="3">
        <v>21094817.412455067</v>
      </c>
      <c r="AC27" s="3">
        <v>21516713.760704175</v>
      </c>
      <c r="AD27" s="3">
        <v>21947048.035918258</v>
      </c>
      <c r="AE27" s="3">
        <v>22385988.996636622</v>
      </c>
      <c r="AF27" s="3">
        <v>22833708.776569355</v>
      </c>
      <c r="AG27" s="3">
        <v>23290382.952100743</v>
      </c>
    </row>
    <row r="28" spans="1:33" x14ac:dyDescent="0.35">
      <c r="A28" s="2" t="s">
        <v>30</v>
      </c>
      <c r="B28" s="2" t="s">
        <v>38</v>
      </c>
      <c r="D28" s="3">
        <v>17452840.435999997</v>
      </c>
      <c r="E28" s="3">
        <v>19675875.728</v>
      </c>
      <c r="F28" s="3">
        <v>20151442.608000003</v>
      </c>
      <c r="G28" s="3">
        <v>22188909.930999998</v>
      </c>
      <c r="H28" s="3">
        <v>19941702.094000001</v>
      </c>
      <c r="I28" s="3">
        <v>21201907.344125252</v>
      </c>
      <c r="J28" s="3">
        <v>20513778.856000002</v>
      </c>
      <c r="K28" s="3">
        <v>23316996.056000002</v>
      </c>
      <c r="L28" s="3">
        <v>21622787.351999998</v>
      </c>
      <c r="M28" s="3">
        <v>24398580.693</v>
      </c>
      <c r="N28" s="3">
        <v>23408618.889873784</v>
      </c>
      <c r="O28" s="3">
        <v>23876791.267671261</v>
      </c>
      <c r="P28" s="3">
        <v>24354327.093024682</v>
      </c>
      <c r="Q28" s="3">
        <v>24841413.634885181</v>
      </c>
      <c r="R28" s="3">
        <v>25338241.907582883</v>
      </c>
      <c r="S28" s="3">
        <v>25845006.745734543</v>
      </c>
      <c r="T28" s="3">
        <v>26361906.880649228</v>
      </c>
      <c r="U28" s="3">
        <v>26889145.018262215</v>
      </c>
      <c r="V28" s="3">
        <v>27426927.91862746</v>
      </c>
      <c r="W28" s="3">
        <v>27975466.477000009</v>
      </c>
      <c r="X28" s="3">
        <v>28534975.806540005</v>
      </c>
      <c r="Y28" s="3">
        <v>29105675.32267081</v>
      </c>
      <c r="Z28" s="3">
        <v>29687788.829124223</v>
      </c>
      <c r="AA28" s="3">
        <v>30281544.605706714</v>
      </c>
      <c r="AB28" s="3">
        <v>30887175.497820836</v>
      </c>
      <c r="AC28" s="3">
        <v>31504919.007777259</v>
      </c>
      <c r="AD28" s="3">
        <v>32135017.387932807</v>
      </c>
      <c r="AE28" s="3">
        <v>32777717.735691462</v>
      </c>
      <c r="AF28" s="3">
        <v>33433272.090405293</v>
      </c>
      <c r="AG28" s="3">
        <v>34101937.532213397</v>
      </c>
    </row>
    <row r="29" spans="1:33" x14ac:dyDescent="0.35">
      <c r="A29" s="2" t="s">
        <v>31</v>
      </c>
      <c r="B29" s="2" t="s">
        <v>38</v>
      </c>
      <c r="D29" s="3">
        <v>18370437.893141672</v>
      </c>
      <c r="E29" s="3">
        <v>18100848.787957847</v>
      </c>
      <c r="F29" s="3">
        <v>17704502.150204986</v>
      </c>
      <c r="G29" s="3">
        <v>18473349.805710759</v>
      </c>
      <c r="H29" s="3">
        <v>18638035.314897899</v>
      </c>
      <c r="I29" s="3">
        <v>19569527.177312836</v>
      </c>
      <c r="J29" s="3">
        <v>19466269.824079528</v>
      </c>
      <c r="K29" s="3">
        <v>20990364.350228481</v>
      </c>
      <c r="L29" s="3">
        <v>20287150.859577328</v>
      </c>
      <c r="M29" s="3">
        <v>21483195.381755471</v>
      </c>
      <c r="N29" s="3">
        <v>21366150.858815119</v>
      </c>
      <c r="O29" s="3">
        <v>22805404.997374959</v>
      </c>
      <c r="P29" s="3">
        <v>22460402.022285309</v>
      </c>
      <c r="Q29" s="3">
        <v>23725480.281290222</v>
      </c>
      <c r="R29" s="3">
        <v>23612849.135245923</v>
      </c>
      <c r="S29" s="3">
        <v>24935729.442863956</v>
      </c>
      <c r="T29" s="3">
        <v>24825431.343577072</v>
      </c>
      <c r="U29" s="3">
        <v>26209683.579723753</v>
      </c>
      <c r="V29" s="3">
        <v>26366555.836745627</v>
      </c>
      <c r="W29" s="3">
        <v>27547507.082167849</v>
      </c>
      <c r="X29" s="3">
        <v>27444281.922469307</v>
      </c>
      <c r="Y29" s="3">
        <v>29455469.719153486</v>
      </c>
      <c r="Z29" s="3">
        <v>28861022.676014513</v>
      </c>
      <c r="AA29" s="3">
        <v>30445681.060457937</v>
      </c>
      <c r="AB29" s="3">
        <v>30352154.370059203</v>
      </c>
      <c r="AC29" s="3">
        <v>32313906.347920313</v>
      </c>
      <c r="AD29" s="3">
        <v>31923196.564993005</v>
      </c>
      <c r="AE29" s="3">
        <v>33658835.885586537</v>
      </c>
      <c r="AF29" s="3">
        <v>33578025.767425172</v>
      </c>
      <c r="AG29" s="3">
        <v>35157101.343776122</v>
      </c>
    </row>
    <row r="30" spans="1:33" x14ac:dyDescent="0.35">
      <c r="A30" s="2" t="s">
        <v>32</v>
      </c>
      <c r="B30" s="2" t="s">
        <v>38</v>
      </c>
      <c r="D30" s="3">
        <v>20628594</v>
      </c>
      <c r="E30" s="3">
        <v>21041166</v>
      </c>
      <c r="F30" s="3">
        <v>21461989</v>
      </c>
      <c r="G30" s="3">
        <v>21891229</v>
      </c>
      <c r="H30" s="3">
        <v>22329054</v>
      </c>
      <c r="I30" s="3">
        <v>22775635</v>
      </c>
      <c r="J30" s="3">
        <v>23231147</v>
      </c>
      <c r="K30" s="3">
        <v>23695770</v>
      </c>
      <c r="L30" s="3">
        <v>24169686</v>
      </c>
      <c r="M30" s="3">
        <v>24653080</v>
      </c>
      <c r="N30" s="3">
        <v>25146141</v>
      </c>
      <c r="O30" s="3">
        <v>25649064</v>
      </c>
      <c r="P30" s="3">
        <v>26162045</v>
      </c>
      <c r="Q30" s="3">
        <v>26685286</v>
      </c>
      <c r="R30" s="3">
        <v>27218992</v>
      </c>
      <c r="S30" s="3">
        <v>27763372</v>
      </c>
      <c r="T30" s="3">
        <v>28318639</v>
      </c>
      <c r="U30" s="3">
        <v>28885012</v>
      </c>
      <c r="V30" s="3">
        <v>29462712</v>
      </c>
      <c r="W30" s="3">
        <v>30051966</v>
      </c>
      <c r="X30" s="3">
        <v>30653006</v>
      </c>
      <c r="Y30" s="3">
        <v>31266066</v>
      </c>
      <c r="Z30" s="3">
        <v>31891387</v>
      </c>
      <c r="AA30" s="3">
        <v>32529215</v>
      </c>
      <c r="AB30" s="3">
        <v>33179799</v>
      </c>
      <c r="AC30" s="3">
        <v>33843395</v>
      </c>
      <c r="AD30" s="3">
        <v>34520263</v>
      </c>
      <c r="AE30" s="3">
        <v>35210668</v>
      </c>
      <c r="AF30" s="3">
        <v>35914882</v>
      </c>
      <c r="AG30" s="3">
        <v>36633179</v>
      </c>
    </row>
    <row r="31" spans="1:33" x14ac:dyDescent="0.35">
      <c r="A31" s="2" t="s">
        <v>33</v>
      </c>
      <c r="B31" s="2" t="s">
        <v>38</v>
      </c>
      <c r="D31" s="3">
        <v>1643169</v>
      </c>
      <c r="E31" s="3">
        <v>1676032</v>
      </c>
      <c r="F31" s="3">
        <v>1709553</v>
      </c>
      <c r="G31" s="3">
        <v>1743744</v>
      </c>
      <c r="H31" s="3">
        <v>1778619</v>
      </c>
      <c r="I31" s="3">
        <v>1814191</v>
      </c>
      <c r="J31" s="3">
        <v>1850475</v>
      </c>
      <c r="K31" s="3">
        <v>1887485</v>
      </c>
      <c r="L31" s="3">
        <v>1925235</v>
      </c>
      <c r="M31" s="3">
        <v>1963739</v>
      </c>
      <c r="N31" s="3">
        <v>2003014</v>
      </c>
      <c r="O31" s="3">
        <v>2043074</v>
      </c>
      <c r="P31" s="3">
        <v>2083936</v>
      </c>
      <c r="Q31" s="3">
        <v>2125614</v>
      </c>
      <c r="R31" s="3">
        <v>2168127</v>
      </c>
      <c r="S31" s="3">
        <v>2211489</v>
      </c>
      <c r="T31" s="3">
        <v>2255719</v>
      </c>
      <c r="U31" s="3">
        <v>2300833</v>
      </c>
      <c r="V31" s="3">
        <v>2346850</v>
      </c>
      <c r="W31" s="3">
        <v>2393787</v>
      </c>
      <c r="X31" s="3">
        <v>2441663</v>
      </c>
      <c r="Y31" s="3">
        <v>2490496</v>
      </c>
      <c r="Z31" s="3">
        <v>2540306</v>
      </c>
      <c r="AA31" s="3">
        <v>2591112</v>
      </c>
      <c r="AB31" s="3">
        <v>2642934</v>
      </c>
      <c r="AC31" s="3">
        <v>2695793</v>
      </c>
      <c r="AD31" s="3">
        <v>2749709</v>
      </c>
      <c r="AE31" s="3">
        <v>2804703</v>
      </c>
      <c r="AF31" s="3">
        <v>2860797</v>
      </c>
      <c r="AG31" s="3">
        <v>2918013</v>
      </c>
    </row>
    <row r="32" spans="1:33" x14ac:dyDescent="0.35">
      <c r="A32" s="2" t="s">
        <v>34</v>
      </c>
      <c r="B32" s="2" t="s">
        <v>38</v>
      </c>
      <c r="D32" s="3">
        <v>1834397</v>
      </c>
      <c r="E32" s="3">
        <v>1871085</v>
      </c>
      <c r="F32" s="3">
        <v>1908507</v>
      </c>
      <c r="G32" s="3">
        <v>1946677</v>
      </c>
      <c r="H32" s="3">
        <v>1985610</v>
      </c>
      <c r="I32" s="3">
        <v>2025323</v>
      </c>
      <c r="J32" s="3">
        <v>2065829</v>
      </c>
      <c r="K32" s="3">
        <v>2107146</v>
      </c>
      <c r="L32" s="3">
        <v>2149288</v>
      </c>
      <c r="M32" s="3">
        <v>2192274</v>
      </c>
      <c r="N32" s="3">
        <v>2236120</v>
      </c>
      <c r="O32" s="3">
        <v>2280842</v>
      </c>
      <c r="P32" s="3">
        <v>2326459</v>
      </c>
      <c r="Q32" s="3">
        <v>2372988</v>
      </c>
      <c r="R32" s="3">
        <v>2420448</v>
      </c>
      <c r="S32" s="3">
        <v>2468857</v>
      </c>
      <c r="T32" s="3">
        <v>2518234</v>
      </c>
      <c r="U32" s="3">
        <v>2568599</v>
      </c>
      <c r="V32" s="3">
        <v>2619971</v>
      </c>
      <c r="W32" s="3">
        <v>2672370</v>
      </c>
      <c r="X32" s="3">
        <v>2725817</v>
      </c>
      <c r="Y32" s="3">
        <v>2780334</v>
      </c>
      <c r="Z32" s="3">
        <v>2835940</v>
      </c>
      <c r="AA32" s="3">
        <v>2892659</v>
      </c>
      <c r="AB32" s="3">
        <v>2950512</v>
      </c>
      <c r="AC32" s="3">
        <v>3009523</v>
      </c>
      <c r="AD32" s="3">
        <v>3069713</v>
      </c>
      <c r="AE32" s="3">
        <v>3131107</v>
      </c>
      <c r="AF32" s="3">
        <v>3193730</v>
      </c>
      <c r="AG32" s="3">
        <v>3257604</v>
      </c>
    </row>
    <row r="33" spans="1:33" x14ac:dyDescent="0.35">
      <c r="A33" s="2" t="s">
        <v>35</v>
      </c>
      <c r="B33" s="2" t="s">
        <v>38</v>
      </c>
      <c r="D33" s="3">
        <v>978490</v>
      </c>
      <c r="E33" s="3">
        <v>998059</v>
      </c>
      <c r="F33" s="3">
        <v>1018021</v>
      </c>
      <c r="G33" s="3">
        <v>1038381</v>
      </c>
      <c r="H33" s="3">
        <v>1059149</v>
      </c>
      <c r="I33" s="3">
        <v>1080332</v>
      </c>
      <c r="J33" s="3">
        <v>1101938</v>
      </c>
      <c r="K33" s="3">
        <v>1123977</v>
      </c>
      <c r="L33" s="3">
        <v>1146457</v>
      </c>
      <c r="M33" s="3">
        <v>1169386</v>
      </c>
      <c r="N33" s="3">
        <v>1192773</v>
      </c>
      <c r="O33" s="3">
        <v>1216629</v>
      </c>
      <c r="P33" s="3">
        <v>1240961</v>
      </c>
      <c r="Q33" s="3">
        <v>1265781</v>
      </c>
      <c r="R33" s="3">
        <v>1291096</v>
      </c>
      <c r="S33" s="3">
        <v>1316918</v>
      </c>
      <c r="T33" s="3">
        <v>1343257</v>
      </c>
      <c r="U33" s="3">
        <v>1370122</v>
      </c>
      <c r="V33" s="3">
        <v>1397524</v>
      </c>
      <c r="W33" s="3">
        <v>1425475</v>
      </c>
      <c r="X33" s="3">
        <v>1453984</v>
      </c>
      <c r="Y33" s="3">
        <v>1483064</v>
      </c>
      <c r="Z33" s="3">
        <v>1512725</v>
      </c>
      <c r="AA33" s="3">
        <v>1542980</v>
      </c>
      <c r="AB33" s="3">
        <v>1573839</v>
      </c>
      <c r="AC33" s="3">
        <v>1605316</v>
      </c>
      <c r="AD33" s="3">
        <v>1637422</v>
      </c>
      <c r="AE33" s="3">
        <v>1670171</v>
      </c>
      <c r="AF33" s="3">
        <v>1703574</v>
      </c>
      <c r="AG33" s="3">
        <v>1737646</v>
      </c>
    </row>
    <row r="34" spans="1:33" x14ac:dyDescent="0.35">
      <c r="A34" s="2" t="s">
        <v>36</v>
      </c>
      <c r="B34" s="2" t="s">
        <v>38</v>
      </c>
      <c r="D34" s="3">
        <v>3550500</v>
      </c>
      <c r="E34" s="3">
        <v>3621510</v>
      </c>
      <c r="F34" s="3">
        <v>3693940</v>
      </c>
      <c r="G34" s="3">
        <v>3767819</v>
      </c>
      <c r="H34" s="3">
        <v>3843175</v>
      </c>
      <c r="I34" s="3">
        <v>3920039</v>
      </c>
      <c r="J34" s="3">
        <v>3998439</v>
      </c>
      <c r="K34" s="3">
        <v>4078408</v>
      </c>
      <c r="L34" s="3">
        <v>4159976</v>
      </c>
      <c r="M34" s="3">
        <v>4243176</v>
      </c>
      <c r="N34" s="3">
        <v>4328039</v>
      </c>
      <c r="O34" s="3">
        <v>4414600</v>
      </c>
      <c r="P34" s="3">
        <v>4502892</v>
      </c>
      <c r="Q34" s="3">
        <v>4592950</v>
      </c>
      <c r="R34" s="3">
        <v>4684809</v>
      </c>
      <c r="S34" s="3">
        <v>4778505</v>
      </c>
      <c r="T34" s="3">
        <v>4874075</v>
      </c>
      <c r="U34" s="3">
        <v>4971557</v>
      </c>
      <c r="V34" s="3">
        <v>5070988</v>
      </c>
      <c r="W34" s="3">
        <v>5172408</v>
      </c>
      <c r="X34" s="3">
        <v>5275856</v>
      </c>
      <c r="Y34" s="3">
        <v>5381373</v>
      </c>
      <c r="Z34" s="3">
        <v>5489000</v>
      </c>
      <c r="AA34" s="3">
        <v>5598780</v>
      </c>
      <c r="AB34" s="3">
        <v>5710756</v>
      </c>
      <c r="AC34" s="3">
        <v>5824971</v>
      </c>
      <c r="AD34" s="3">
        <v>5941471</v>
      </c>
      <c r="AE34" s="3">
        <v>6060300</v>
      </c>
      <c r="AF34" s="3">
        <v>6181506</v>
      </c>
      <c r="AG34" s="3">
        <v>6305136</v>
      </c>
    </row>
    <row r="35" spans="1:33" x14ac:dyDescent="0.35">
      <c r="A35" s="2" t="s">
        <v>37</v>
      </c>
      <c r="B35" s="2" t="s">
        <v>38</v>
      </c>
      <c r="D35" s="3">
        <v>2947996</v>
      </c>
      <c r="E35" s="3">
        <v>3006956</v>
      </c>
      <c r="F35" s="3">
        <v>3067096</v>
      </c>
      <c r="G35" s="3">
        <v>3128437</v>
      </c>
      <c r="H35" s="3">
        <v>3191006</v>
      </c>
      <c r="I35" s="3">
        <v>3254826</v>
      </c>
      <c r="J35" s="3">
        <v>3319923</v>
      </c>
      <c r="K35" s="3">
        <v>3386321</v>
      </c>
      <c r="L35" s="3">
        <v>3454048</v>
      </c>
      <c r="M35" s="3">
        <v>3523129</v>
      </c>
      <c r="N35" s="3">
        <v>3593591</v>
      </c>
      <c r="O35" s="3">
        <v>3665463</v>
      </c>
      <c r="P35" s="3">
        <v>3738772</v>
      </c>
      <c r="Q35" s="3">
        <v>3813548</v>
      </c>
      <c r="R35" s="3">
        <v>3889819</v>
      </c>
      <c r="S35" s="3">
        <v>3967615</v>
      </c>
      <c r="T35" s="3">
        <v>4046967</v>
      </c>
      <c r="U35" s="3">
        <v>4127907</v>
      </c>
      <c r="V35" s="3">
        <v>4210465</v>
      </c>
      <c r="W35" s="3">
        <v>4294674</v>
      </c>
      <c r="X35" s="3">
        <v>4380568</v>
      </c>
      <c r="Y35" s="3">
        <v>4468179</v>
      </c>
      <c r="Z35" s="3">
        <v>4557543</v>
      </c>
      <c r="AA35" s="3">
        <v>4648693</v>
      </c>
      <c r="AB35" s="3">
        <v>4741667</v>
      </c>
      <c r="AC35" s="3">
        <v>4836501</v>
      </c>
      <c r="AD35" s="3">
        <v>4933231</v>
      </c>
      <c r="AE35" s="3">
        <v>5031895</v>
      </c>
      <c r="AF35" s="3">
        <v>5132533</v>
      </c>
      <c r="AG35" s="3">
        <v>5235184</v>
      </c>
    </row>
    <row r="36" spans="1:33" x14ac:dyDescent="0.35">
      <c r="A36" s="2" t="s">
        <v>20</v>
      </c>
      <c r="B36" s="2" t="s">
        <v>39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8921469.5000000019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13348737.127225738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15640173.079647269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</row>
    <row r="37" spans="1:33" x14ac:dyDescent="0.35">
      <c r="A37" s="2" t="s">
        <v>22</v>
      </c>
      <c r="B37" s="2" t="s">
        <v>39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7599927.0000000009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11949757.631361499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14001045.629488112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</row>
    <row r="38" spans="1:33" x14ac:dyDescent="0.35">
      <c r="A38" s="2" t="s">
        <v>23</v>
      </c>
      <c r="B38" s="2" t="s">
        <v>39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28034075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27244331.375345457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31921076.43505786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</row>
    <row r="39" spans="1:33" x14ac:dyDescent="0.35">
      <c r="A39" s="2" t="s">
        <v>24</v>
      </c>
      <c r="B39" s="2" t="s">
        <v>39</v>
      </c>
      <c r="D39" s="3">
        <v>0</v>
      </c>
      <c r="E39" s="3">
        <v>19843518.500000004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20787641.775745321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24356035.495466597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28536977.472287603</v>
      </c>
      <c r="AD39" s="3">
        <v>0</v>
      </c>
      <c r="AE39" s="3">
        <v>0</v>
      </c>
      <c r="AF39" s="3">
        <v>0</v>
      </c>
      <c r="AG39" s="3">
        <v>0</v>
      </c>
    </row>
    <row r="40" spans="1:33" x14ac:dyDescent="0.35">
      <c r="A40" s="2" t="s">
        <v>25</v>
      </c>
      <c r="B40" s="2" t="s">
        <v>39</v>
      </c>
      <c r="D40" s="3">
        <v>23698428.520000003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14796673.935000001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39503768.184587047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46284960.578410253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</row>
    <row r="41" spans="1:33" x14ac:dyDescent="0.35">
      <c r="A41" s="2" t="s">
        <v>26</v>
      </c>
      <c r="B41" s="2" t="s">
        <v>39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26508691.09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15241524.243772376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17857874.860989366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</row>
    <row r="42" spans="1:33" x14ac:dyDescent="0.35">
      <c r="A42" s="2" t="s">
        <v>27</v>
      </c>
      <c r="B42" s="2" t="s">
        <v>39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15091067.380000008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31298516.390326928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36671200.340179704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</row>
    <row r="43" spans="1:33" x14ac:dyDescent="0.35">
      <c r="A43" s="2" t="s">
        <v>28</v>
      </c>
      <c r="B43" s="2" t="s">
        <v>39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22066838.354999993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36872781.508683324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43202340.358295687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</row>
    <row r="44" spans="1:33" x14ac:dyDescent="0.35">
      <c r="A44" s="2" t="s">
        <v>29</v>
      </c>
      <c r="B44" s="2" t="s">
        <v>39</v>
      </c>
      <c r="D44" s="3">
        <v>0</v>
      </c>
      <c r="E44" s="3">
        <v>0</v>
      </c>
      <c r="F44" s="3">
        <v>0</v>
      </c>
      <c r="G44" s="3">
        <v>0</v>
      </c>
      <c r="H44" s="3">
        <v>4111989.7135990504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4817851.3225231459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5644880.6983084157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6613877.4248116752</v>
      </c>
      <c r="AG44" s="3">
        <v>0</v>
      </c>
    </row>
    <row r="45" spans="1:33" x14ac:dyDescent="0.35">
      <c r="A45" s="2" t="s">
        <v>30</v>
      </c>
      <c r="B45" s="2" t="s">
        <v>39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17714413.398850981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20755258.637715984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24318093.488008235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28492522.363314949</v>
      </c>
    </row>
    <row r="46" spans="1:33" x14ac:dyDescent="0.35">
      <c r="A46" s="2" t="s">
        <v>31</v>
      </c>
      <c r="B46" s="2" t="s">
        <v>39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17317958.5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20224057.469536558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23695706.656111449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</row>
    <row r="47" spans="1:33" x14ac:dyDescent="0.35">
      <c r="A47" s="2" t="s">
        <v>32</v>
      </c>
      <c r="B47" s="2" t="s">
        <v>39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</row>
    <row r="48" spans="1:33" x14ac:dyDescent="0.35">
      <c r="A48" s="2" t="s">
        <v>33</v>
      </c>
      <c r="B48" s="2" t="s">
        <v>39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</row>
    <row r="49" spans="1:33" x14ac:dyDescent="0.35">
      <c r="A49" s="2" t="s">
        <v>34</v>
      </c>
      <c r="B49" s="2" t="s">
        <v>39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</row>
    <row r="50" spans="1:33" x14ac:dyDescent="0.35">
      <c r="A50" s="2" t="s">
        <v>35</v>
      </c>
      <c r="B50" s="2" t="s">
        <v>39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</row>
    <row r="51" spans="1:33" x14ac:dyDescent="0.35">
      <c r="A51" s="2" t="s">
        <v>36</v>
      </c>
      <c r="B51" s="2" t="s">
        <v>39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</row>
    <row r="52" spans="1:33" x14ac:dyDescent="0.35">
      <c r="A52" s="2" t="s">
        <v>37</v>
      </c>
      <c r="B52" s="2" t="s">
        <v>39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</row>
    <row r="53" spans="1:33" x14ac:dyDescent="0.35">
      <c r="A53" s="2" t="s">
        <v>20</v>
      </c>
      <c r="B53" s="2" t="s">
        <v>40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1981610.3186238445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3592171.7918473333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3460678.6145149525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</row>
    <row r="54" spans="1:33" x14ac:dyDescent="0.35">
      <c r="A54" s="2" t="s">
        <v>22</v>
      </c>
      <c r="B54" s="2" t="s">
        <v>40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3100000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3653746.5803971174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5466775.6405156739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</row>
    <row r="55" spans="1:33" x14ac:dyDescent="0.35">
      <c r="A55" s="2" t="s">
        <v>23</v>
      </c>
      <c r="B55" s="2" t="s">
        <v>40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5116121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5834845.8368160874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7895881.4405078487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</row>
    <row r="56" spans="1:33" x14ac:dyDescent="0.35">
      <c r="A56" s="2" t="s">
        <v>24</v>
      </c>
      <c r="B56" s="2" t="s">
        <v>40</v>
      </c>
      <c r="D56" s="3">
        <v>0</v>
      </c>
      <c r="E56" s="3">
        <v>6897656.8031526338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9637878.8499999996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6511813.2732471358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1676137.5369475894</v>
      </c>
      <c r="AD56" s="3">
        <v>0</v>
      </c>
      <c r="AE56" s="3">
        <v>0</v>
      </c>
      <c r="AF56" s="3">
        <v>0</v>
      </c>
      <c r="AG56" s="3">
        <v>0</v>
      </c>
    </row>
    <row r="57" spans="1:33" x14ac:dyDescent="0.35">
      <c r="A57" s="2" t="s">
        <v>25</v>
      </c>
      <c r="B57" s="2" t="s">
        <v>40</v>
      </c>
      <c r="D57" s="3">
        <v>5927702.8500000006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7638646.9449999984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9691698.4705589078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11355369.430875653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</row>
    <row r="58" spans="1:33" x14ac:dyDescent="0.35">
      <c r="A58" s="2" t="s">
        <v>26</v>
      </c>
      <c r="B58" s="2" t="s">
        <v>40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9283085.5899999999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8996310.7704593427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10540611.908620406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</row>
    <row r="59" spans="1:33" x14ac:dyDescent="0.35">
      <c r="A59" s="2" t="s">
        <v>27</v>
      </c>
      <c r="B59" s="2" t="s">
        <v>40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6502477.995000002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7146107.2661685608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8372803.616054845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</row>
    <row r="60" spans="1:33" x14ac:dyDescent="0.35">
      <c r="A60" s="2" t="s">
        <v>28</v>
      </c>
      <c r="B60" s="2" t="s">
        <v>40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7765828.0899999999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10254872.327043958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12015217.362961583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</row>
    <row r="61" spans="1:33" x14ac:dyDescent="0.35">
      <c r="A61" s="2" t="s">
        <v>29</v>
      </c>
      <c r="B61" s="2" t="s">
        <v>40</v>
      </c>
      <c r="D61" s="3">
        <v>0</v>
      </c>
      <c r="E61" s="3">
        <v>0</v>
      </c>
      <c r="F61" s="3">
        <v>0</v>
      </c>
      <c r="G61" s="3">
        <v>0</v>
      </c>
      <c r="H61" s="3">
        <v>4492078.0102690412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5263185.3409257131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6166660.4786492176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7225225.5992652783</v>
      </c>
      <c r="AG61" s="3">
        <v>0</v>
      </c>
    </row>
    <row r="62" spans="1:33" x14ac:dyDescent="0.35">
      <c r="A62" s="2" t="s">
        <v>30</v>
      </c>
      <c r="B62" s="2" t="s">
        <v>40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2805345.5788747491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3286909.4644418312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3851138.3085184041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4512222.3267127853</v>
      </c>
    </row>
    <row r="63" spans="1:33" x14ac:dyDescent="0.35">
      <c r="A63" s="2" t="s">
        <v>31</v>
      </c>
      <c r="B63" s="2" t="s">
        <v>40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8497255.6284833699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9955889.2698868401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11664911.059282713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</row>
    <row r="64" spans="1:33" x14ac:dyDescent="0.35">
      <c r="A64" s="2" t="s">
        <v>32</v>
      </c>
      <c r="B64" s="2" t="s">
        <v>40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</row>
    <row r="65" spans="1:33" x14ac:dyDescent="0.35">
      <c r="A65" s="2" t="s">
        <v>33</v>
      </c>
      <c r="B65" s="2" t="s">
        <v>40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</row>
    <row r="66" spans="1:33" x14ac:dyDescent="0.35">
      <c r="A66" s="2" t="s">
        <v>34</v>
      </c>
      <c r="B66" s="2" t="s">
        <v>40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</row>
    <row r="67" spans="1:33" x14ac:dyDescent="0.35">
      <c r="A67" s="2" t="s">
        <v>35</v>
      </c>
      <c r="B67" s="2" t="s">
        <v>40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</row>
    <row r="68" spans="1:33" x14ac:dyDescent="0.35">
      <c r="A68" s="2" t="s">
        <v>36</v>
      </c>
      <c r="B68" s="2" t="s">
        <v>40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</row>
    <row r="69" spans="1:33" x14ac:dyDescent="0.35">
      <c r="A69" s="2" t="s">
        <v>37</v>
      </c>
      <c r="B69" s="2" t="s">
        <v>40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</row>
    <row r="71" spans="1:33" x14ac:dyDescent="0.35">
      <c r="A71" s="2" t="s">
        <v>77</v>
      </c>
    </row>
    <row r="72" spans="1:33" x14ac:dyDescent="0.35">
      <c r="A72" s="2" t="s">
        <v>78</v>
      </c>
      <c r="B72" s="2" t="s">
        <v>41</v>
      </c>
      <c r="D72" s="2">
        <v>2021</v>
      </c>
      <c r="E72" s="2">
        <v>2022</v>
      </c>
      <c r="F72" s="2">
        <v>2023</v>
      </c>
      <c r="G72" s="2">
        <v>2024</v>
      </c>
      <c r="H72" s="2">
        <v>2025</v>
      </c>
      <c r="I72" s="2">
        <v>2026</v>
      </c>
      <c r="J72" s="2">
        <v>2027</v>
      </c>
      <c r="K72" s="2">
        <v>2028</v>
      </c>
      <c r="L72" s="2">
        <v>2029</v>
      </c>
      <c r="M72" s="2">
        <v>2030</v>
      </c>
      <c r="N72" s="2">
        <v>2031</v>
      </c>
      <c r="O72" s="2">
        <v>2032</v>
      </c>
      <c r="P72" s="2">
        <v>2033</v>
      </c>
      <c r="Q72" s="2">
        <v>2034</v>
      </c>
      <c r="R72" s="2">
        <v>2035</v>
      </c>
      <c r="S72" s="2">
        <v>2036</v>
      </c>
      <c r="T72" s="2">
        <v>2037</v>
      </c>
      <c r="U72" s="2">
        <v>2038</v>
      </c>
      <c r="V72" s="2">
        <v>2039</v>
      </c>
      <c r="W72" s="2">
        <v>2040</v>
      </c>
      <c r="X72" s="2">
        <v>2041</v>
      </c>
      <c r="Y72" s="2">
        <v>2042</v>
      </c>
      <c r="Z72" s="2">
        <v>2043</v>
      </c>
      <c r="AA72" s="2">
        <v>2044</v>
      </c>
      <c r="AB72" s="2">
        <v>2045</v>
      </c>
      <c r="AC72" s="2">
        <v>2046</v>
      </c>
      <c r="AD72" s="2">
        <v>2047</v>
      </c>
      <c r="AE72" s="2">
        <v>2048</v>
      </c>
      <c r="AF72" s="2">
        <v>2049</v>
      </c>
      <c r="AG72" s="2">
        <v>2050</v>
      </c>
    </row>
    <row r="73" spans="1:33" x14ac:dyDescent="0.35">
      <c r="A73" s="2" t="s">
        <v>20</v>
      </c>
      <c r="B73" s="2">
        <f>'RR Profiles'!B3</f>
        <v>1.136036479670022</v>
      </c>
      <c r="C73" s="1" t="s">
        <v>43</v>
      </c>
      <c r="D73" s="4">
        <f>D2*$B73+D19</f>
        <v>11810835.010312941</v>
      </c>
      <c r="E73" s="4">
        <f t="shared" ref="D73:AG73" si="0">E2*$B73+E19</f>
        <v>5061452.2382081393</v>
      </c>
      <c r="F73" s="4">
        <f t="shared" si="0"/>
        <v>10646614.487660341</v>
      </c>
      <c r="G73" s="4">
        <f t="shared" si="0"/>
        <v>4863735.9172193762</v>
      </c>
      <c r="H73" s="4">
        <f t="shared" si="0"/>
        <v>14414646.168515947</v>
      </c>
      <c r="I73" s="4">
        <f t="shared" si="0"/>
        <v>4879416.3632000759</v>
      </c>
      <c r="J73" s="4">
        <f t="shared" si="0"/>
        <v>10541358.530760758</v>
      </c>
      <c r="K73" s="4">
        <f t="shared" si="0"/>
        <v>5691028.3412566464</v>
      </c>
      <c r="L73" s="4">
        <f t="shared" si="0"/>
        <v>14996054.411835864</v>
      </c>
      <c r="M73" s="4">
        <f t="shared" si="0"/>
        <v>7656688.4739494678</v>
      </c>
      <c r="N73" s="4">
        <f t="shared" si="0"/>
        <v>11152362.141428458</v>
      </c>
      <c r="O73" s="4">
        <f t="shared" si="0"/>
        <v>7951872.7856570268</v>
      </c>
      <c r="P73" s="4">
        <f t="shared" si="0"/>
        <v>13464341.860847667</v>
      </c>
      <c r="Q73" s="4">
        <f t="shared" si="0"/>
        <v>8258699.6255047703</v>
      </c>
      <c r="R73" s="4">
        <f t="shared" si="0"/>
        <v>13928534.949540282</v>
      </c>
      <c r="S73" s="4">
        <f t="shared" si="0"/>
        <v>8577633.6932685077</v>
      </c>
      <c r="T73" s="4">
        <f t="shared" si="0"/>
        <v>14400608.863182101</v>
      </c>
      <c r="U73" s="4">
        <f t="shared" si="0"/>
        <v>8909158.3494277652</v>
      </c>
      <c r="V73" s="4">
        <f t="shared" si="0"/>
        <v>12705414.19809464</v>
      </c>
      <c r="W73" s="4">
        <f t="shared" si="0"/>
        <v>9253776.3667948805</v>
      </c>
      <c r="X73" s="4">
        <f t="shared" si="0"/>
        <v>15407039.814534251</v>
      </c>
      <c r="Y73" s="4">
        <f t="shared" si="0"/>
        <v>9612010.7124646343</v>
      </c>
      <c r="Z73" s="4">
        <f t="shared" si="0"/>
        <v>16410580.425102124</v>
      </c>
      <c r="AA73" s="4">
        <f t="shared" si="0"/>
        <v>9984405.3613084704</v>
      </c>
      <c r="AB73" s="4">
        <f t="shared" si="0"/>
        <v>17423354.678151768</v>
      </c>
      <c r="AC73" s="4">
        <f t="shared" si="0"/>
        <v>10371526.142286804</v>
      </c>
      <c r="AD73" s="4">
        <f t="shared" si="0"/>
        <v>14495274.892998599</v>
      </c>
      <c r="AE73" s="4">
        <f t="shared" si="0"/>
        <v>10773961.618904291</v>
      </c>
      <c r="AF73" s="4">
        <f t="shared" si="0"/>
        <v>11669862.624068297</v>
      </c>
      <c r="AG73" s="4">
        <f t="shared" si="0"/>
        <v>4431309.4531260934</v>
      </c>
    </row>
    <row r="74" spans="1:33" x14ac:dyDescent="0.35">
      <c r="A74" s="2" t="s">
        <v>22</v>
      </c>
      <c r="B74" s="2">
        <f>'RR Profiles'!B4</f>
        <v>1.1455582635917632</v>
      </c>
      <c r="C74" s="1" t="s">
        <v>44</v>
      </c>
      <c r="D74" s="4">
        <f t="shared" ref="D74:AG74" si="1">D3*$B74+D20</f>
        <v>21102412.490709282</v>
      </c>
      <c r="E74" s="4">
        <f t="shared" si="1"/>
        <v>14543815.608351182</v>
      </c>
      <c r="F74" s="4">
        <f t="shared" si="1"/>
        <v>11441693.740796354</v>
      </c>
      <c r="G74" s="4">
        <f t="shared" si="1"/>
        <v>22848095.825221397</v>
      </c>
      <c r="H74" s="4">
        <f t="shared" si="1"/>
        <v>16309670.738140196</v>
      </c>
      <c r="I74" s="4">
        <f t="shared" si="1"/>
        <v>18604159.712762058</v>
      </c>
      <c r="J74" s="4">
        <f t="shared" si="1"/>
        <v>14897221.757955808</v>
      </c>
      <c r="K74" s="4">
        <f t="shared" si="1"/>
        <v>18699305.591824155</v>
      </c>
      <c r="L74" s="4">
        <f t="shared" si="1"/>
        <v>14726297.300942328</v>
      </c>
      <c r="M74" s="4">
        <f t="shared" si="1"/>
        <v>22463014.72921741</v>
      </c>
      <c r="N74" s="4">
        <f t="shared" si="1"/>
        <v>17534125.168453943</v>
      </c>
      <c r="O74" s="4">
        <f t="shared" si="1"/>
        <v>22166678.417662818</v>
      </c>
      <c r="P74" s="4">
        <f t="shared" si="1"/>
        <v>18312839.503556967</v>
      </c>
      <c r="Q74" s="4">
        <f t="shared" si="1"/>
        <v>22811350.606833987</v>
      </c>
      <c r="R74" s="4">
        <f t="shared" si="1"/>
        <v>19127297.340606466</v>
      </c>
      <c r="S74" s="4">
        <f t="shared" si="1"/>
        <v>23487024.960219424</v>
      </c>
      <c r="T74" s="4">
        <f t="shared" si="1"/>
        <v>19979203.578748107</v>
      </c>
      <c r="U74" s="4">
        <f t="shared" si="1"/>
        <v>26679794.572801989</v>
      </c>
      <c r="V74" s="4">
        <f t="shared" si="1"/>
        <v>20870347.881528564</v>
      </c>
      <c r="W74" s="4">
        <f t="shared" si="1"/>
        <v>25594447.649023086</v>
      </c>
      <c r="X74" s="4">
        <f t="shared" si="1"/>
        <v>21802609.068863675</v>
      </c>
      <c r="Y74" s="4">
        <f t="shared" si="1"/>
        <v>26726985.532642595</v>
      </c>
      <c r="Z74" s="4">
        <f t="shared" si="1"/>
        <v>22777959.745362028</v>
      </c>
      <c r="AA74" s="4">
        <f t="shared" si="1"/>
        <v>27897093.980986848</v>
      </c>
      <c r="AB74" s="4">
        <f t="shared" si="1"/>
        <v>23798471.178140998</v>
      </c>
      <c r="AC74" s="4">
        <f t="shared" si="1"/>
        <v>31660970.970987931</v>
      </c>
      <c r="AD74" s="4">
        <f t="shared" si="1"/>
        <v>24866318.43802138</v>
      </c>
      <c r="AE74" s="4">
        <f t="shared" si="1"/>
        <v>30413755.634132389</v>
      </c>
      <c r="AF74" s="4">
        <f t="shared" si="1"/>
        <v>20201822.758370683</v>
      </c>
      <c r="AG74" s="4">
        <f t="shared" si="1"/>
        <v>15240846.19866184</v>
      </c>
    </row>
    <row r="75" spans="1:33" x14ac:dyDescent="0.35">
      <c r="A75" s="2" t="s">
        <v>23</v>
      </c>
      <c r="B75" s="2">
        <f>'RR Profiles'!B5</f>
        <v>1.1589865052921895</v>
      </c>
      <c r="C75" s="1" t="s">
        <v>45</v>
      </c>
      <c r="D75" s="4">
        <f t="shared" ref="D75:AG75" si="2">D4*$B75+D21</f>
        <v>46348389.972815491</v>
      </c>
      <c r="E75" s="4">
        <f t="shared" si="2"/>
        <v>27468736.689191755</v>
      </c>
      <c r="F75" s="4">
        <f t="shared" si="2"/>
        <v>46585758.087762266</v>
      </c>
      <c r="G75" s="4">
        <f t="shared" si="2"/>
        <v>28000744.393592577</v>
      </c>
      <c r="H75" s="4">
        <f t="shared" si="2"/>
        <v>47014782.342872947</v>
      </c>
      <c r="I75" s="4">
        <f t="shared" si="2"/>
        <v>31910951.844793268</v>
      </c>
      <c r="J75" s="4">
        <f t="shared" si="2"/>
        <v>35971700.334879927</v>
      </c>
      <c r="K75" s="4">
        <f t="shared" si="2"/>
        <v>31668933.499084484</v>
      </c>
      <c r="L75" s="4">
        <f t="shared" si="2"/>
        <v>45382532.223777682</v>
      </c>
      <c r="M75" s="4">
        <f t="shared" si="2"/>
        <v>37580018.421783485</v>
      </c>
      <c r="N75" s="4">
        <f t="shared" si="2"/>
        <v>45223333.98294156</v>
      </c>
      <c r="O75" s="4">
        <f t="shared" si="2"/>
        <v>40050576.857404016</v>
      </c>
      <c r="P75" s="4">
        <f t="shared" si="2"/>
        <v>46405785.100199819</v>
      </c>
      <c r="Q75" s="4">
        <f t="shared" si="2"/>
        <v>41971030.212320976</v>
      </c>
      <c r="R75" s="4">
        <f t="shared" si="2"/>
        <v>48088784.890421987</v>
      </c>
      <c r="S75" s="4">
        <f t="shared" si="2"/>
        <v>43987487.308558643</v>
      </c>
      <c r="T75" s="4">
        <f t="shared" si="2"/>
        <v>49861767.709618881</v>
      </c>
      <c r="U75" s="4">
        <f t="shared" si="2"/>
        <v>46104947.595352001</v>
      </c>
      <c r="V75" s="4">
        <f t="shared" si="2"/>
        <v>54231364.658317544</v>
      </c>
      <c r="W75" s="4">
        <f t="shared" si="2"/>
        <v>48328681.610551894</v>
      </c>
      <c r="X75" s="4">
        <f t="shared" si="2"/>
        <v>54708648.451859765</v>
      </c>
      <c r="Y75" s="4">
        <f t="shared" si="2"/>
        <v>50664244.917613961</v>
      </c>
      <c r="Z75" s="4">
        <f t="shared" si="2"/>
        <v>57322692.317810565</v>
      </c>
      <c r="AA75" s="4">
        <f t="shared" si="2"/>
        <v>53117494.832594097</v>
      </c>
      <c r="AB75" s="4">
        <f t="shared" si="2"/>
        <v>60047525.389567301</v>
      </c>
      <c r="AC75" s="4">
        <f t="shared" si="2"/>
        <v>55694606.682336196</v>
      </c>
      <c r="AD75" s="4">
        <f t="shared" si="2"/>
        <v>65112190.955372036</v>
      </c>
      <c r="AE75" s="4">
        <f t="shared" si="2"/>
        <v>58402091.802870862</v>
      </c>
      <c r="AF75" s="4">
        <f t="shared" si="2"/>
        <v>59528702.599797219</v>
      </c>
      <c r="AG75" s="4">
        <f t="shared" si="2"/>
        <v>48579650.469213888</v>
      </c>
    </row>
    <row r="76" spans="1:33" x14ac:dyDescent="0.35">
      <c r="A76" s="2" t="s">
        <v>24</v>
      </c>
      <c r="B76" s="2">
        <f>'RR Profiles'!B6</f>
        <v>1.1589865052921895</v>
      </c>
      <c r="C76" s="1" t="s">
        <v>46</v>
      </c>
      <c r="D76" s="4">
        <f t="shared" ref="D76:AG76" si="3">D5*$B76+D22</f>
        <v>40096075.550969049</v>
      </c>
      <c r="E76" s="4">
        <f t="shared" si="3"/>
        <v>43909900.874374874</v>
      </c>
      <c r="F76" s="4">
        <f t="shared" si="3"/>
        <v>36857075.936930299</v>
      </c>
      <c r="G76" s="4">
        <f t="shared" si="3"/>
        <v>59576358.53291516</v>
      </c>
      <c r="H76" s="4">
        <f t="shared" si="3"/>
        <v>33817912.363223538</v>
      </c>
      <c r="I76" s="4">
        <f t="shared" si="3"/>
        <v>52902741.138947949</v>
      </c>
      <c r="J76" s="4">
        <f t="shared" si="3"/>
        <v>41450528.930544421</v>
      </c>
      <c r="K76" s="4">
        <f t="shared" si="3"/>
        <v>52563713.923917472</v>
      </c>
      <c r="L76" s="4">
        <f t="shared" si="3"/>
        <v>40128286.91485174</v>
      </c>
      <c r="M76" s="4">
        <f t="shared" si="3"/>
        <v>40597754.89074602</v>
      </c>
      <c r="N76" s="4">
        <f t="shared" si="3"/>
        <v>50382172.680469453</v>
      </c>
      <c r="O76" s="4">
        <f t="shared" si="3"/>
        <v>62121476.798882455</v>
      </c>
      <c r="P76" s="4">
        <f t="shared" si="3"/>
        <v>52711214.012507841</v>
      </c>
      <c r="Q76" s="4">
        <f t="shared" si="3"/>
        <v>61387690.266375154</v>
      </c>
      <c r="R76" s="4">
        <f t="shared" si="3"/>
        <v>55152230.618373334</v>
      </c>
      <c r="S76" s="4">
        <f t="shared" si="3"/>
        <v>61084883.323016614</v>
      </c>
      <c r="T76" s="4">
        <f t="shared" si="3"/>
        <v>57710832.802866012</v>
      </c>
      <c r="U76" s="4">
        <f t="shared" si="3"/>
        <v>63900868.684716947</v>
      </c>
      <c r="V76" s="4">
        <f t="shared" si="3"/>
        <v>60392927.315592989</v>
      </c>
      <c r="W76" s="4">
        <f t="shared" si="3"/>
        <v>66835452.598185346</v>
      </c>
      <c r="X76" s="4">
        <f t="shared" si="3"/>
        <v>63204728.346129142</v>
      </c>
      <c r="Y76" s="4">
        <f t="shared" si="3"/>
        <v>72126308.255055651</v>
      </c>
      <c r="Z76" s="4">
        <f t="shared" si="3"/>
        <v>66152776.478408411</v>
      </c>
      <c r="AA76" s="4">
        <f t="shared" si="3"/>
        <v>74383579.528868437</v>
      </c>
      <c r="AB76" s="4">
        <f t="shared" si="3"/>
        <v>69243955.50105387</v>
      </c>
      <c r="AC76" s="4">
        <f t="shared" si="3"/>
        <v>77162244.663392425</v>
      </c>
      <c r="AD76" s="4">
        <f t="shared" si="3"/>
        <v>72485511.313556939</v>
      </c>
      <c r="AE76" s="4">
        <f t="shared" si="3"/>
        <v>80085723.642592162</v>
      </c>
      <c r="AF76" s="4">
        <f t="shared" si="3"/>
        <v>61196247.572026424</v>
      </c>
      <c r="AG76" s="4">
        <f t="shared" si="3"/>
        <v>47946275.322283827</v>
      </c>
    </row>
    <row r="77" spans="1:33" x14ac:dyDescent="0.35">
      <c r="A77" s="2" t="s">
        <v>25</v>
      </c>
      <c r="B77" s="2">
        <f>'RR Profiles'!B7</f>
        <v>1.1455582635917632</v>
      </c>
      <c r="C77" s="1" t="s">
        <v>47</v>
      </c>
      <c r="D77" s="4">
        <f t="shared" ref="D77:AG77" si="4">D6*$B77+D23</f>
        <v>24812831.721943077</v>
      </c>
      <c r="E77" s="4">
        <f t="shared" si="4"/>
        <v>25708276.232909255</v>
      </c>
      <c r="F77" s="4">
        <f t="shared" si="4"/>
        <v>25364298.119727872</v>
      </c>
      <c r="G77" s="4">
        <f t="shared" si="4"/>
        <v>26523076.728809457</v>
      </c>
      <c r="H77" s="4">
        <f t="shared" si="4"/>
        <v>39019985.963595077</v>
      </c>
      <c r="I77" s="4">
        <f t="shared" si="4"/>
        <v>30153128.48097042</v>
      </c>
      <c r="J77" s="4">
        <f t="shared" si="4"/>
        <v>25326437.482446201</v>
      </c>
      <c r="K77" s="4">
        <f t="shared" si="4"/>
        <v>36365817.754497513</v>
      </c>
      <c r="L77" s="4">
        <f t="shared" si="4"/>
        <v>29307331.53310746</v>
      </c>
      <c r="M77" s="4">
        <f t="shared" si="4"/>
        <v>22261833.55915045</v>
      </c>
      <c r="N77" s="4">
        <f t="shared" si="4"/>
        <v>33489398.917206682</v>
      </c>
      <c r="O77" s="4">
        <f t="shared" si="4"/>
        <v>34229505.360270366</v>
      </c>
      <c r="P77" s="4">
        <f t="shared" si="4"/>
        <v>34986523.486136913</v>
      </c>
      <c r="Q77" s="4">
        <f t="shared" si="4"/>
        <v>35760854.815080635</v>
      </c>
      <c r="R77" s="4">
        <f t="shared" si="4"/>
        <v>36552910.796379849</v>
      </c>
      <c r="S77" s="4">
        <f t="shared" si="4"/>
        <v>37363113.063854992</v>
      </c>
      <c r="T77" s="4">
        <f t="shared" si="4"/>
        <v>38192860.90594139</v>
      </c>
      <c r="U77" s="4">
        <f t="shared" si="4"/>
        <v>39039695.496477351</v>
      </c>
      <c r="V77" s="4">
        <f t="shared" si="4"/>
        <v>39994931.061472878</v>
      </c>
      <c r="W77" s="4">
        <f t="shared" si="4"/>
        <v>40883907.00997819</v>
      </c>
      <c r="X77" s="4">
        <f t="shared" si="4"/>
        <v>41793334.79727187</v>
      </c>
      <c r="Y77" s="4">
        <f t="shared" si="4"/>
        <v>42723703.629724257</v>
      </c>
      <c r="Z77" s="4">
        <f t="shared" si="4"/>
        <v>43675514.902920887</v>
      </c>
      <c r="AA77" s="4">
        <f t="shared" si="4"/>
        <v>44649282.517599523</v>
      </c>
      <c r="AB77" s="4">
        <f t="shared" si="4"/>
        <v>45646666.452226646</v>
      </c>
      <c r="AC77" s="4">
        <f t="shared" si="4"/>
        <v>46664806.855354145</v>
      </c>
      <c r="AD77" s="4">
        <f t="shared" si="4"/>
        <v>47707656.869279683</v>
      </c>
      <c r="AE77" s="4">
        <f t="shared" si="4"/>
        <v>48774650.499788284</v>
      </c>
      <c r="AF77" s="4">
        <f t="shared" si="4"/>
        <v>41133371.870194733</v>
      </c>
      <c r="AG77" s="4">
        <f t="shared" si="4"/>
        <v>38978142.122033425</v>
      </c>
    </row>
    <row r="78" spans="1:33" x14ac:dyDescent="0.35">
      <c r="A78" s="2" t="s">
        <v>26</v>
      </c>
      <c r="B78" s="2">
        <f>'RR Profiles'!B8</f>
        <v>1.1455582635917632</v>
      </c>
      <c r="C78" s="1" t="s">
        <v>48</v>
      </c>
      <c r="D78" s="4">
        <f t="shared" ref="D78:AG78" si="5">D7*$B78+D24</f>
        <v>15486458.558743495</v>
      </c>
      <c r="E78" s="4">
        <f t="shared" si="5"/>
        <v>11585718.475144722</v>
      </c>
      <c r="F78" s="4">
        <f t="shared" si="5"/>
        <v>12722374.730069853</v>
      </c>
      <c r="G78" s="4">
        <f t="shared" si="5"/>
        <v>24593484.430446826</v>
      </c>
      <c r="H78" s="4">
        <f t="shared" si="5"/>
        <v>11761727.219984133</v>
      </c>
      <c r="I78" s="4">
        <f t="shared" si="5"/>
        <v>23040695.582467314</v>
      </c>
      <c r="J78" s="4">
        <f t="shared" si="5"/>
        <v>17794350.237481114</v>
      </c>
      <c r="K78" s="4">
        <f t="shared" si="5"/>
        <v>12671813.953821292</v>
      </c>
      <c r="L78" s="4">
        <f t="shared" si="5"/>
        <v>13784978.177582154</v>
      </c>
      <c r="M78" s="4">
        <f t="shared" si="5"/>
        <v>26325966.957120091</v>
      </c>
      <c r="N78" s="4">
        <f t="shared" si="5"/>
        <v>19570889.273863733</v>
      </c>
      <c r="O78" s="4">
        <f t="shared" si="5"/>
        <v>19983529.244112622</v>
      </c>
      <c r="P78" s="4">
        <f t="shared" si="5"/>
        <v>20405058.679309636</v>
      </c>
      <c r="Q78" s="4">
        <f t="shared" si="5"/>
        <v>20835674.468720037</v>
      </c>
      <c r="R78" s="4">
        <f t="shared" si="5"/>
        <v>21276826.352794513</v>
      </c>
      <c r="S78" s="4">
        <f t="shared" si="5"/>
        <v>21724975.328569129</v>
      </c>
      <c r="T78" s="4">
        <f t="shared" si="5"/>
        <v>22184077.167691797</v>
      </c>
      <c r="U78" s="4">
        <f t="shared" si="5"/>
        <v>22653099.105485089</v>
      </c>
      <c r="V78" s="4">
        <f t="shared" si="5"/>
        <v>23201615.919452108</v>
      </c>
      <c r="W78" s="4">
        <f t="shared" si="5"/>
        <v>23692531.866571516</v>
      </c>
      <c r="X78" s="4">
        <f t="shared" si="5"/>
        <v>24194072.641495213</v>
      </c>
      <c r="Y78" s="4">
        <f t="shared" si="5"/>
        <v>24706474.936045162</v>
      </c>
      <c r="Z78" s="4">
        <f t="shared" si="5"/>
        <v>25231443.538917691</v>
      </c>
      <c r="AA78" s="4">
        <f t="shared" si="5"/>
        <v>25764838.280753244</v>
      </c>
      <c r="AB78" s="4">
        <f t="shared" si="5"/>
        <v>26311300.540178522</v>
      </c>
      <c r="AC78" s="4">
        <f t="shared" si="5"/>
        <v>26869627.009606615</v>
      </c>
      <c r="AD78" s="4">
        <f t="shared" si="5"/>
        <v>27440083.022181999</v>
      </c>
      <c r="AE78" s="4">
        <f t="shared" si="5"/>
        <v>28022940.059180394</v>
      </c>
      <c r="AF78" s="4">
        <f t="shared" si="5"/>
        <v>23179623.236185465</v>
      </c>
      <c r="AG78" s="4">
        <f t="shared" si="5"/>
        <v>19885193.668117341</v>
      </c>
    </row>
    <row r="79" spans="1:33" x14ac:dyDescent="0.35">
      <c r="A79" s="2" t="s">
        <v>27</v>
      </c>
      <c r="B79" s="2">
        <f>'RR Profiles'!B9</f>
        <v>1.1551028312631084</v>
      </c>
      <c r="C79" s="1" t="s">
        <v>49</v>
      </c>
      <c r="D79" s="4">
        <f t="shared" ref="D79:AG79" si="6">D8*$B79+D25</f>
        <v>28581608.035285134</v>
      </c>
      <c r="E79" s="4">
        <f t="shared" si="6"/>
        <v>28257756.67282756</v>
      </c>
      <c r="F79" s="4">
        <f t="shared" si="6"/>
        <v>45936982.210493863</v>
      </c>
      <c r="G79" s="4">
        <f t="shared" si="6"/>
        <v>36563221.606537715</v>
      </c>
      <c r="H79" s="4">
        <f t="shared" si="6"/>
        <v>45059854.245923609</v>
      </c>
      <c r="I79" s="4">
        <f t="shared" si="6"/>
        <v>39119612.318594903</v>
      </c>
      <c r="J79" s="4">
        <f t="shared" si="6"/>
        <v>32032073.552509263</v>
      </c>
      <c r="K79" s="4">
        <f t="shared" si="6"/>
        <v>40965856.684934758</v>
      </c>
      <c r="L79" s="4">
        <f t="shared" si="6"/>
        <v>43014512.730604939</v>
      </c>
      <c r="M79" s="4">
        <f t="shared" si="6"/>
        <v>42803252.244301334</v>
      </c>
      <c r="N79" s="4">
        <f t="shared" si="6"/>
        <v>49950359.841375515</v>
      </c>
      <c r="O79" s="4">
        <f t="shared" si="6"/>
        <v>51052500.274332553</v>
      </c>
      <c r="P79" s="4">
        <f t="shared" si="6"/>
        <v>52179777.513032615</v>
      </c>
      <c r="Q79" s="4">
        <f t="shared" si="6"/>
        <v>53334117.107533365</v>
      </c>
      <c r="R79" s="4">
        <f t="shared" si="6"/>
        <v>54512139.333676562</v>
      </c>
      <c r="S79" s="4">
        <f t="shared" si="6"/>
        <v>55718459.481677532</v>
      </c>
      <c r="T79" s="4">
        <f t="shared" si="6"/>
        <v>56952388.356348418</v>
      </c>
      <c r="U79" s="4">
        <f t="shared" si="6"/>
        <v>58214582.600924313</v>
      </c>
      <c r="V79" s="4">
        <f t="shared" si="6"/>
        <v>59505715.124715202</v>
      </c>
      <c r="W79" s="4">
        <f t="shared" si="6"/>
        <v>60826475.52513507</v>
      </c>
      <c r="X79" s="4">
        <f t="shared" si="6"/>
        <v>62177570.516501129</v>
      </c>
      <c r="Y79" s="4">
        <f t="shared" si="6"/>
        <v>63561282.670933791</v>
      </c>
      <c r="Z79" s="4">
        <f t="shared" si="6"/>
        <v>64973679.378210716</v>
      </c>
      <c r="AA79" s="4">
        <f t="shared" si="6"/>
        <v>66420196.299982287</v>
      </c>
      <c r="AB79" s="4">
        <f t="shared" si="6"/>
        <v>67900054.860215515</v>
      </c>
      <c r="AC79" s="4">
        <f t="shared" si="6"/>
        <v>69414054.230680406</v>
      </c>
      <c r="AD79" s="4">
        <f t="shared" si="6"/>
        <v>70963013.536752418</v>
      </c>
      <c r="AE79" s="4">
        <f t="shared" si="6"/>
        <v>72547772.375589624</v>
      </c>
      <c r="AF79" s="4">
        <f t="shared" si="6"/>
        <v>59934339.060448587</v>
      </c>
      <c r="AG79" s="4">
        <f t="shared" si="6"/>
        <v>65122314.513202295</v>
      </c>
    </row>
    <row r="80" spans="1:33" x14ac:dyDescent="0.35">
      <c r="A80" s="2" t="s">
        <v>28</v>
      </c>
      <c r="B80" s="2">
        <f>'RR Profiles'!B10</f>
        <v>1.1551028312631084</v>
      </c>
      <c r="C80" s="1" t="s">
        <v>50</v>
      </c>
      <c r="D80" s="4">
        <f t="shared" ref="D80:AG80" si="7">D9*$B80+D26</f>
        <v>36537178.880089402</v>
      </c>
      <c r="E80" s="4">
        <f t="shared" si="7"/>
        <v>29596732.416073278</v>
      </c>
      <c r="F80" s="4">
        <f t="shared" si="7"/>
        <v>35541409.852266476</v>
      </c>
      <c r="G80" s="4">
        <f t="shared" si="7"/>
        <v>42023202.128843881</v>
      </c>
      <c r="H80" s="4">
        <f t="shared" si="7"/>
        <v>38847727.705670029</v>
      </c>
      <c r="I80" s="4">
        <f t="shared" si="7"/>
        <v>36626237.166458786</v>
      </c>
      <c r="J80" s="4">
        <f t="shared" si="7"/>
        <v>41509188.567075409</v>
      </c>
      <c r="K80" s="4">
        <f t="shared" si="7"/>
        <v>46185955.573196627</v>
      </c>
      <c r="L80" s="4">
        <f t="shared" si="7"/>
        <v>50880740.904226772</v>
      </c>
      <c r="M80" s="4">
        <f t="shared" si="7"/>
        <v>36799793.700054765</v>
      </c>
      <c r="N80" s="4">
        <f t="shared" si="7"/>
        <v>45762609.103220254</v>
      </c>
      <c r="O80" s="4">
        <f t="shared" si="7"/>
        <v>46780994.521414191</v>
      </c>
      <c r="P80" s="4">
        <f t="shared" si="7"/>
        <v>47822841.64505589</v>
      </c>
      <c r="Q80" s="4">
        <f t="shared" si="7"/>
        <v>48888712.528166838</v>
      </c>
      <c r="R80" s="4">
        <f t="shared" si="7"/>
        <v>49979183.255088791</v>
      </c>
      <c r="S80" s="4">
        <f t="shared" si="7"/>
        <v>51095817.054990672</v>
      </c>
      <c r="T80" s="4">
        <f t="shared" si="7"/>
        <v>52236300.853792891</v>
      </c>
      <c r="U80" s="4">
        <f t="shared" si="7"/>
        <v>53404173.348317683</v>
      </c>
      <c r="V80" s="4">
        <f t="shared" si="7"/>
        <v>54599097.68705643</v>
      </c>
      <c r="W80" s="4">
        <f t="shared" si="7"/>
        <v>55821725.738723144</v>
      </c>
      <c r="X80" s="4">
        <f t="shared" si="7"/>
        <v>57072725.734360941</v>
      </c>
      <c r="Y80" s="4">
        <f t="shared" si="7"/>
        <v>58352782.694337405</v>
      </c>
      <c r="Z80" s="4">
        <f t="shared" si="7"/>
        <v>59662598.866872072</v>
      </c>
      <c r="AA80" s="4">
        <f t="shared" si="7"/>
        <v>61004033.937961891</v>
      </c>
      <c r="AB80" s="4">
        <f t="shared" si="7"/>
        <v>62374406.696218789</v>
      </c>
      <c r="AC80" s="4">
        <f t="shared" si="7"/>
        <v>63777893.103403747</v>
      </c>
      <c r="AD80" s="4">
        <f t="shared" si="7"/>
        <v>65214129.186930239</v>
      </c>
      <c r="AE80" s="4">
        <f t="shared" si="7"/>
        <v>66683910.338770986</v>
      </c>
      <c r="AF80" s="4">
        <f t="shared" si="7"/>
        <v>55656999.973437637</v>
      </c>
      <c r="AG80" s="4">
        <f t="shared" si="7"/>
        <v>52685405.14060466</v>
      </c>
    </row>
    <row r="81" spans="1:33" x14ac:dyDescent="0.35">
      <c r="A81" s="2" t="s">
        <v>29</v>
      </c>
      <c r="B81" s="2">
        <f>'RR Profiles'!B11</f>
        <v>1.1645241603056697</v>
      </c>
      <c r="C81" s="1" t="s">
        <v>51</v>
      </c>
      <c r="D81" s="4">
        <f t="shared" ref="D81:AG81" si="8">D10*$B81+D27</f>
        <v>41900700.5488583</v>
      </c>
      <c r="E81" s="4">
        <f t="shared" si="8"/>
        <v>16534870.685530338</v>
      </c>
      <c r="F81" s="4">
        <f t="shared" si="8"/>
        <v>33628879.370916113</v>
      </c>
      <c r="G81" s="4">
        <f t="shared" si="8"/>
        <v>16834829.213577285</v>
      </c>
      <c r="H81" s="4">
        <f t="shared" si="8"/>
        <v>27488159.860002801</v>
      </c>
      <c r="I81" s="4">
        <f t="shared" si="8"/>
        <v>18070504.337048639</v>
      </c>
      <c r="J81" s="4">
        <f t="shared" si="8"/>
        <v>39184364.287283488</v>
      </c>
      <c r="K81" s="4">
        <f t="shared" si="8"/>
        <v>18964336.117893409</v>
      </c>
      <c r="L81" s="4">
        <f t="shared" si="8"/>
        <v>44335048.636614926</v>
      </c>
      <c r="M81" s="4">
        <f t="shared" si="8"/>
        <v>20011029.799766354</v>
      </c>
      <c r="N81" s="4">
        <f t="shared" si="8"/>
        <v>30956132.609056324</v>
      </c>
      <c r="O81" s="4">
        <f t="shared" si="8"/>
        <v>31575255.261237454</v>
      </c>
      <c r="P81" s="4">
        <f t="shared" si="8"/>
        <v>32206760.366462201</v>
      </c>
      <c r="Q81" s="4">
        <f t="shared" si="8"/>
        <v>32850895.573791444</v>
      </c>
      <c r="R81" s="4">
        <f t="shared" si="8"/>
        <v>33507913.485267278</v>
      </c>
      <c r="S81" s="4">
        <f t="shared" si="8"/>
        <v>34178071.754972622</v>
      </c>
      <c r="T81" s="4">
        <f t="shared" si="8"/>
        <v>34861633.190072075</v>
      </c>
      <c r="U81" s="4">
        <f t="shared" si="8"/>
        <v>35558865.853873514</v>
      </c>
      <c r="V81" s="4">
        <f t="shared" si="8"/>
        <v>36270043.170950979</v>
      </c>
      <c r="W81" s="4">
        <f t="shared" si="8"/>
        <v>36995444.034370005</v>
      </c>
      <c r="X81" s="4">
        <f t="shared" si="8"/>
        <v>37735352.915057398</v>
      </c>
      <c r="Y81" s="4">
        <f t="shared" si="8"/>
        <v>38490059.973358557</v>
      </c>
      <c r="Z81" s="4">
        <f t="shared" si="8"/>
        <v>39259861.172825724</v>
      </c>
      <c r="AA81" s="4">
        <f t="shared" si="8"/>
        <v>40045058.396282241</v>
      </c>
      <c r="AB81" s="4">
        <f t="shared" si="8"/>
        <v>40845959.564207867</v>
      </c>
      <c r="AC81" s="4">
        <f t="shared" si="8"/>
        <v>41662878.755492032</v>
      </c>
      <c r="AD81" s="4">
        <f t="shared" si="8"/>
        <v>42496136.330601886</v>
      </c>
      <c r="AE81" s="4">
        <f t="shared" si="8"/>
        <v>43346059.05721391</v>
      </c>
      <c r="AF81" s="4">
        <f t="shared" si="8"/>
        <v>44212980.238358192</v>
      </c>
      <c r="AG81" s="4">
        <f t="shared" si="8"/>
        <v>45097239.843125358</v>
      </c>
    </row>
    <row r="82" spans="1:33" x14ac:dyDescent="0.35">
      <c r="A82" s="2" t="s">
        <v>30</v>
      </c>
      <c r="B82" s="2">
        <f>'RR Profiles'!B12</f>
        <v>1.1753943195799259</v>
      </c>
      <c r="C82" s="1" t="s">
        <v>52</v>
      </c>
      <c r="D82" s="4">
        <f t="shared" ref="D82:AG82" si="9">D11*$B82+D28</f>
        <v>36930105.76569622</v>
      </c>
      <c r="E82" s="4">
        <f t="shared" si="9"/>
        <v>40246092.044306487</v>
      </c>
      <c r="F82" s="4">
        <f t="shared" si="9"/>
        <v>43882023.908963412</v>
      </c>
      <c r="G82" s="4">
        <f t="shared" si="9"/>
        <v>42809844.512196362</v>
      </c>
      <c r="H82" s="4">
        <f t="shared" si="9"/>
        <v>29607390.37507214</v>
      </c>
      <c r="I82" s="4">
        <f t="shared" si="9"/>
        <v>39427753.380843937</v>
      </c>
      <c r="J82" s="4">
        <f t="shared" si="9"/>
        <v>32204813.772421025</v>
      </c>
      <c r="K82" s="4">
        <f t="shared" si="9"/>
        <v>50461821.637677997</v>
      </c>
      <c r="L82" s="4">
        <f t="shared" si="9"/>
        <v>36373182.093013473</v>
      </c>
      <c r="M82" s="4">
        <f t="shared" si="9"/>
        <v>37727635.730033047</v>
      </c>
      <c r="N82" s="4">
        <f t="shared" si="9"/>
        <v>43531425.62109369</v>
      </c>
      <c r="O82" s="4">
        <f t="shared" si="9"/>
        <v>44402054.133515559</v>
      </c>
      <c r="P82" s="4">
        <f t="shared" si="9"/>
        <v>45290095.216185868</v>
      </c>
      <c r="Q82" s="4">
        <f t="shared" si="9"/>
        <v>46195897.120509595</v>
      </c>
      <c r="R82" s="4">
        <f t="shared" si="9"/>
        <v>47119815.062919781</v>
      </c>
      <c r="S82" s="4">
        <f t="shared" si="9"/>
        <v>48062211.364178181</v>
      </c>
      <c r="T82" s="4">
        <f t="shared" si="9"/>
        <v>49023455.591461733</v>
      </c>
      <c r="U82" s="4">
        <f t="shared" si="9"/>
        <v>50003924.703290969</v>
      </c>
      <c r="V82" s="4">
        <f t="shared" si="9"/>
        <v>51004003.19735679</v>
      </c>
      <c r="W82" s="4">
        <f t="shared" si="9"/>
        <v>52024083.261303931</v>
      </c>
      <c r="X82" s="4">
        <f t="shared" si="9"/>
        <v>53064564.926529989</v>
      </c>
      <c r="Y82" s="4">
        <f t="shared" si="9"/>
        <v>54125856.225060612</v>
      </c>
      <c r="Z82" s="4">
        <f t="shared" si="9"/>
        <v>55208373.34956181</v>
      </c>
      <c r="AA82" s="4">
        <f t="shared" si="9"/>
        <v>56312540.816553056</v>
      </c>
      <c r="AB82" s="4">
        <f t="shared" si="9"/>
        <v>57438791.6328841</v>
      </c>
      <c r="AC82" s="4">
        <f t="shared" si="9"/>
        <v>58587567.465541795</v>
      </c>
      <c r="AD82" s="4">
        <f t="shared" si="9"/>
        <v>59759318.81485264</v>
      </c>
      <c r="AE82" s="4">
        <f t="shared" si="9"/>
        <v>60954505.191149682</v>
      </c>
      <c r="AF82" s="4">
        <f t="shared" si="9"/>
        <v>62173595.294972673</v>
      </c>
      <c r="AG82" s="4">
        <f t="shared" si="9"/>
        <v>63417067.200872138</v>
      </c>
    </row>
    <row r="83" spans="1:33" x14ac:dyDescent="0.35">
      <c r="A83" s="2" t="s">
        <v>31</v>
      </c>
      <c r="B83" s="2">
        <f>'RR Profiles'!B13</f>
        <v>1.1493081809965253</v>
      </c>
      <c r="C83" s="1" t="s">
        <v>53</v>
      </c>
      <c r="D83" s="4">
        <f t="shared" ref="D83:AG83" si="10">D12*$B83+D29</f>
        <v>24958604.536678061</v>
      </c>
      <c r="E83" s="4">
        <f t="shared" si="10"/>
        <v>23035020.743442155</v>
      </c>
      <c r="F83" s="4">
        <f t="shared" si="10"/>
        <v>21417436.472185105</v>
      </c>
      <c r="G83" s="4">
        <f t="shared" si="10"/>
        <v>24455960.909686435</v>
      </c>
      <c r="H83" s="4">
        <f t="shared" si="10"/>
        <v>25091883.460629407</v>
      </c>
      <c r="I83" s="4">
        <f t="shared" si="10"/>
        <v>29749221.474687867</v>
      </c>
      <c r="J83" s="4">
        <f t="shared" si="10"/>
        <v>25712186.569880649</v>
      </c>
      <c r="K83" s="4">
        <f t="shared" si="10"/>
        <v>25565994.893616598</v>
      </c>
      <c r="L83" s="4">
        <f t="shared" si="10"/>
        <v>28607899.929266002</v>
      </c>
      <c r="M83" s="4">
        <f t="shared" si="10"/>
        <v>29803944.451444145</v>
      </c>
      <c r="N83" s="4">
        <f t="shared" si="10"/>
        <v>30023058.190919213</v>
      </c>
      <c r="O83" s="4">
        <f t="shared" si="10"/>
        <v>31635450.476121135</v>
      </c>
      <c r="P83" s="4">
        <f t="shared" si="10"/>
        <v>31467048.410606407</v>
      </c>
      <c r="Q83" s="4">
        <f t="shared" si="10"/>
        <v>32912259.597377744</v>
      </c>
      <c r="R83" s="4">
        <f t="shared" si="10"/>
        <v>32983364.037655197</v>
      </c>
      <c r="S83" s="4">
        <f t="shared" si="10"/>
        <v>34493654.64332141</v>
      </c>
      <c r="T83" s="4">
        <f t="shared" si="10"/>
        <v>34574515.048043676</v>
      </c>
      <c r="U83" s="4">
        <f t="shared" si="10"/>
        <v>36153748.958279692</v>
      </c>
      <c r="V83" s="4">
        <f t="shared" si="10"/>
        <v>36509502.522872686</v>
      </c>
      <c r="W83" s="4">
        <f t="shared" si="10"/>
        <v>37893312.702017449</v>
      </c>
      <c r="X83" s="4">
        <f t="shared" si="10"/>
        <v>37997003.654715896</v>
      </c>
      <c r="Y83" s="4">
        <f t="shared" si="10"/>
        <v>40219245.886045009</v>
      </c>
      <c r="Z83" s="4">
        <f t="shared" si="10"/>
        <v>39840074.366243869</v>
      </c>
      <c r="AA83" s="4">
        <f t="shared" si="10"/>
        <v>41644313.784491882</v>
      </c>
      <c r="AB83" s="4">
        <f t="shared" si="10"/>
        <v>41774759.748573825</v>
      </c>
      <c r="AC83" s="4">
        <f t="shared" si="10"/>
        <v>43964963.834005222</v>
      </c>
      <c r="AD83" s="4">
        <f t="shared" si="10"/>
        <v>43807275.200799614</v>
      </c>
      <c r="AE83" s="4">
        <f t="shared" si="10"/>
        <v>45780596.094109282</v>
      </c>
      <c r="AF83" s="4">
        <f t="shared" si="10"/>
        <v>45942221.180118367</v>
      </c>
      <c r="AG83" s="4">
        <f t="shared" si="10"/>
        <v>47768580.664723188</v>
      </c>
    </row>
    <row r="84" spans="1:33" x14ac:dyDescent="0.35">
      <c r="A84" s="2" t="s">
        <v>32</v>
      </c>
      <c r="B84" s="2">
        <f>'RR Profiles'!B14</f>
        <v>1.1761188213336795</v>
      </c>
      <c r="C84" s="1" t="s">
        <v>54</v>
      </c>
      <c r="D84" s="4">
        <f t="shared" ref="D84:AG84" si="11">D13*$B84+D30</f>
        <v>24902663.898192372</v>
      </c>
      <c r="E84" s="4">
        <f t="shared" si="11"/>
        <v>25400717.390245724</v>
      </c>
      <c r="F84" s="4">
        <f t="shared" si="11"/>
        <v>25908731.959065299</v>
      </c>
      <c r="G84" s="4">
        <f t="shared" si="11"/>
        <v>26426906.535978086</v>
      </c>
      <c r="H84" s="4">
        <f t="shared" si="11"/>
        <v>26955445.580667555</v>
      </c>
      <c r="I84" s="4">
        <f t="shared" si="11"/>
        <v>27494554.200579517</v>
      </c>
      <c r="J84" s="4">
        <f t="shared" si="11"/>
        <v>28044443.855397437</v>
      </c>
      <c r="K84" s="4">
        <f t="shared" si="11"/>
        <v>28605333.357042421</v>
      </c>
      <c r="L84" s="4">
        <f t="shared" si="11"/>
        <v>29177439.989079107</v>
      </c>
      <c r="M84" s="4">
        <f t="shared" si="11"/>
        <v>29760989.915666237</v>
      </c>
      <c r="N84" s="4">
        <f t="shared" si="11"/>
        <v>30356208.596487284</v>
      </c>
      <c r="O84" s="4">
        <f t="shared" si="11"/>
        <v>30963333.371819805</v>
      </c>
      <c r="P84" s="4">
        <f t="shared" si="11"/>
        <v>31582599.053584907</v>
      </c>
      <c r="Q84" s="4">
        <f t="shared" si="11"/>
        <v>32214251.158178981</v>
      </c>
      <c r="R84" s="4">
        <f t="shared" si="11"/>
        <v>32858537.025879595</v>
      </c>
      <c r="S84" s="4">
        <f t="shared" si="11"/>
        <v>33515707.996964317</v>
      </c>
      <c r="T84" s="4">
        <f t="shared" si="11"/>
        <v>34186021.763948359</v>
      </c>
      <c r="U84" s="4">
        <f t="shared" si="11"/>
        <v>34869742.019346923</v>
      </c>
      <c r="V84" s="4">
        <f t="shared" si="11"/>
        <v>35567136.807912871</v>
      </c>
      <c r="W84" s="4">
        <f t="shared" si="11"/>
        <v>36278478.998280242</v>
      </c>
      <c r="X84" s="4">
        <f t="shared" si="11"/>
        <v>37004049.987439513</v>
      </c>
      <c r="Y84" s="4">
        <f t="shared" si="11"/>
        <v>37744130.820143551</v>
      </c>
      <c r="Z84" s="4">
        <f t="shared" si="11"/>
        <v>38499013.069501668</v>
      </c>
      <c r="AA84" s="4">
        <f t="shared" si="11"/>
        <v>39268993.30862318</v>
      </c>
      <c r="AB84" s="4">
        <f t="shared" si="11"/>
        <v>40054372.286736235</v>
      </c>
      <c r="AC84" s="4">
        <f t="shared" si="11"/>
        <v>40855460.10530661</v>
      </c>
      <c r="AD84" s="4">
        <f t="shared" si="11"/>
        <v>41672569.689681254</v>
      </c>
      <c r="AE84" s="4">
        <f t="shared" si="11"/>
        <v>42506020.141325966</v>
      </c>
      <c r="AF84" s="4">
        <f t="shared" si="11"/>
        <v>43356142.266181797</v>
      </c>
      <c r="AG84" s="4">
        <f t="shared" si="11"/>
        <v>44223264.165714547</v>
      </c>
    </row>
    <row r="85" spans="1:33" x14ac:dyDescent="0.35">
      <c r="A85" s="2" t="s">
        <v>33</v>
      </c>
      <c r="B85" s="2">
        <f>'RR Profiles'!B15</f>
        <v>1.1331139853679408</v>
      </c>
      <c r="C85" s="1" t="s">
        <v>55</v>
      </c>
      <c r="D85" s="4">
        <f t="shared" ref="D85:AG85" si="12">D14*$B85+D31</f>
        <v>3401387.9776758729</v>
      </c>
      <c r="E85" s="4">
        <f t="shared" si="12"/>
        <v>3469414.903983796</v>
      </c>
      <c r="F85" s="4">
        <f t="shared" si="12"/>
        <v>3538804.6271906183</v>
      </c>
      <c r="G85" s="4">
        <f t="shared" si="12"/>
        <v>3609580.478436193</v>
      </c>
      <c r="H85" s="4">
        <f t="shared" si="12"/>
        <v>3681772.3213163153</v>
      </c>
      <c r="I85" s="4">
        <f t="shared" si="12"/>
        <v>3755406.7531988099</v>
      </c>
      <c r="J85" s="4">
        <f t="shared" si="12"/>
        <v>3830514.6376794716</v>
      </c>
      <c r="K85" s="4">
        <f t="shared" si="12"/>
        <v>3907125.8383540958</v>
      </c>
      <c r="L85" s="4">
        <f t="shared" si="12"/>
        <v>3985269.0857044924</v>
      </c>
      <c r="M85" s="4">
        <f t="shared" si="12"/>
        <v>4064973.1102124704</v>
      </c>
      <c r="N85" s="4">
        <f t="shared" si="12"/>
        <v>4146273.0417017965</v>
      </c>
      <c r="O85" s="4">
        <f t="shared" si="12"/>
        <v>4229198.7437682655</v>
      </c>
      <c r="P85" s="4">
        <f t="shared" si="12"/>
        <v>4313783.0800076732</v>
      </c>
      <c r="Q85" s="4">
        <f t="shared" si="12"/>
        <v>4400058.1802437846</v>
      </c>
      <c r="R85" s="4">
        <f t="shared" si="12"/>
        <v>4488060.0411863811</v>
      </c>
      <c r="S85" s="4">
        <f t="shared" si="12"/>
        <v>4577820.7926592268</v>
      </c>
      <c r="T85" s="4">
        <f t="shared" si="12"/>
        <v>4669376.4313721042</v>
      </c>
      <c r="U85" s="4">
        <f t="shared" si="12"/>
        <v>4762764.4864907349</v>
      </c>
      <c r="V85" s="4">
        <f t="shared" si="12"/>
        <v>4858019.8216109127</v>
      </c>
      <c r="W85" s="4">
        <f t="shared" si="12"/>
        <v>4955179.832784377</v>
      </c>
      <c r="X85" s="4">
        <f t="shared" si="12"/>
        <v>5054283.9160628617</v>
      </c>
      <c r="Y85" s="4">
        <f t="shared" si="12"/>
        <v>5155369.3343841182</v>
      </c>
      <c r="Z85" s="4">
        <f t="shared" si="12"/>
        <v>5258476.483799885</v>
      </c>
      <c r="AA85" s="4">
        <f t="shared" si="12"/>
        <v>5363645.8934758827</v>
      </c>
      <c r="AB85" s="4">
        <f t="shared" si="12"/>
        <v>5470919.0925778337</v>
      </c>
      <c r="AC85" s="4">
        <f t="shared" si="12"/>
        <v>5580337.4771574736</v>
      </c>
      <c r="AD85" s="4">
        <f t="shared" si="12"/>
        <v>5691944.8426084975</v>
      </c>
      <c r="AE85" s="4">
        <f t="shared" si="12"/>
        <v>5805783.7180966251</v>
      </c>
      <c r="AF85" s="4">
        <f t="shared" si="12"/>
        <v>5921898.7659015656</v>
      </c>
      <c r="AG85" s="4">
        <f t="shared" si="12"/>
        <v>6040336.9145309953</v>
      </c>
    </row>
    <row r="86" spans="1:33" x14ac:dyDescent="0.35">
      <c r="A86" s="2" t="s">
        <v>34</v>
      </c>
      <c r="B86" s="2">
        <f>'RR Profiles'!B16</f>
        <v>1.1380222854694133</v>
      </c>
      <c r="C86" s="1" t="s">
        <v>56</v>
      </c>
      <c r="D86" s="4">
        <f t="shared" ref="D86:AG86" si="13">D15*$B86+D32</f>
        <v>2220881.8863905529</v>
      </c>
      <c r="E86" s="4">
        <f t="shared" si="13"/>
        <v>2265299.333753461</v>
      </c>
      <c r="F86" s="4">
        <f t="shared" si="13"/>
        <v>2310605.5521471933</v>
      </c>
      <c r="G86" s="4">
        <f t="shared" si="13"/>
        <v>2356817.9556386056</v>
      </c>
      <c r="H86" s="4">
        <f t="shared" si="13"/>
        <v>2403953.8202722692</v>
      </c>
      <c r="I86" s="4">
        <f t="shared" si="13"/>
        <v>2452033.5601150403</v>
      </c>
      <c r="J86" s="4">
        <f t="shared" si="13"/>
        <v>2501073.5892337756</v>
      </c>
      <c r="K86" s="4">
        <f t="shared" si="13"/>
        <v>2551096.4597176164</v>
      </c>
      <c r="L86" s="4">
        <f t="shared" si="13"/>
        <v>2602117.3095888486</v>
      </c>
      <c r="M86" s="4">
        <f t="shared" si="13"/>
        <v>2654159.6909366143</v>
      </c>
      <c r="N86" s="4">
        <f t="shared" si="13"/>
        <v>2707243.0178277697</v>
      </c>
      <c r="O86" s="4">
        <f t="shared" si="13"/>
        <v>2761387.8423514562</v>
      </c>
      <c r="P86" s="4">
        <f t="shared" si="13"/>
        <v>2816615.4405522454</v>
      </c>
      <c r="Q86" s="4">
        <f t="shared" si="13"/>
        <v>2872947.364519279</v>
      </c>
      <c r="R86" s="4">
        <f t="shared" si="13"/>
        <v>2930407.1663416987</v>
      </c>
      <c r="S86" s="4">
        <f t="shared" si="13"/>
        <v>2989015.1220640754</v>
      </c>
      <c r="T86" s="4">
        <f t="shared" si="13"/>
        <v>3048794.7837755517</v>
      </c>
      <c r="U86" s="4">
        <f t="shared" si="13"/>
        <v>3109771.8415875537</v>
      </c>
      <c r="V86" s="4">
        <f t="shared" si="13"/>
        <v>3171966.4335223678</v>
      </c>
      <c r="W86" s="4">
        <f t="shared" si="13"/>
        <v>3235405.3877137071</v>
      </c>
      <c r="X86" s="4">
        <f t="shared" si="13"/>
        <v>3300113.1182284267</v>
      </c>
      <c r="Y86" s="4">
        <f t="shared" si="13"/>
        <v>3366116.1771556693</v>
      </c>
      <c r="Z86" s="4">
        <f t="shared" si="13"/>
        <v>3433438.1165845771</v>
      </c>
      <c r="AA86" s="4">
        <f t="shared" si="13"/>
        <v>3502107.4886042913</v>
      </c>
      <c r="AB86" s="4">
        <f t="shared" si="13"/>
        <v>3572148.7072816687</v>
      </c>
      <c r="AC86" s="4">
        <f t="shared" si="13"/>
        <v>3643592.6007504221</v>
      </c>
      <c r="AD86" s="4">
        <f t="shared" si="13"/>
        <v>3716464.7210996933</v>
      </c>
      <c r="AE86" s="4">
        <f t="shared" si="13"/>
        <v>3790793.4823963386</v>
      </c>
      <c r="AF86" s="4">
        <f t="shared" si="13"/>
        <v>3866609.5747517855</v>
      </c>
      <c r="AG86" s="4">
        <f t="shared" si="13"/>
        <v>3943941.8262997465</v>
      </c>
    </row>
    <row r="87" spans="1:33" x14ac:dyDescent="0.35">
      <c r="A87" s="2" t="s">
        <v>35</v>
      </c>
      <c r="B87" s="2">
        <f>'RR Profiles'!B17</f>
        <v>1.140040678037443</v>
      </c>
      <c r="C87" s="1" t="s">
        <v>57</v>
      </c>
      <c r="D87" s="4">
        <f t="shared" ref="D87:AG87" si="14">D16*$B87+D33</f>
        <v>2914183.3078906229</v>
      </c>
      <c r="E87" s="4">
        <f t="shared" si="14"/>
        <v>2972465.8092354187</v>
      </c>
      <c r="F87" s="4">
        <f t="shared" si="14"/>
        <v>3031916.5382412793</v>
      </c>
      <c r="G87" s="4">
        <f t="shared" si="14"/>
        <v>3092554.1753963423</v>
      </c>
      <c r="H87" s="4">
        <f t="shared" si="14"/>
        <v>3154405.8213107777</v>
      </c>
      <c r="I87" s="4">
        <f t="shared" si="14"/>
        <v>3217494.436554078</v>
      </c>
      <c r="J87" s="4">
        <f t="shared" si="14"/>
        <v>3281842.8416550579</v>
      </c>
      <c r="K87" s="4">
        <f t="shared" si="14"/>
        <v>3347480.4173052437</v>
      </c>
      <c r="L87" s="4">
        <f t="shared" si="14"/>
        <v>3414429.9840334505</v>
      </c>
      <c r="M87" s="4">
        <f t="shared" si="14"/>
        <v>3482718.9225312043</v>
      </c>
      <c r="N87" s="4">
        <f t="shared" si="14"/>
        <v>3552372.1933679977</v>
      </c>
      <c r="O87" s="4">
        <f t="shared" si="14"/>
        <v>3623420.1772353575</v>
      </c>
      <c r="P87" s="4">
        <f t="shared" si="14"/>
        <v>3695888.1147841327</v>
      </c>
      <c r="Q87" s="4">
        <f t="shared" si="14"/>
        <v>3769806.2466651713</v>
      </c>
      <c r="R87" s="4">
        <f t="shared" si="14"/>
        <v>3845202.0936106779</v>
      </c>
      <c r="S87" s="4">
        <f t="shared" si="14"/>
        <v>3922105.8962715017</v>
      </c>
      <c r="T87" s="4">
        <f t="shared" si="14"/>
        <v>4000549.3154205251</v>
      </c>
      <c r="U87" s="4">
        <f t="shared" si="14"/>
        <v>4080559.5917085963</v>
      </c>
      <c r="V87" s="4">
        <f t="shared" si="14"/>
        <v>4162170.525949277</v>
      </c>
      <c r="W87" s="4">
        <f t="shared" si="14"/>
        <v>4245414.6388747711</v>
      </c>
      <c r="X87" s="4">
        <f t="shared" si="14"/>
        <v>4330322.5912579615</v>
      </c>
      <c r="Y87" s="4">
        <f t="shared" si="14"/>
        <v>4416929.0438717306</v>
      </c>
      <c r="Z87" s="4">
        <f t="shared" si="14"/>
        <v>4505267.9375703176</v>
      </c>
      <c r="AA87" s="4">
        <f t="shared" si="14"/>
        <v>4595373.933126606</v>
      </c>
      <c r="AB87" s="4">
        <f t="shared" si="14"/>
        <v>4687279.8313541543</v>
      </c>
      <c r="AC87" s="4">
        <f t="shared" si="14"/>
        <v>4781025.8531885594</v>
      </c>
      <c r="AD87" s="4">
        <f t="shared" si="14"/>
        <v>4876645.7994433818</v>
      </c>
      <c r="AE87" s="4">
        <f t="shared" si="14"/>
        <v>4974179.8910542149</v>
      </c>
      <c r="AF87" s="4">
        <f t="shared" si="14"/>
        <v>5073663.0688752998</v>
      </c>
      <c r="AG87" s="4">
        <f t="shared" si="14"/>
        <v>5175136.5538422298</v>
      </c>
    </row>
    <row r="88" spans="1:33" x14ac:dyDescent="0.35">
      <c r="A88" s="2" t="s">
        <v>36</v>
      </c>
      <c r="B88" s="2">
        <f>'RR Profiles'!B18</f>
        <v>1.1419157564214315</v>
      </c>
      <c r="C88" s="1" t="s">
        <v>58</v>
      </c>
      <c r="D88" s="4">
        <f t="shared" ref="D88:AG88" si="15">D17*$B88+D34</f>
        <v>14210916.207523121</v>
      </c>
      <c r="E88" s="4">
        <f t="shared" si="15"/>
        <v>14495134.440320322</v>
      </c>
      <c r="F88" s="4">
        <f t="shared" si="15"/>
        <v>14785036.586552002</v>
      </c>
      <c r="G88" s="4">
        <f t="shared" si="15"/>
        <v>15080737.289899891</v>
      </c>
      <c r="H88" s="4">
        <f t="shared" si="15"/>
        <v>15382352.477877233</v>
      </c>
      <c r="I88" s="4">
        <f t="shared" si="15"/>
        <v>15689999.936081517</v>
      </c>
      <c r="J88" s="4">
        <f t="shared" si="15"/>
        <v>16003799.017773258</v>
      </c>
      <c r="K88" s="4">
        <f t="shared" si="15"/>
        <v>16323875.218128722</v>
      </c>
      <c r="L88" s="4">
        <f t="shared" si="15"/>
        <v>16650352.174239939</v>
      </c>
      <c r="M88" s="4">
        <f t="shared" si="15"/>
        <v>16983359.948946204</v>
      </c>
      <c r="N88" s="4">
        <f t="shared" si="15"/>
        <v>17323026.605086811</v>
      </c>
      <c r="O88" s="4">
        <f t="shared" si="15"/>
        <v>17669487.631248333</v>
      </c>
      <c r="P88" s="4">
        <f t="shared" si="15"/>
        <v>18022876.516017325</v>
      </c>
      <c r="Q88" s="4">
        <f t="shared" si="15"/>
        <v>18383334.457559139</v>
      </c>
      <c r="R88" s="4">
        <f t="shared" si="15"/>
        <v>18751001.512123361</v>
      </c>
      <c r="S88" s="4">
        <f t="shared" si="15"/>
        <v>19126021.0197911</v>
      </c>
      <c r="T88" s="4">
        <f t="shared" si="15"/>
        <v>19508541.888306484</v>
      </c>
      <c r="U88" s="4">
        <f t="shared" si="15"/>
        <v>19898712.883497886</v>
      </c>
      <c r="V88" s="4">
        <f t="shared" si="15"/>
        <v>20296687.480772465</v>
      </c>
      <c r="W88" s="4">
        <f t="shared" si="15"/>
        <v>20702621.013621613</v>
      </c>
      <c r="X88" s="4">
        <f t="shared" si="15"/>
        <v>21116673.525115512</v>
      </c>
      <c r="Y88" s="4">
        <f t="shared" si="15"/>
        <v>21539007.058324341</v>
      </c>
      <c r="Z88" s="4">
        <f t="shared" si="15"/>
        <v>21969785.940149799</v>
      </c>
      <c r="AA88" s="4">
        <f t="shared" si="15"/>
        <v>22409182.207072359</v>
      </c>
      <c r="AB88" s="4">
        <f t="shared" si="15"/>
        <v>22857365.61174098</v>
      </c>
      <c r="AC88" s="4">
        <f t="shared" si="15"/>
        <v>23314512.758299172</v>
      </c>
      <c r="AD88" s="4">
        <f t="shared" si="15"/>
        <v>23780804.392806184</v>
      </c>
      <c r="AE88" s="4">
        <f t="shared" si="15"/>
        <v>24256419.261321276</v>
      </c>
      <c r="AF88" s="4">
        <f t="shared" si="15"/>
        <v>24741548.103314005</v>
      </c>
      <c r="AG88" s="4">
        <f t="shared" si="15"/>
        <v>25236379.516338162</v>
      </c>
    </row>
    <row r="89" spans="1:33" x14ac:dyDescent="0.35">
      <c r="A89" s="2" t="s">
        <v>37</v>
      </c>
      <c r="B89" s="2">
        <f>'RR Profiles'!B19</f>
        <v>1.1671406844091894</v>
      </c>
      <c r="C89" s="1" t="s">
        <v>59</v>
      </c>
      <c r="D89" s="4">
        <f t="shared" ref="D89:AG89" si="16">D18*$B89+D35</f>
        <v>5029461.8580278195</v>
      </c>
      <c r="E89" s="4">
        <f t="shared" si="16"/>
        <v>5130051.4319593273</v>
      </c>
      <c r="F89" s="4">
        <f t="shared" si="16"/>
        <v>5232653.177198818</v>
      </c>
      <c r="G89" s="4">
        <f t="shared" si="16"/>
        <v>5337305.6008565575</v>
      </c>
      <c r="H89" s="4">
        <f t="shared" si="16"/>
        <v>5444052.0429021306</v>
      </c>
      <c r="I89" s="4">
        <f t="shared" si="16"/>
        <v>5552933.0104457997</v>
      </c>
      <c r="J89" s="4">
        <f t="shared" si="16"/>
        <v>5663992.0105978344</v>
      </c>
      <c r="K89" s="4">
        <f t="shared" si="16"/>
        <v>5777271.717609182</v>
      </c>
      <c r="L89" s="4">
        <f t="shared" si="16"/>
        <v>5892817.6385901114</v>
      </c>
      <c r="M89" s="4">
        <f t="shared" si="16"/>
        <v>6010673.4477915708</v>
      </c>
      <c r="N89" s="4">
        <f t="shared" si="16"/>
        <v>6130887.1537458822</v>
      </c>
      <c r="O89" s="4">
        <f t="shared" si="16"/>
        <v>6253505.2635633089</v>
      </c>
      <c r="P89" s="4">
        <f t="shared" si="16"/>
        <v>6378574.6186354877</v>
      </c>
      <c r="Q89" s="4">
        <f t="shared" si="16"/>
        <v>6506146.2274947371</v>
      </c>
      <c r="R89" s="4">
        <f t="shared" si="16"/>
        <v>6636269.0986733772</v>
      </c>
      <c r="S89" s="4">
        <f t="shared" si="16"/>
        <v>6768994.2407037271</v>
      </c>
      <c r="T89" s="4">
        <f t="shared" si="16"/>
        <v>6904373.6621181061</v>
      </c>
      <c r="U89" s="4">
        <f t="shared" si="16"/>
        <v>7042462.7057302017</v>
      </c>
      <c r="V89" s="4">
        <f t="shared" si="16"/>
        <v>7183311.2129316498</v>
      </c>
      <c r="W89" s="4">
        <f t="shared" si="16"/>
        <v>7326977.8608175069</v>
      </c>
      <c r="X89" s="4">
        <f t="shared" si="16"/>
        <v>7473517.6579200933</v>
      </c>
      <c r="Y89" s="4">
        <f t="shared" si="16"/>
        <v>7622987.1141937803</v>
      </c>
      <c r="Z89" s="4">
        <f t="shared" si="16"/>
        <v>7775447.9067336256</v>
      </c>
      <c r="AA89" s="4">
        <f t="shared" si="16"/>
        <v>7930955.2112126332</v>
      </c>
      <c r="AB89" s="4">
        <f t="shared" si="16"/>
        <v>8089575.0390072279</v>
      </c>
      <c r="AC89" s="4">
        <f t="shared" si="16"/>
        <v>8251366.732931098</v>
      </c>
      <c r="AD89" s="4">
        <f t="shared" si="16"/>
        <v>8416394.304360671</v>
      </c>
      <c r="AE89" s="4">
        <f t="shared" si="16"/>
        <v>8584721.4303910024</v>
      </c>
      <c r="AF89" s="4">
        <f t="shared" si="16"/>
        <v>8756416.122398518</v>
      </c>
      <c r="AG89" s="4">
        <f t="shared" si="16"/>
        <v>8931545.3917596452</v>
      </c>
    </row>
    <row r="90" spans="1:33" x14ac:dyDescent="0.35">
      <c r="C90" s="1" t="s">
        <v>60</v>
      </c>
      <c r="D90" s="4">
        <f t="shared" ref="D90:AG90" si="17">D36*$B73+D53</f>
        <v>0</v>
      </c>
      <c r="E90" s="4">
        <f t="shared" si="17"/>
        <v>0</v>
      </c>
      <c r="F90" s="4">
        <f t="shared" si="17"/>
        <v>0</v>
      </c>
      <c r="G90" s="4">
        <f t="shared" si="17"/>
        <v>0</v>
      </c>
      <c r="H90" s="4">
        <f t="shared" si="17"/>
        <v>0</v>
      </c>
      <c r="I90" s="4">
        <f t="shared" si="17"/>
        <v>0</v>
      </c>
      <c r="J90" s="4">
        <f t="shared" si="17"/>
        <v>12116725.122887317</v>
      </c>
      <c r="K90" s="4">
        <f t="shared" si="17"/>
        <v>0</v>
      </c>
      <c r="L90" s="4">
        <f t="shared" si="17"/>
        <v>0</v>
      </c>
      <c r="M90" s="4">
        <f t="shared" si="17"/>
        <v>0</v>
      </c>
      <c r="N90" s="4">
        <f t="shared" si="17"/>
        <v>0</v>
      </c>
      <c r="O90" s="4">
        <f t="shared" si="17"/>
        <v>0</v>
      </c>
      <c r="P90" s="4">
        <f t="shared" si="17"/>
        <v>0</v>
      </c>
      <c r="Q90" s="4">
        <f t="shared" si="17"/>
        <v>0</v>
      </c>
      <c r="R90" s="4">
        <f t="shared" si="17"/>
        <v>18756824.125901382</v>
      </c>
      <c r="S90" s="4">
        <f t="shared" si="17"/>
        <v>0</v>
      </c>
      <c r="T90" s="4">
        <f t="shared" si="17"/>
        <v>0</v>
      </c>
      <c r="U90" s="4">
        <f t="shared" si="17"/>
        <v>0</v>
      </c>
      <c r="V90" s="4">
        <f t="shared" si="17"/>
        <v>0</v>
      </c>
      <c r="W90" s="4">
        <f t="shared" si="17"/>
        <v>0</v>
      </c>
      <c r="X90" s="4">
        <f t="shared" si="17"/>
        <v>0</v>
      </c>
      <c r="Y90" s="4">
        <f t="shared" si="17"/>
        <v>0</v>
      </c>
      <c r="Z90" s="4">
        <f t="shared" si="17"/>
        <v>21228485.781347282</v>
      </c>
      <c r="AA90" s="4">
        <f t="shared" si="17"/>
        <v>0</v>
      </c>
      <c r="AB90" s="4">
        <f t="shared" si="17"/>
        <v>0</v>
      </c>
      <c r="AC90" s="4">
        <f t="shared" si="17"/>
        <v>0</v>
      </c>
      <c r="AD90" s="4">
        <f t="shared" si="17"/>
        <v>0</v>
      </c>
      <c r="AE90" s="4">
        <f t="shared" si="17"/>
        <v>0</v>
      </c>
      <c r="AF90" s="4">
        <f t="shared" si="17"/>
        <v>0</v>
      </c>
      <c r="AG90" s="4">
        <f t="shared" si="17"/>
        <v>0</v>
      </c>
    </row>
    <row r="91" spans="1:33" x14ac:dyDescent="0.35">
      <c r="C91" s="1" t="s">
        <v>61</v>
      </c>
      <c r="D91" s="4">
        <f t="shared" ref="D91:AG91" si="18">D37*$B74+D54</f>
        <v>0</v>
      </c>
      <c r="E91" s="4">
        <f t="shared" si="18"/>
        <v>0</v>
      </c>
      <c r="F91" s="4">
        <f t="shared" si="18"/>
        <v>0</v>
      </c>
      <c r="G91" s="4">
        <f t="shared" si="18"/>
        <v>0</v>
      </c>
      <c r="H91" s="4">
        <f t="shared" si="18"/>
        <v>0</v>
      </c>
      <c r="I91" s="4">
        <f t="shared" si="18"/>
        <v>11806159.177544158</v>
      </c>
      <c r="J91" s="4">
        <f t="shared" si="18"/>
        <v>0</v>
      </c>
      <c r="K91" s="4">
        <f t="shared" si="18"/>
        <v>0</v>
      </c>
      <c r="L91" s="4">
        <f t="shared" si="18"/>
        <v>0</v>
      </c>
      <c r="M91" s="4">
        <f t="shared" si="18"/>
        <v>0</v>
      </c>
      <c r="N91" s="4">
        <f t="shared" si="18"/>
        <v>0</v>
      </c>
      <c r="O91" s="4">
        <f t="shared" si="18"/>
        <v>0</v>
      </c>
      <c r="P91" s="4">
        <f t="shared" si="18"/>
        <v>0</v>
      </c>
      <c r="Q91" s="4">
        <f t="shared" si="18"/>
        <v>17342890.182922017</v>
      </c>
      <c r="R91" s="4">
        <f t="shared" si="18"/>
        <v>0</v>
      </c>
      <c r="S91" s="4">
        <f t="shared" si="18"/>
        <v>0</v>
      </c>
      <c r="T91" s="4">
        <f t="shared" si="18"/>
        <v>0</v>
      </c>
      <c r="U91" s="4">
        <f t="shared" si="18"/>
        <v>0</v>
      </c>
      <c r="V91" s="4">
        <f t="shared" si="18"/>
        <v>0</v>
      </c>
      <c r="W91" s="4">
        <f t="shared" si="18"/>
        <v>0</v>
      </c>
      <c r="X91" s="4">
        <f t="shared" si="18"/>
        <v>0</v>
      </c>
      <c r="Y91" s="4">
        <f t="shared" si="18"/>
        <v>21505789.160301119</v>
      </c>
      <c r="Z91" s="4">
        <f t="shared" si="18"/>
        <v>0</v>
      </c>
      <c r="AA91" s="4">
        <f t="shared" si="18"/>
        <v>0</v>
      </c>
      <c r="AB91" s="4">
        <f t="shared" si="18"/>
        <v>0</v>
      </c>
      <c r="AC91" s="4">
        <f t="shared" si="18"/>
        <v>0</v>
      </c>
      <c r="AD91" s="4">
        <f t="shared" si="18"/>
        <v>0</v>
      </c>
      <c r="AE91" s="4">
        <f t="shared" si="18"/>
        <v>0</v>
      </c>
      <c r="AF91" s="4">
        <f t="shared" si="18"/>
        <v>0</v>
      </c>
      <c r="AG91" s="4">
        <f t="shared" si="18"/>
        <v>0</v>
      </c>
    </row>
    <row r="92" spans="1:33" x14ac:dyDescent="0.35">
      <c r="C92" s="1" t="s">
        <v>62</v>
      </c>
      <c r="D92" s="4">
        <f t="shared" ref="D92:AG92" si="19">D38*$B75+D55</f>
        <v>0</v>
      </c>
      <c r="E92" s="4">
        <f t="shared" si="19"/>
        <v>0</v>
      </c>
      <c r="F92" s="4">
        <f t="shared" si="19"/>
        <v>0</v>
      </c>
      <c r="G92" s="4">
        <f t="shared" si="19"/>
        <v>0</v>
      </c>
      <c r="H92" s="4">
        <f t="shared" si="19"/>
        <v>0</v>
      </c>
      <c r="I92" s="4">
        <f t="shared" si="19"/>
        <v>0</v>
      </c>
      <c r="J92" s="4">
        <f t="shared" si="19"/>
        <v>37607235.61334914</v>
      </c>
      <c r="K92" s="4">
        <f t="shared" si="19"/>
        <v>0</v>
      </c>
      <c r="L92" s="4">
        <f t="shared" si="19"/>
        <v>0</v>
      </c>
      <c r="M92" s="4">
        <f t="shared" si="19"/>
        <v>0</v>
      </c>
      <c r="N92" s="4">
        <f t="shared" si="19"/>
        <v>0</v>
      </c>
      <c r="O92" s="4">
        <f t="shared" si="19"/>
        <v>0</v>
      </c>
      <c r="P92" s="4">
        <f t="shared" si="19"/>
        <v>0</v>
      </c>
      <c r="Q92" s="4">
        <f t="shared" si="19"/>
        <v>0</v>
      </c>
      <c r="R92" s="4">
        <f t="shared" si="19"/>
        <v>37410658.246550068</v>
      </c>
      <c r="S92" s="4">
        <f t="shared" si="19"/>
        <v>0</v>
      </c>
      <c r="T92" s="4">
        <f t="shared" si="19"/>
        <v>0</v>
      </c>
      <c r="U92" s="4">
        <f t="shared" si="19"/>
        <v>0</v>
      </c>
      <c r="V92" s="4">
        <f t="shared" si="19"/>
        <v>0</v>
      </c>
      <c r="W92" s="4">
        <f t="shared" si="19"/>
        <v>0</v>
      </c>
      <c r="X92" s="4">
        <f t="shared" si="19"/>
        <v>0</v>
      </c>
      <c r="Y92" s="4">
        <f t="shared" si="19"/>
        <v>0</v>
      </c>
      <c r="Z92" s="4">
        <f t="shared" si="19"/>
        <v>44891978.263140425</v>
      </c>
      <c r="AA92" s="4">
        <f t="shared" si="19"/>
        <v>0</v>
      </c>
      <c r="AB92" s="4">
        <f t="shared" si="19"/>
        <v>0</v>
      </c>
      <c r="AC92" s="4">
        <f t="shared" si="19"/>
        <v>0</v>
      </c>
      <c r="AD92" s="4">
        <f t="shared" si="19"/>
        <v>0</v>
      </c>
      <c r="AE92" s="4">
        <f t="shared" si="19"/>
        <v>0</v>
      </c>
      <c r="AF92" s="4">
        <f t="shared" si="19"/>
        <v>0</v>
      </c>
      <c r="AG92" s="4">
        <f t="shared" si="19"/>
        <v>0</v>
      </c>
    </row>
    <row r="93" spans="1:33" x14ac:dyDescent="0.35">
      <c r="C93" s="1" t="s">
        <v>63</v>
      </c>
      <c r="D93" s="4">
        <f t="shared" ref="D93:AG93" si="20">D39*$B76+D56</f>
        <v>0</v>
      </c>
      <c r="E93" s="4">
        <f t="shared" si="20"/>
        <v>29896026.962168552</v>
      </c>
      <c r="F93" s="4">
        <f t="shared" si="20"/>
        <v>0</v>
      </c>
      <c r="G93" s="4">
        <f t="shared" si="20"/>
        <v>0</v>
      </c>
      <c r="H93" s="4">
        <f t="shared" si="20"/>
        <v>0</v>
      </c>
      <c r="I93" s="4">
        <f t="shared" si="20"/>
        <v>0</v>
      </c>
      <c r="J93" s="4">
        <f t="shared" si="20"/>
        <v>0</v>
      </c>
      <c r="K93" s="4">
        <f t="shared" si="20"/>
        <v>0</v>
      </c>
      <c r="L93" s="4">
        <f t="shared" si="20"/>
        <v>0</v>
      </c>
      <c r="M93" s="4">
        <f t="shared" si="20"/>
        <v>33730475.144936994</v>
      </c>
      <c r="N93" s="4">
        <f t="shared" si="20"/>
        <v>0</v>
      </c>
      <c r="O93" s="4">
        <f t="shared" si="20"/>
        <v>0</v>
      </c>
      <c r="P93" s="4">
        <f t="shared" si="20"/>
        <v>0</v>
      </c>
      <c r="Q93" s="4">
        <f t="shared" si="20"/>
        <v>0</v>
      </c>
      <c r="R93" s="4">
        <f t="shared" si="20"/>
        <v>0</v>
      </c>
      <c r="S93" s="4">
        <f t="shared" si="20"/>
        <v>0</v>
      </c>
      <c r="T93" s="4">
        <f t="shared" si="20"/>
        <v>0</v>
      </c>
      <c r="U93" s="4">
        <f t="shared" si="20"/>
        <v>34740129.734910488</v>
      </c>
      <c r="V93" s="4">
        <f t="shared" si="20"/>
        <v>0</v>
      </c>
      <c r="W93" s="4">
        <f t="shared" si="20"/>
        <v>0</v>
      </c>
      <c r="X93" s="4">
        <f t="shared" si="20"/>
        <v>0</v>
      </c>
      <c r="Y93" s="4">
        <f t="shared" si="20"/>
        <v>0</v>
      </c>
      <c r="Z93" s="4">
        <f t="shared" si="20"/>
        <v>0</v>
      </c>
      <c r="AA93" s="4">
        <f t="shared" si="20"/>
        <v>0</v>
      </c>
      <c r="AB93" s="4">
        <f t="shared" si="20"/>
        <v>0</v>
      </c>
      <c r="AC93" s="4">
        <f t="shared" si="20"/>
        <v>34750109.329156138</v>
      </c>
      <c r="AD93" s="4">
        <f t="shared" si="20"/>
        <v>0</v>
      </c>
      <c r="AE93" s="4">
        <f t="shared" si="20"/>
        <v>0</v>
      </c>
      <c r="AF93" s="4">
        <f t="shared" si="20"/>
        <v>0</v>
      </c>
      <c r="AG93" s="4">
        <f t="shared" si="20"/>
        <v>0</v>
      </c>
    </row>
    <row r="94" spans="1:33" x14ac:dyDescent="0.35">
      <c r="C94" s="1" t="s">
        <v>64</v>
      </c>
      <c r="D94" s="4">
        <f t="shared" ref="D94:AG94" si="21">D40*$B77+D57</f>
        <v>33075633.475224722</v>
      </c>
      <c r="E94" s="4">
        <f t="shared" si="21"/>
        <v>0</v>
      </c>
      <c r="F94" s="4">
        <f t="shared" si="21"/>
        <v>0</v>
      </c>
      <c r="G94" s="4">
        <f t="shared" si="21"/>
        <v>0</v>
      </c>
      <c r="H94" s="4">
        <f t="shared" si="21"/>
        <v>0</v>
      </c>
      <c r="I94" s="4">
        <f t="shared" si="21"/>
        <v>0</v>
      </c>
      <c r="J94" s="4">
        <f t="shared" si="21"/>
        <v>0</v>
      </c>
      <c r="K94" s="4">
        <f t="shared" si="21"/>
        <v>0</v>
      </c>
      <c r="L94" s="4">
        <f t="shared" si="21"/>
        <v>24589099.0449121</v>
      </c>
      <c r="M94" s="4">
        <f t="shared" si="21"/>
        <v>0</v>
      </c>
      <c r="N94" s="4">
        <f t="shared" si="21"/>
        <v>0</v>
      </c>
      <c r="O94" s="4">
        <f t="shared" si="21"/>
        <v>0</v>
      </c>
      <c r="P94" s="4">
        <f t="shared" si="21"/>
        <v>0</v>
      </c>
      <c r="Q94" s="4">
        <f t="shared" si="21"/>
        <v>0</v>
      </c>
      <c r="R94" s="4">
        <f t="shared" si="21"/>
        <v>0</v>
      </c>
      <c r="S94" s="4">
        <f t="shared" si="21"/>
        <v>0</v>
      </c>
      <c r="T94" s="4">
        <f t="shared" si="21"/>
        <v>54945566.557425976</v>
      </c>
      <c r="U94" s="4">
        <f t="shared" si="21"/>
        <v>0</v>
      </c>
      <c r="V94" s="4">
        <f t="shared" si="21"/>
        <v>0</v>
      </c>
      <c r="W94" s="4">
        <f t="shared" si="21"/>
        <v>0</v>
      </c>
      <c r="X94" s="4">
        <f t="shared" si="21"/>
        <v>0</v>
      </c>
      <c r="Y94" s="4">
        <f t="shared" si="21"/>
        <v>0</v>
      </c>
      <c r="Z94" s="4">
        <f t="shared" si="21"/>
        <v>0</v>
      </c>
      <c r="AA94" s="4">
        <f t="shared" si="21"/>
        <v>0</v>
      </c>
      <c r="AB94" s="4">
        <f t="shared" si="21"/>
        <v>64377488.501492508</v>
      </c>
      <c r="AC94" s="4">
        <f t="shared" si="21"/>
        <v>0</v>
      </c>
      <c r="AD94" s="4">
        <f t="shared" si="21"/>
        <v>0</v>
      </c>
      <c r="AE94" s="4">
        <f t="shared" si="21"/>
        <v>0</v>
      </c>
      <c r="AF94" s="4">
        <f t="shared" si="21"/>
        <v>0</v>
      </c>
      <c r="AG94" s="4">
        <f t="shared" si="21"/>
        <v>0</v>
      </c>
    </row>
    <row r="95" spans="1:33" x14ac:dyDescent="0.35">
      <c r="C95" s="1" t="s">
        <v>65</v>
      </c>
      <c r="D95" s="4">
        <f t="shared" ref="D95:AG95" si="22">D41*$B78+D58</f>
        <v>0</v>
      </c>
      <c r="E95" s="4">
        <f t="shared" si="22"/>
        <v>0</v>
      </c>
      <c r="F95" s="4">
        <f t="shared" si="22"/>
        <v>0</v>
      </c>
      <c r="G95" s="4">
        <f t="shared" si="22"/>
        <v>0</v>
      </c>
      <c r="H95" s="4">
        <f t="shared" si="22"/>
        <v>0</v>
      </c>
      <c r="I95" s="4">
        <f t="shared" si="22"/>
        <v>0</v>
      </c>
      <c r="J95" s="4">
        <f t="shared" si="22"/>
        <v>39650335.725150838</v>
      </c>
      <c r="K95" s="4">
        <f t="shared" si="22"/>
        <v>0</v>
      </c>
      <c r="L95" s="4">
        <f t="shared" si="22"/>
        <v>0</v>
      </c>
      <c r="M95" s="4">
        <f t="shared" si="22"/>
        <v>0</v>
      </c>
      <c r="N95" s="4">
        <f t="shared" si="22"/>
        <v>0</v>
      </c>
      <c r="O95" s="4">
        <f t="shared" si="22"/>
        <v>0</v>
      </c>
      <c r="P95" s="4">
        <f t="shared" si="22"/>
        <v>0</v>
      </c>
      <c r="Q95" s="4">
        <f t="shared" si="22"/>
        <v>0</v>
      </c>
      <c r="R95" s="4">
        <f t="shared" si="22"/>
        <v>26456364.817646988</v>
      </c>
      <c r="S95" s="4">
        <f t="shared" si="22"/>
        <v>0</v>
      </c>
      <c r="T95" s="4">
        <f t="shared" si="22"/>
        <v>0</v>
      </c>
      <c r="U95" s="4">
        <f t="shared" si="22"/>
        <v>0</v>
      </c>
      <c r="V95" s="4">
        <f t="shared" si="22"/>
        <v>0</v>
      </c>
      <c r="W95" s="4">
        <f t="shared" si="22"/>
        <v>0</v>
      </c>
      <c r="X95" s="4">
        <f t="shared" si="22"/>
        <v>0</v>
      </c>
      <c r="Y95" s="4">
        <f t="shared" si="22"/>
        <v>0</v>
      </c>
      <c r="Z95" s="4">
        <f t="shared" si="22"/>
        <v>30997848.025814384</v>
      </c>
      <c r="AA95" s="4">
        <f t="shared" si="22"/>
        <v>0</v>
      </c>
      <c r="AB95" s="4">
        <f t="shared" si="22"/>
        <v>0</v>
      </c>
      <c r="AC95" s="4">
        <f t="shared" si="22"/>
        <v>0</v>
      </c>
      <c r="AD95" s="4">
        <f t="shared" si="22"/>
        <v>0</v>
      </c>
      <c r="AE95" s="4">
        <f t="shared" si="22"/>
        <v>0</v>
      </c>
      <c r="AF95" s="4">
        <f t="shared" si="22"/>
        <v>0</v>
      </c>
      <c r="AG95" s="4">
        <f t="shared" si="22"/>
        <v>0</v>
      </c>
    </row>
    <row r="96" spans="1:33" x14ac:dyDescent="0.35">
      <c r="C96" s="1" t="s">
        <v>66</v>
      </c>
      <c r="D96" s="4">
        <f t="shared" ref="D96:AG96" si="23">D42*$B79+D59</f>
        <v>0</v>
      </c>
      <c r="E96" s="4">
        <f t="shared" si="23"/>
        <v>0</v>
      </c>
      <c r="F96" s="4">
        <f t="shared" si="23"/>
        <v>0</v>
      </c>
      <c r="G96" s="4">
        <f t="shared" si="23"/>
        <v>0</v>
      </c>
      <c r="H96" s="4">
        <f t="shared" si="23"/>
        <v>0</v>
      </c>
      <c r="I96" s="4">
        <f t="shared" si="23"/>
        <v>23934212.652420349</v>
      </c>
      <c r="J96" s="4">
        <f t="shared" si="23"/>
        <v>0</v>
      </c>
      <c r="K96" s="4">
        <f t="shared" si="23"/>
        <v>0</v>
      </c>
      <c r="L96" s="4">
        <f t="shared" si="23"/>
        <v>0</v>
      </c>
      <c r="M96" s="4">
        <f t="shared" si="23"/>
        <v>0</v>
      </c>
      <c r="N96" s="4">
        <f t="shared" si="23"/>
        <v>0</v>
      </c>
      <c r="O96" s="4">
        <f t="shared" si="23"/>
        <v>0</v>
      </c>
      <c r="P96" s="4">
        <f t="shared" si="23"/>
        <v>0</v>
      </c>
      <c r="Q96" s="4">
        <f t="shared" si="23"/>
        <v>43299112.162970006</v>
      </c>
      <c r="R96" s="4">
        <f t="shared" si="23"/>
        <v>0</v>
      </c>
      <c r="S96" s="4">
        <f t="shared" si="23"/>
        <v>0</v>
      </c>
      <c r="T96" s="4">
        <f t="shared" si="23"/>
        <v>0</v>
      </c>
      <c r="U96" s="4">
        <f t="shared" si="23"/>
        <v>0</v>
      </c>
      <c r="V96" s="4">
        <f t="shared" si="23"/>
        <v>0</v>
      </c>
      <c r="W96" s="4">
        <f t="shared" si="23"/>
        <v>0</v>
      </c>
      <c r="X96" s="4">
        <f t="shared" si="23"/>
        <v>0</v>
      </c>
      <c r="Y96" s="4">
        <f t="shared" si="23"/>
        <v>50731810.954813085</v>
      </c>
      <c r="Z96" s="4">
        <f t="shared" si="23"/>
        <v>0</v>
      </c>
      <c r="AA96" s="4">
        <f t="shared" si="23"/>
        <v>0</v>
      </c>
      <c r="AB96" s="4">
        <f t="shared" si="23"/>
        <v>0</v>
      </c>
      <c r="AC96" s="4">
        <f t="shared" si="23"/>
        <v>0</v>
      </c>
      <c r="AD96" s="4">
        <f t="shared" si="23"/>
        <v>0</v>
      </c>
      <c r="AE96" s="4">
        <f t="shared" si="23"/>
        <v>0</v>
      </c>
      <c r="AF96" s="4">
        <f t="shared" si="23"/>
        <v>0</v>
      </c>
      <c r="AG96" s="4">
        <f t="shared" si="23"/>
        <v>0</v>
      </c>
    </row>
    <row r="97" spans="3:33" x14ac:dyDescent="0.35">
      <c r="C97" s="1" t="s">
        <v>67</v>
      </c>
      <c r="D97" s="4">
        <f t="shared" ref="D97:AG97" si="24">D43*$B80+D60</f>
        <v>0</v>
      </c>
      <c r="E97" s="4">
        <f t="shared" si="24"/>
        <v>0</v>
      </c>
      <c r="F97" s="4">
        <f t="shared" si="24"/>
        <v>0</v>
      </c>
      <c r="G97" s="4">
        <f t="shared" si="24"/>
        <v>0</v>
      </c>
      <c r="H97" s="4">
        <f t="shared" si="24"/>
        <v>0</v>
      </c>
      <c r="I97" s="4">
        <f t="shared" si="24"/>
        <v>0</v>
      </c>
      <c r="J97" s="4">
        <f t="shared" si="24"/>
        <v>0</v>
      </c>
      <c r="K97" s="4">
        <f t="shared" si="24"/>
        <v>33255295.550885845</v>
      </c>
      <c r="L97" s="4">
        <f t="shared" si="24"/>
        <v>0</v>
      </c>
      <c r="M97" s="4">
        <f t="shared" si="24"/>
        <v>0</v>
      </c>
      <c r="N97" s="4">
        <f t="shared" si="24"/>
        <v>0</v>
      </c>
      <c r="O97" s="4">
        <f t="shared" si="24"/>
        <v>0</v>
      </c>
      <c r="P97" s="4">
        <f t="shared" si="24"/>
        <v>0</v>
      </c>
      <c r="Q97" s="4">
        <f t="shared" si="24"/>
        <v>0</v>
      </c>
      <c r="R97" s="4">
        <f t="shared" si="24"/>
        <v>0</v>
      </c>
      <c r="S97" s="4">
        <f t="shared" si="24"/>
        <v>52846726.644270055</v>
      </c>
      <c r="T97" s="4">
        <f t="shared" si="24"/>
        <v>0</v>
      </c>
      <c r="U97" s="4">
        <f t="shared" si="24"/>
        <v>0</v>
      </c>
      <c r="V97" s="4">
        <f t="shared" si="24"/>
        <v>0</v>
      </c>
      <c r="W97" s="4">
        <f t="shared" si="24"/>
        <v>0</v>
      </c>
      <c r="X97" s="4">
        <f t="shared" si="24"/>
        <v>0</v>
      </c>
      <c r="Y97" s="4">
        <f t="shared" si="24"/>
        <v>0</v>
      </c>
      <c r="Z97" s="4">
        <f t="shared" si="24"/>
        <v>0</v>
      </c>
      <c r="AA97" s="4">
        <f t="shared" si="24"/>
        <v>61918363.028021388</v>
      </c>
      <c r="AB97" s="4">
        <f t="shared" si="24"/>
        <v>0</v>
      </c>
      <c r="AC97" s="4">
        <f t="shared" si="24"/>
        <v>0</v>
      </c>
      <c r="AD97" s="4">
        <f t="shared" si="24"/>
        <v>0</v>
      </c>
      <c r="AE97" s="4">
        <f t="shared" si="24"/>
        <v>0</v>
      </c>
      <c r="AF97" s="4">
        <f t="shared" si="24"/>
        <v>0</v>
      </c>
      <c r="AG97" s="4">
        <f t="shared" si="24"/>
        <v>0</v>
      </c>
    </row>
    <row r="98" spans="3:33" x14ac:dyDescent="0.35">
      <c r="C98" s="1" t="s">
        <v>68</v>
      </c>
      <c r="D98" s="4">
        <f t="shared" ref="D98:AG98" si="25">D44*$B81+D61</f>
        <v>0</v>
      </c>
      <c r="E98" s="4">
        <f t="shared" si="25"/>
        <v>0</v>
      </c>
      <c r="F98" s="4">
        <f t="shared" si="25"/>
        <v>0</v>
      </c>
      <c r="G98" s="4">
        <f t="shared" si="25"/>
        <v>0</v>
      </c>
      <c r="H98" s="4">
        <f t="shared" si="25"/>
        <v>9280589.3786835261</v>
      </c>
      <c r="I98" s="4">
        <f t="shared" si="25"/>
        <v>0</v>
      </c>
      <c r="J98" s="4">
        <f t="shared" si="25"/>
        <v>0</v>
      </c>
      <c r="K98" s="4">
        <f t="shared" si="25"/>
        <v>0</v>
      </c>
      <c r="L98" s="4">
        <f t="shared" si="25"/>
        <v>0</v>
      </c>
      <c r="M98" s="4">
        <f t="shared" si="25"/>
        <v>0</v>
      </c>
      <c r="N98" s="4">
        <f t="shared" si="25"/>
        <v>0</v>
      </c>
      <c r="O98" s="4">
        <f t="shared" si="25"/>
        <v>0</v>
      </c>
      <c r="P98" s="4">
        <f t="shared" si="25"/>
        <v>10873689.60676454</v>
      </c>
      <c r="Q98" s="4">
        <f t="shared" si="25"/>
        <v>0</v>
      </c>
      <c r="R98" s="4">
        <f t="shared" si="25"/>
        <v>0</v>
      </c>
      <c r="S98" s="4">
        <f t="shared" si="25"/>
        <v>0</v>
      </c>
      <c r="T98" s="4">
        <f t="shared" si="25"/>
        <v>0</v>
      </c>
      <c r="U98" s="4">
        <f t="shared" si="25"/>
        <v>0</v>
      </c>
      <c r="V98" s="4">
        <f t="shared" si="25"/>
        <v>0</v>
      </c>
      <c r="W98" s="4">
        <f t="shared" si="25"/>
        <v>0</v>
      </c>
      <c r="X98" s="4">
        <f t="shared" si="25"/>
        <v>12740260.433872508</v>
      </c>
      <c r="Y98" s="4">
        <f t="shared" si="25"/>
        <v>0</v>
      </c>
      <c r="Z98" s="4">
        <f t="shared" si="25"/>
        <v>0</v>
      </c>
      <c r="AA98" s="4">
        <f t="shared" si="25"/>
        <v>0</v>
      </c>
      <c r="AB98" s="4">
        <f t="shared" si="25"/>
        <v>0</v>
      </c>
      <c r="AC98" s="4">
        <f t="shared" si="25"/>
        <v>0</v>
      </c>
      <c r="AD98" s="4">
        <f t="shared" si="25"/>
        <v>0</v>
      </c>
      <c r="AE98" s="4">
        <f t="shared" si="25"/>
        <v>0</v>
      </c>
      <c r="AF98" s="4">
        <f t="shared" si="25"/>
        <v>14927245.65375872</v>
      </c>
      <c r="AG98" s="4">
        <f t="shared" si="25"/>
        <v>0</v>
      </c>
    </row>
    <row r="99" spans="3:33" x14ac:dyDescent="0.35">
      <c r="C99" s="1" t="s">
        <v>69</v>
      </c>
      <c r="D99" s="4">
        <f t="shared" ref="D99:AG99" si="26">D45*$B82+D62</f>
        <v>0</v>
      </c>
      <c r="E99" s="4">
        <f t="shared" si="26"/>
        <v>0</v>
      </c>
      <c r="F99" s="4">
        <f t="shared" si="26"/>
        <v>0</v>
      </c>
      <c r="G99" s="4">
        <f t="shared" si="26"/>
        <v>0</v>
      </c>
      <c r="H99" s="4">
        <f t="shared" si="26"/>
        <v>0</v>
      </c>
      <c r="I99" s="4">
        <f t="shared" si="26"/>
        <v>23626766.46257472</v>
      </c>
      <c r="J99" s="4">
        <f t="shared" si="26"/>
        <v>0</v>
      </c>
      <c r="K99" s="4">
        <f t="shared" si="26"/>
        <v>0</v>
      </c>
      <c r="L99" s="4">
        <f t="shared" si="26"/>
        <v>0</v>
      </c>
      <c r="M99" s="4">
        <f t="shared" si="26"/>
        <v>0</v>
      </c>
      <c r="N99" s="4">
        <f t="shared" si="26"/>
        <v>0</v>
      </c>
      <c r="O99" s="4">
        <f t="shared" si="26"/>
        <v>0</v>
      </c>
      <c r="P99" s="4">
        <f t="shared" si="26"/>
        <v>0</v>
      </c>
      <c r="Q99" s="4">
        <f t="shared" si="26"/>
        <v>27682522.568625391</v>
      </c>
      <c r="R99" s="4">
        <f t="shared" si="26"/>
        <v>0</v>
      </c>
      <c r="S99" s="4">
        <f t="shared" si="26"/>
        <v>0</v>
      </c>
      <c r="T99" s="4">
        <f t="shared" si="26"/>
        <v>0</v>
      </c>
      <c r="U99" s="4">
        <f t="shared" si="26"/>
        <v>0</v>
      </c>
      <c r="V99" s="4">
        <f t="shared" si="26"/>
        <v>0</v>
      </c>
      <c r="W99" s="4">
        <f t="shared" si="26"/>
        <v>0</v>
      </c>
      <c r="X99" s="4">
        <f t="shared" si="26"/>
        <v>0</v>
      </c>
      <c r="Y99" s="4">
        <f t="shared" si="26"/>
        <v>32434487.25733687</v>
      </c>
      <c r="Z99" s="4">
        <f t="shared" si="26"/>
        <v>0</v>
      </c>
      <c r="AA99" s="4">
        <f t="shared" si="26"/>
        <v>0</v>
      </c>
      <c r="AB99" s="4">
        <f t="shared" si="26"/>
        <v>0</v>
      </c>
      <c r="AC99" s="4">
        <f t="shared" si="26"/>
        <v>0</v>
      </c>
      <c r="AD99" s="4">
        <f t="shared" si="26"/>
        <v>0</v>
      </c>
      <c r="AE99" s="4">
        <f t="shared" si="26"/>
        <v>0</v>
      </c>
      <c r="AF99" s="4">
        <f t="shared" si="26"/>
        <v>0</v>
      </c>
      <c r="AG99" s="4">
        <f t="shared" si="26"/>
        <v>38002171.26305718</v>
      </c>
    </row>
    <row r="100" spans="3:33" x14ac:dyDescent="0.35">
      <c r="C100" s="1" t="s">
        <v>70</v>
      </c>
      <c r="D100" s="4">
        <f t="shared" ref="D100:AG100" si="27">D46*$B83+D63</f>
        <v>0</v>
      </c>
      <c r="E100" s="4">
        <f t="shared" si="27"/>
        <v>0</v>
      </c>
      <c r="F100" s="4">
        <f t="shared" si="27"/>
        <v>0</v>
      </c>
      <c r="G100" s="4">
        <f t="shared" si="27"/>
        <v>0</v>
      </c>
      <c r="H100" s="4">
        <f t="shared" si="27"/>
        <v>0</v>
      </c>
      <c r="I100" s="4">
        <f t="shared" si="27"/>
        <v>0</v>
      </c>
      <c r="J100" s="4">
        <f t="shared" si="27"/>
        <v>28400927.010691684</v>
      </c>
      <c r="K100" s="4">
        <f t="shared" si="27"/>
        <v>0</v>
      </c>
      <c r="L100" s="4">
        <f t="shared" si="27"/>
        <v>0</v>
      </c>
      <c r="M100" s="4">
        <f t="shared" si="27"/>
        <v>0</v>
      </c>
      <c r="N100" s="4">
        <f t="shared" si="27"/>
        <v>0</v>
      </c>
      <c r="O100" s="4">
        <f t="shared" si="27"/>
        <v>0</v>
      </c>
      <c r="P100" s="4">
        <f t="shared" si="27"/>
        <v>0</v>
      </c>
      <c r="Q100" s="4">
        <f t="shared" si="27"/>
        <v>0</v>
      </c>
      <c r="R100" s="4">
        <f t="shared" si="27"/>
        <v>33199563.972569093</v>
      </c>
      <c r="S100" s="4">
        <f t="shared" si="27"/>
        <v>0</v>
      </c>
      <c r="T100" s="4">
        <f t="shared" si="27"/>
        <v>0</v>
      </c>
      <c r="U100" s="4">
        <f t="shared" si="27"/>
        <v>0</v>
      </c>
      <c r="V100" s="4">
        <f t="shared" si="27"/>
        <v>0</v>
      </c>
      <c r="W100" s="4">
        <f t="shared" si="27"/>
        <v>0</v>
      </c>
      <c r="X100" s="4">
        <f t="shared" si="27"/>
        <v>0</v>
      </c>
      <c r="Y100" s="4">
        <f t="shared" si="27"/>
        <v>0</v>
      </c>
      <c r="Z100" s="4">
        <f t="shared" si="27"/>
        <v>38898580.57364542</v>
      </c>
      <c r="AA100" s="4">
        <f t="shared" si="27"/>
        <v>0</v>
      </c>
      <c r="AB100" s="4">
        <f t="shared" si="27"/>
        <v>0</v>
      </c>
      <c r="AC100" s="4">
        <f t="shared" si="27"/>
        <v>0</v>
      </c>
      <c r="AD100" s="4">
        <f t="shared" si="27"/>
        <v>0</v>
      </c>
      <c r="AE100" s="4">
        <f t="shared" si="27"/>
        <v>0</v>
      </c>
      <c r="AF100" s="4">
        <f t="shared" si="27"/>
        <v>0</v>
      </c>
      <c r="AG100" s="4">
        <f t="shared" si="27"/>
        <v>0</v>
      </c>
    </row>
    <row r="101" spans="3:33" x14ac:dyDescent="0.35">
      <c r="C101" s="1" t="s">
        <v>71</v>
      </c>
      <c r="D101" s="4">
        <f t="shared" ref="D101:AG101" si="28">D47*$B84+D64</f>
        <v>0</v>
      </c>
      <c r="E101" s="4">
        <f t="shared" si="28"/>
        <v>0</v>
      </c>
      <c r="F101" s="4">
        <f t="shared" si="28"/>
        <v>0</v>
      </c>
      <c r="G101" s="4">
        <f t="shared" si="28"/>
        <v>0</v>
      </c>
      <c r="H101" s="4">
        <f t="shared" si="28"/>
        <v>0</v>
      </c>
      <c r="I101" s="4">
        <f t="shared" si="28"/>
        <v>0</v>
      </c>
      <c r="J101" s="4">
        <f t="shared" si="28"/>
        <v>0</v>
      </c>
      <c r="K101" s="4">
        <f t="shared" si="28"/>
        <v>0</v>
      </c>
      <c r="L101" s="4">
        <f t="shared" si="28"/>
        <v>0</v>
      </c>
      <c r="M101" s="4">
        <f t="shared" si="28"/>
        <v>0</v>
      </c>
      <c r="N101" s="4">
        <f t="shared" si="28"/>
        <v>0</v>
      </c>
      <c r="O101" s="4">
        <f t="shared" si="28"/>
        <v>0</v>
      </c>
      <c r="P101" s="4">
        <f t="shared" si="28"/>
        <v>0</v>
      </c>
      <c r="Q101" s="4">
        <f t="shared" si="28"/>
        <v>0</v>
      </c>
      <c r="R101" s="4">
        <f t="shared" si="28"/>
        <v>0</v>
      </c>
      <c r="S101" s="4">
        <f t="shared" si="28"/>
        <v>0</v>
      </c>
      <c r="T101" s="4">
        <f t="shared" si="28"/>
        <v>0</v>
      </c>
      <c r="U101" s="4">
        <f t="shared" si="28"/>
        <v>0</v>
      </c>
      <c r="V101" s="4">
        <f t="shared" si="28"/>
        <v>0</v>
      </c>
      <c r="W101" s="4">
        <f t="shared" si="28"/>
        <v>0</v>
      </c>
      <c r="X101" s="4">
        <f t="shared" si="28"/>
        <v>0</v>
      </c>
      <c r="Y101" s="4">
        <f t="shared" si="28"/>
        <v>0</v>
      </c>
      <c r="Z101" s="4">
        <f t="shared" si="28"/>
        <v>0</v>
      </c>
      <c r="AA101" s="4">
        <f t="shared" si="28"/>
        <v>0</v>
      </c>
      <c r="AB101" s="4">
        <f t="shared" si="28"/>
        <v>0</v>
      </c>
      <c r="AC101" s="4">
        <f t="shared" si="28"/>
        <v>0</v>
      </c>
      <c r="AD101" s="4">
        <f t="shared" si="28"/>
        <v>0</v>
      </c>
      <c r="AE101" s="4">
        <f t="shared" si="28"/>
        <v>0</v>
      </c>
      <c r="AF101" s="4">
        <f t="shared" si="28"/>
        <v>0</v>
      </c>
      <c r="AG101" s="4">
        <f t="shared" si="28"/>
        <v>0</v>
      </c>
    </row>
    <row r="102" spans="3:33" x14ac:dyDescent="0.35">
      <c r="C102" s="1" t="s">
        <v>72</v>
      </c>
      <c r="D102" s="4">
        <f t="shared" ref="D102:AG102" si="29">D48*$B85+D65</f>
        <v>0</v>
      </c>
      <c r="E102" s="4">
        <f t="shared" si="29"/>
        <v>0</v>
      </c>
      <c r="F102" s="4">
        <f t="shared" si="29"/>
        <v>0</v>
      </c>
      <c r="G102" s="4">
        <f t="shared" si="29"/>
        <v>0</v>
      </c>
      <c r="H102" s="4">
        <f t="shared" si="29"/>
        <v>0</v>
      </c>
      <c r="I102" s="4">
        <f t="shared" si="29"/>
        <v>0</v>
      </c>
      <c r="J102" s="4">
        <f t="shared" si="29"/>
        <v>0</v>
      </c>
      <c r="K102" s="4">
        <f t="shared" si="29"/>
        <v>0</v>
      </c>
      <c r="L102" s="4">
        <f t="shared" si="29"/>
        <v>0</v>
      </c>
      <c r="M102" s="4">
        <f t="shared" si="29"/>
        <v>0</v>
      </c>
      <c r="N102" s="4">
        <f t="shared" si="29"/>
        <v>0</v>
      </c>
      <c r="O102" s="4">
        <f t="shared" si="29"/>
        <v>0</v>
      </c>
      <c r="P102" s="4">
        <f t="shared" si="29"/>
        <v>0</v>
      </c>
      <c r="Q102" s="4">
        <f t="shared" si="29"/>
        <v>0</v>
      </c>
      <c r="R102" s="4">
        <f t="shared" si="29"/>
        <v>0</v>
      </c>
      <c r="S102" s="4">
        <f t="shared" si="29"/>
        <v>0</v>
      </c>
      <c r="T102" s="4">
        <f t="shared" si="29"/>
        <v>0</v>
      </c>
      <c r="U102" s="4">
        <f t="shared" si="29"/>
        <v>0</v>
      </c>
      <c r="V102" s="4">
        <f t="shared" si="29"/>
        <v>0</v>
      </c>
      <c r="W102" s="4">
        <f t="shared" si="29"/>
        <v>0</v>
      </c>
      <c r="X102" s="4">
        <f t="shared" si="29"/>
        <v>0</v>
      </c>
      <c r="Y102" s="4">
        <f t="shared" si="29"/>
        <v>0</v>
      </c>
      <c r="Z102" s="4">
        <f t="shared" si="29"/>
        <v>0</v>
      </c>
      <c r="AA102" s="4">
        <f t="shared" si="29"/>
        <v>0</v>
      </c>
      <c r="AB102" s="4">
        <f t="shared" si="29"/>
        <v>0</v>
      </c>
      <c r="AC102" s="4">
        <f t="shared" si="29"/>
        <v>0</v>
      </c>
      <c r="AD102" s="4">
        <f t="shared" si="29"/>
        <v>0</v>
      </c>
      <c r="AE102" s="4">
        <f t="shared" si="29"/>
        <v>0</v>
      </c>
      <c r="AF102" s="4">
        <f t="shared" si="29"/>
        <v>0</v>
      </c>
      <c r="AG102" s="4">
        <f t="shared" si="29"/>
        <v>0</v>
      </c>
    </row>
    <row r="103" spans="3:33" x14ac:dyDescent="0.35">
      <c r="C103" s="1" t="s">
        <v>73</v>
      </c>
      <c r="D103" s="4">
        <f t="shared" ref="D103:AG103" si="30">D49*$B86+D66</f>
        <v>0</v>
      </c>
      <c r="E103" s="4">
        <f t="shared" si="30"/>
        <v>0</v>
      </c>
      <c r="F103" s="4">
        <f t="shared" si="30"/>
        <v>0</v>
      </c>
      <c r="G103" s="4">
        <f t="shared" si="30"/>
        <v>0</v>
      </c>
      <c r="H103" s="4">
        <f t="shared" si="30"/>
        <v>0</v>
      </c>
      <c r="I103" s="4">
        <f t="shared" si="30"/>
        <v>0</v>
      </c>
      <c r="J103" s="4">
        <f t="shared" si="30"/>
        <v>0</v>
      </c>
      <c r="K103" s="4">
        <f t="shared" si="30"/>
        <v>0</v>
      </c>
      <c r="L103" s="4">
        <f t="shared" si="30"/>
        <v>0</v>
      </c>
      <c r="M103" s="4">
        <f t="shared" si="30"/>
        <v>0</v>
      </c>
      <c r="N103" s="4">
        <f t="shared" si="30"/>
        <v>0</v>
      </c>
      <c r="O103" s="4">
        <f t="shared" si="30"/>
        <v>0</v>
      </c>
      <c r="P103" s="4">
        <f t="shared" si="30"/>
        <v>0</v>
      </c>
      <c r="Q103" s="4">
        <f t="shared" si="30"/>
        <v>0</v>
      </c>
      <c r="R103" s="4">
        <f t="shared" si="30"/>
        <v>0</v>
      </c>
      <c r="S103" s="4">
        <f t="shared" si="30"/>
        <v>0</v>
      </c>
      <c r="T103" s="4">
        <f t="shared" si="30"/>
        <v>0</v>
      </c>
      <c r="U103" s="4">
        <f t="shared" si="30"/>
        <v>0</v>
      </c>
      <c r="V103" s="4">
        <f t="shared" si="30"/>
        <v>0</v>
      </c>
      <c r="W103" s="4">
        <f t="shared" si="30"/>
        <v>0</v>
      </c>
      <c r="X103" s="4">
        <f t="shared" si="30"/>
        <v>0</v>
      </c>
      <c r="Y103" s="4">
        <f t="shared" si="30"/>
        <v>0</v>
      </c>
      <c r="Z103" s="4">
        <f t="shared" si="30"/>
        <v>0</v>
      </c>
      <c r="AA103" s="4">
        <f t="shared" si="30"/>
        <v>0</v>
      </c>
      <c r="AB103" s="4">
        <f t="shared" si="30"/>
        <v>0</v>
      </c>
      <c r="AC103" s="4">
        <f t="shared" si="30"/>
        <v>0</v>
      </c>
      <c r="AD103" s="4">
        <f t="shared" si="30"/>
        <v>0</v>
      </c>
      <c r="AE103" s="4">
        <f t="shared" si="30"/>
        <v>0</v>
      </c>
      <c r="AF103" s="4">
        <f t="shared" si="30"/>
        <v>0</v>
      </c>
      <c r="AG103" s="4">
        <f t="shared" si="30"/>
        <v>0</v>
      </c>
    </row>
    <row r="104" spans="3:33" x14ac:dyDescent="0.35">
      <c r="C104" s="1" t="s">
        <v>74</v>
      </c>
      <c r="D104" s="4">
        <f t="shared" ref="D104:AG104" si="31">D50*$B87+D67</f>
        <v>0</v>
      </c>
      <c r="E104" s="4">
        <f t="shared" si="31"/>
        <v>0</v>
      </c>
      <c r="F104" s="4">
        <f t="shared" si="31"/>
        <v>0</v>
      </c>
      <c r="G104" s="4">
        <f t="shared" si="31"/>
        <v>0</v>
      </c>
      <c r="H104" s="4">
        <f t="shared" si="31"/>
        <v>0</v>
      </c>
      <c r="I104" s="4">
        <f t="shared" si="31"/>
        <v>0</v>
      </c>
      <c r="J104" s="4">
        <f t="shared" si="31"/>
        <v>0</v>
      </c>
      <c r="K104" s="4">
        <f t="shared" si="31"/>
        <v>0</v>
      </c>
      <c r="L104" s="4">
        <f t="shared" si="31"/>
        <v>0</v>
      </c>
      <c r="M104" s="4">
        <f t="shared" si="31"/>
        <v>0</v>
      </c>
      <c r="N104" s="4">
        <f t="shared" si="31"/>
        <v>0</v>
      </c>
      <c r="O104" s="4">
        <f t="shared" si="31"/>
        <v>0</v>
      </c>
      <c r="P104" s="4">
        <f t="shared" si="31"/>
        <v>0</v>
      </c>
      <c r="Q104" s="4">
        <f t="shared" si="31"/>
        <v>0</v>
      </c>
      <c r="R104" s="4">
        <f t="shared" si="31"/>
        <v>0</v>
      </c>
      <c r="S104" s="4">
        <f t="shared" si="31"/>
        <v>0</v>
      </c>
      <c r="T104" s="4">
        <f t="shared" si="31"/>
        <v>0</v>
      </c>
      <c r="U104" s="4">
        <f t="shared" si="31"/>
        <v>0</v>
      </c>
      <c r="V104" s="4">
        <f t="shared" si="31"/>
        <v>0</v>
      </c>
      <c r="W104" s="4">
        <f t="shared" si="31"/>
        <v>0</v>
      </c>
      <c r="X104" s="4">
        <f t="shared" si="31"/>
        <v>0</v>
      </c>
      <c r="Y104" s="4">
        <f t="shared" si="31"/>
        <v>0</v>
      </c>
      <c r="Z104" s="4">
        <f t="shared" si="31"/>
        <v>0</v>
      </c>
      <c r="AA104" s="4">
        <f t="shared" si="31"/>
        <v>0</v>
      </c>
      <c r="AB104" s="4">
        <f t="shared" si="31"/>
        <v>0</v>
      </c>
      <c r="AC104" s="4">
        <f t="shared" si="31"/>
        <v>0</v>
      </c>
      <c r="AD104" s="4">
        <f t="shared" si="31"/>
        <v>0</v>
      </c>
      <c r="AE104" s="4">
        <f t="shared" si="31"/>
        <v>0</v>
      </c>
      <c r="AF104" s="4">
        <f t="shared" si="31"/>
        <v>0</v>
      </c>
      <c r="AG104" s="4">
        <f t="shared" si="31"/>
        <v>0</v>
      </c>
    </row>
    <row r="105" spans="3:33" x14ac:dyDescent="0.35">
      <c r="C105" s="1" t="s">
        <v>75</v>
      </c>
      <c r="D105" s="4">
        <f t="shared" ref="D105:AG105" si="32">D51*$B88+D68</f>
        <v>0</v>
      </c>
      <c r="E105" s="4">
        <f t="shared" si="32"/>
        <v>0</v>
      </c>
      <c r="F105" s="4">
        <f t="shared" si="32"/>
        <v>0</v>
      </c>
      <c r="G105" s="4">
        <f t="shared" si="32"/>
        <v>0</v>
      </c>
      <c r="H105" s="4">
        <f t="shared" si="32"/>
        <v>0</v>
      </c>
      <c r="I105" s="4">
        <f t="shared" si="32"/>
        <v>0</v>
      </c>
      <c r="J105" s="4">
        <f t="shared" si="32"/>
        <v>0</v>
      </c>
      <c r="K105" s="4">
        <f t="shared" si="32"/>
        <v>0</v>
      </c>
      <c r="L105" s="4">
        <f t="shared" si="32"/>
        <v>0</v>
      </c>
      <c r="M105" s="4">
        <f t="shared" si="32"/>
        <v>0</v>
      </c>
      <c r="N105" s="4">
        <f t="shared" si="32"/>
        <v>0</v>
      </c>
      <c r="O105" s="4">
        <f t="shared" si="32"/>
        <v>0</v>
      </c>
      <c r="P105" s="4">
        <f t="shared" si="32"/>
        <v>0</v>
      </c>
      <c r="Q105" s="4">
        <f t="shared" si="32"/>
        <v>0</v>
      </c>
      <c r="R105" s="4">
        <f t="shared" si="32"/>
        <v>0</v>
      </c>
      <c r="S105" s="4">
        <f t="shared" si="32"/>
        <v>0</v>
      </c>
      <c r="T105" s="4">
        <f t="shared" si="32"/>
        <v>0</v>
      </c>
      <c r="U105" s="4">
        <f t="shared" si="32"/>
        <v>0</v>
      </c>
      <c r="V105" s="4">
        <f t="shared" si="32"/>
        <v>0</v>
      </c>
      <c r="W105" s="4">
        <f t="shared" si="32"/>
        <v>0</v>
      </c>
      <c r="X105" s="4">
        <f t="shared" si="32"/>
        <v>0</v>
      </c>
      <c r="Y105" s="4">
        <f t="shared" si="32"/>
        <v>0</v>
      </c>
      <c r="Z105" s="4">
        <f t="shared" si="32"/>
        <v>0</v>
      </c>
      <c r="AA105" s="4">
        <f t="shared" si="32"/>
        <v>0</v>
      </c>
      <c r="AB105" s="4">
        <f t="shared" si="32"/>
        <v>0</v>
      </c>
      <c r="AC105" s="4">
        <f t="shared" si="32"/>
        <v>0</v>
      </c>
      <c r="AD105" s="4">
        <f t="shared" si="32"/>
        <v>0</v>
      </c>
      <c r="AE105" s="4">
        <f t="shared" si="32"/>
        <v>0</v>
      </c>
      <c r="AF105" s="4">
        <f t="shared" si="32"/>
        <v>0</v>
      </c>
      <c r="AG105" s="4">
        <f t="shared" si="32"/>
        <v>0</v>
      </c>
    </row>
    <row r="106" spans="3:33" x14ac:dyDescent="0.35">
      <c r="C106" s="1" t="s">
        <v>76</v>
      </c>
      <c r="D106" s="4">
        <f t="shared" ref="D106:AG106" si="33">D52*$B89+D69</f>
        <v>0</v>
      </c>
      <c r="E106" s="4">
        <f t="shared" si="33"/>
        <v>0</v>
      </c>
      <c r="F106" s="4">
        <f t="shared" si="33"/>
        <v>0</v>
      </c>
      <c r="G106" s="4">
        <f t="shared" si="33"/>
        <v>0</v>
      </c>
      <c r="H106" s="4">
        <f t="shared" si="33"/>
        <v>0</v>
      </c>
      <c r="I106" s="4">
        <f t="shared" si="33"/>
        <v>0</v>
      </c>
      <c r="J106" s="4">
        <f t="shared" si="33"/>
        <v>0</v>
      </c>
      <c r="K106" s="4">
        <f t="shared" si="33"/>
        <v>0</v>
      </c>
      <c r="L106" s="4">
        <f t="shared" si="33"/>
        <v>0</v>
      </c>
      <c r="M106" s="4">
        <f t="shared" si="33"/>
        <v>0</v>
      </c>
      <c r="N106" s="4">
        <f t="shared" si="33"/>
        <v>0</v>
      </c>
      <c r="O106" s="4">
        <f t="shared" si="33"/>
        <v>0</v>
      </c>
      <c r="P106" s="4">
        <f t="shared" si="33"/>
        <v>0</v>
      </c>
      <c r="Q106" s="4">
        <f t="shared" si="33"/>
        <v>0</v>
      </c>
      <c r="R106" s="4">
        <f t="shared" si="33"/>
        <v>0</v>
      </c>
      <c r="S106" s="4">
        <f t="shared" si="33"/>
        <v>0</v>
      </c>
      <c r="T106" s="4">
        <f t="shared" si="33"/>
        <v>0</v>
      </c>
      <c r="U106" s="4">
        <f t="shared" si="33"/>
        <v>0</v>
      </c>
      <c r="V106" s="4">
        <f t="shared" si="33"/>
        <v>0</v>
      </c>
      <c r="W106" s="4">
        <f t="shared" si="33"/>
        <v>0</v>
      </c>
      <c r="X106" s="4">
        <f t="shared" si="33"/>
        <v>0</v>
      </c>
      <c r="Y106" s="4">
        <f t="shared" si="33"/>
        <v>0</v>
      </c>
      <c r="Z106" s="4">
        <f t="shared" si="33"/>
        <v>0</v>
      </c>
      <c r="AA106" s="4">
        <f t="shared" si="33"/>
        <v>0</v>
      </c>
      <c r="AB106" s="4">
        <f t="shared" si="33"/>
        <v>0</v>
      </c>
      <c r="AC106" s="4">
        <f t="shared" si="33"/>
        <v>0</v>
      </c>
      <c r="AD106" s="4">
        <f t="shared" si="33"/>
        <v>0</v>
      </c>
      <c r="AE106" s="4">
        <f t="shared" si="33"/>
        <v>0</v>
      </c>
      <c r="AF106" s="4">
        <f t="shared" si="33"/>
        <v>0</v>
      </c>
      <c r="AG106" s="4">
        <f t="shared" si="33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6ED3B-D48C-4AC1-A416-BD5BE4D028F7}">
  <dimension ref="A1:AX19"/>
  <sheetViews>
    <sheetView workbookViewId="0"/>
  </sheetViews>
  <sheetFormatPr defaultRowHeight="14.5" x14ac:dyDescent="0.35"/>
  <cols>
    <col min="1" max="1" width="11" bestFit="1" customWidth="1"/>
  </cols>
  <sheetData>
    <row r="1" spans="1:50" x14ac:dyDescent="0.35">
      <c r="D1" t="s">
        <v>42</v>
      </c>
    </row>
    <row r="2" spans="1:50" x14ac:dyDescent="0.35">
      <c r="A2" t="s">
        <v>78</v>
      </c>
      <c r="B2" t="s">
        <v>41</v>
      </c>
      <c r="D2">
        <v>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>
        <v>21</v>
      </c>
      <c r="Z2">
        <v>22</v>
      </c>
      <c r="AA2">
        <v>23</v>
      </c>
      <c r="AB2">
        <v>24</v>
      </c>
      <c r="AC2">
        <v>25</v>
      </c>
      <c r="AD2">
        <v>26</v>
      </c>
      <c r="AE2">
        <v>27</v>
      </c>
      <c r="AF2">
        <v>28</v>
      </c>
      <c r="AG2">
        <v>29</v>
      </c>
      <c r="AH2">
        <v>30</v>
      </c>
      <c r="AI2">
        <v>31</v>
      </c>
      <c r="AJ2">
        <v>32</v>
      </c>
      <c r="AK2">
        <v>33</v>
      </c>
      <c r="AL2">
        <v>34</v>
      </c>
      <c r="AM2">
        <v>35</v>
      </c>
      <c r="AN2">
        <v>36</v>
      </c>
      <c r="AO2">
        <v>37</v>
      </c>
      <c r="AP2">
        <v>38</v>
      </c>
      <c r="AQ2">
        <v>39</v>
      </c>
      <c r="AR2">
        <v>40</v>
      </c>
      <c r="AS2">
        <v>41</v>
      </c>
      <c r="AT2">
        <v>42</v>
      </c>
      <c r="AU2">
        <v>43</v>
      </c>
      <c r="AV2">
        <v>44</v>
      </c>
      <c r="AW2">
        <v>45</v>
      </c>
      <c r="AX2">
        <v>46</v>
      </c>
    </row>
    <row r="3" spans="1:50" x14ac:dyDescent="0.35">
      <c r="A3" t="s">
        <v>0</v>
      </c>
      <c r="B3">
        <f>NPV(0.0641,E3:AX3)+D3</f>
        <v>1.136036479670022</v>
      </c>
      <c r="D3" s="1">
        <v>8.7206958326595321E-2</v>
      </c>
      <c r="E3" s="1">
        <v>0.1706009016950642</v>
      </c>
      <c r="F3" s="1">
        <v>0.16313318245353181</v>
      </c>
      <c r="G3" s="1">
        <v>0.15577642240930908</v>
      </c>
      <c r="H3" s="1">
        <v>0.14852231559561083</v>
      </c>
      <c r="I3" s="1">
        <v>0.14136319496617381</v>
      </c>
      <c r="J3" s="1">
        <v>0.13429192590850306</v>
      </c>
      <c r="K3" s="1">
        <v>0.12730190624387192</v>
      </c>
      <c r="L3" s="1">
        <v>0.12035724993629829</v>
      </c>
      <c r="M3" s="1">
        <v>0.11341908932069769</v>
      </c>
      <c r="N3" s="1">
        <v>0.10648199357263363</v>
      </c>
      <c r="O3" s="1">
        <v>5.0541457690012059E-2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</row>
    <row r="4" spans="1:50" x14ac:dyDescent="0.35">
      <c r="A4" t="s">
        <v>1</v>
      </c>
      <c r="B4">
        <f t="shared" ref="B4:B19" si="0">NPV(0.0641,E4:AX4)+D4</f>
        <v>1.1455582635917632</v>
      </c>
      <c r="D4" s="1">
        <v>8.0325949187504422E-2</v>
      </c>
      <c r="E4" s="1">
        <v>0.15752349291800127</v>
      </c>
      <c r="F4" s="1">
        <v>0.15097700126304234</v>
      </c>
      <c r="G4" s="1">
        <v>0.14454146880539304</v>
      </c>
      <c r="H4" s="1">
        <v>0.1382085895782682</v>
      </c>
      <c r="I4" s="1">
        <v>0.13197069653540464</v>
      </c>
      <c r="J4" s="1">
        <v>0.12582065506430729</v>
      </c>
      <c r="K4" s="1">
        <v>0.11975186298624958</v>
      </c>
      <c r="L4" s="1">
        <v>0.11372843426524937</v>
      </c>
      <c r="M4" s="1">
        <v>0.10771150123622218</v>
      </c>
      <c r="N4" s="1">
        <v>0.10169563307473153</v>
      </c>
      <c r="O4" s="1">
        <v>9.5679764913240914E-2</v>
      </c>
      <c r="P4" s="1">
        <v>8.9662831884213728E-2</v>
      </c>
      <c r="Q4" s="1">
        <v>4.2473649162593267E-2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</row>
    <row r="5" spans="1:50" x14ac:dyDescent="0.35">
      <c r="A5" t="s">
        <v>2</v>
      </c>
      <c r="B5">
        <f t="shared" si="0"/>
        <v>1.1589865052921895</v>
      </c>
      <c r="D5" s="1">
        <v>6.9813296336115507E-2</v>
      </c>
      <c r="E5" s="1">
        <v>0.13754411839748845</v>
      </c>
      <c r="F5" s="1">
        <v>0.13240505777757225</v>
      </c>
      <c r="G5" s="1">
        <v>0.12737695635496568</v>
      </c>
      <c r="H5" s="1">
        <v>0.1224515081628836</v>
      </c>
      <c r="I5" s="1">
        <v>0.11762104615506273</v>
      </c>
      <c r="J5" s="1">
        <v>0.11287843571900814</v>
      </c>
      <c r="K5" s="1">
        <v>0.10821707467599319</v>
      </c>
      <c r="L5" s="1">
        <v>0.10360107699003571</v>
      </c>
      <c r="M5" s="1">
        <v>9.8991574996051282E-2</v>
      </c>
      <c r="N5" s="1">
        <v>9.4383137869603381E-2</v>
      </c>
      <c r="O5" s="1">
        <v>8.9774700743155481E-2</v>
      </c>
      <c r="P5" s="1">
        <v>8.5165198749171014E-2</v>
      </c>
      <c r="Q5" s="1">
        <v>8.0555696755186562E-2</v>
      </c>
      <c r="R5" s="1">
        <v>7.5946194761202124E-2</v>
      </c>
      <c r="S5" s="1">
        <v>7.1336692767217658E-2</v>
      </c>
      <c r="T5" s="1">
        <v>6.6727190773233205E-2</v>
      </c>
      <c r="U5" s="1">
        <v>6.2117688779248739E-2</v>
      </c>
      <c r="V5" s="1">
        <v>2.9224043201243253E-2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</row>
    <row r="6" spans="1:50" x14ac:dyDescent="0.35">
      <c r="A6" t="s">
        <v>3</v>
      </c>
      <c r="B6">
        <f t="shared" si="0"/>
        <v>1.1589865052921895</v>
      </c>
      <c r="D6" s="1">
        <v>6.9813296336115507E-2</v>
      </c>
      <c r="E6" s="1">
        <v>0.13754411839748845</v>
      </c>
      <c r="F6" s="1">
        <v>0.13240505777757225</v>
      </c>
      <c r="G6" s="1">
        <v>0.12737695635496568</v>
      </c>
      <c r="H6" s="1">
        <v>0.1224515081628836</v>
      </c>
      <c r="I6" s="1">
        <v>0.11762104615506273</v>
      </c>
      <c r="J6" s="1">
        <v>0.11287843571900814</v>
      </c>
      <c r="K6" s="1">
        <v>0.10821707467599319</v>
      </c>
      <c r="L6" s="1">
        <v>0.10360107699003571</v>
      </c>
      <c r="M6" s="1">
        <v>9.8991574996051282E-2</v>
      </c>
      <c r="N6" s="1">
        <v>9.4383137869603381E-2</v>
      </c>
      <c r="O6" s="1">
        <v>8.9774700743155481E-2</v>
      </c>
      <c r="P6" s="1">
        <v>8.5165198749171014E-2</v>
      </c>
      <c r="Q6" s="1">
        <v>8.0555696755186562E-2</v>
      </c>
      <c r="R6" s="1">
        <v>7.5946194761202124E-2</v>
      </c>
      <c r="S6" s="1">
        <v>7.1336692767217658E-2</v>
      </c>
      <c r="T6" s="1">
        <v>6.6727190773233205E-2</v>
      </c>
      <c r="U6" s="1">
        <v>6.2117688779248739E-2</v>
      </c>
      <c r="V6" s="1">
        <v>2.9224043201243253E-2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</row>
    <row r="7" spans="1:50" x14ac:dyDescent="0.35">
      <c r="A7" t="s">
        <v>4</v>
      </c>
      <c r="B7">
        <f t="shared" si="0"/>
        <v>1.1455582635917632</v>
      </c>
      <c r="D7" s="1">
        <v>8.0325949187504422E-2</v>
      </c>
      <c r="E7" s="1">
        <v>0.15752349291800127</v>
      </c>
      <c r="F7" s="1">
        <v>0.15097700126304234</v>
      </c>
      <c r="G7" s="1">
        <v>0.14454146880539304</v>
      </c>
      <c r="H7" s="1">
        <v>0.1382085895782682</v>
      </c>
      <c r="I7" s="1">
        <v>0.13197069653540464</v>
      </c>
      <c r="J7" s="1">
        <v>0.12582065506430729</v>
      </c>
      <c r="K7" s="1">
        <v>0.11975186298624958</v>
      </c>
      <c r="L7" s="1">
        <v>0.11372843426524937</v>
      </c>
      <c r="M7" s="1">
        <v>0.10771150123622218</v>
      </c>
      <c r="N7" s="1">
        <v>0.10169563307473153</v>
      </c>
      <c r="O7" s="1">
        <v>9.5679764913240914E-2</v>
      </c>
      <c r="P7" s="1">
        <v>8.9662831884213728E-2</v>
      </c>
      <c r="Q7" s="1">
        <v>4.2473649162593267E-2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</row>
    <row r="8" spans="1:50" x14ac:dyDescent="0.35">
      <c r="A8" t="s">
        <v>5</v>
      </c>
      <c r="B8">
        <f t="shared" si="0"/>
        <v>1.1455582635917632</v>
      </c>
      <c r="D8" s="1">
        <v>8.0325949187504422E-2</v>
      </c>
      <c r="E8" s="1">
        <v>0.15752349291800127</v>
      </c>
      <c r="F8" s="1">
        <v>0.15097700126304234</v>
      </c>
      <c r="G8" s="1">
        <v>0.14454146880539304</v>
      </c>
      <c r="H8" s="1">
        <v>0.1382085895782682</v>
      </c>
      <c r="I8" s="1">
        <v>0.13197069653540464</v>
      </c>
      <c r="J8" s="1">
        <v>0.12582065506430729</v>
      </c>
      <c r="K8" s="1">
        <v>0.11975186298624958</v>
      </c>
      <c r="L8" s="1">
        <v>0.11372843426524937</v>
      </c>
      <c r="M8" s="1">
        <v>0.10771150123622218</v>
      </c>
      <c r="N8" s="1">
        <v>0.10169563307473153</v>
      </c>
      <c r="O8" s="1">
        <v>9.5679764913240914E-2</v>
      </c>
      <c r="P8" s="1">
        <v>8.9662831884213728E-2</v>
      </c>
      <c r="Q8" s="1">
        <v>4.2473649162593267E-2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</row>
    <row r="9" spans="1:50" x14ac:dyDescent="0.35">
      <c r="A9" t="s">
        <v>6</v>
      </c>
      <c r="B9">
        <f t="shared" si="0"/>
        <v>1.1551028312631084</v>
      </c>
      <c r="D9" s="1">
        <v>7.322990851281691E-2</v>
      </c>
      <c r="E9" s="1">
        <v>0.1440374151166551</v>
      </c>
      <c r="F9" s="1">
        <v>0.13844093941034999</v>
      </c>
      <c r="G9" s="1">
        <v>0.13295542290135456</v>
      </c>
      <c r="H9" s="1">
        <v>0.12757255962288355</v>
      </c>
      <c r="I9" s="1">
        <v>0.12228468252867383</v>
      </c>
      <c r="J9" s="1">
        <v>0.11708465700623034</v>
      </c>
      <c r="K9" s="1">
        <v>0.1119658808768265</v>
      </c>
      <c r="L9" s="1">
        <v>0.10689246810448012</v>
      </c>
      <c r="M9" s="1">
        <v>0.10182555102410679</v>
      </c>
      <c r="N9" s="1">
        <v>9.6759698811270001E-2</v>
      </c>
      <c r="O9" s="1">
        <v>9.1693846598433215E-2</v>
      </c>
      <c r="P9" s="1">
        <v>8.6626929518059892E-2</v>
      </c>
      <c r="Q9" s="1">
        <v>8.1560012437686541E-2</v>
      </c>
      <c r="R9" s="1">
        <v>7.649309535731319E-2</v>
      </c>
      <c r="S9" s="1">
        <v>7.1426178276939839E-2</v>
      </c>
      <c r="T9" s="1">
        <v>3.370832413297075E-2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</row>
    <row r="10" spans="1:50" x14ac:dyDescent="0.35">
      <c r="A10" t="s">
        <v>7</v>
      </c>
      <c r="B10">
        <f t="shared" si="0"/>
        <v>1.1551028312631084</v>
      </c>
      <c r="D10" s="1">
        <v>7.322990851281691E-2</v>
      </c>
      <c r="E10" s="1">
        <v>0.1440374151166551</v>
      </c>
      <c r="F10" s="1">
        <v>0.13844093941034999</v>
      </c>
      <c r="G10" s="1">
        <v>0.13295542290135456</v>
      </c>
      <c r="H10" s="1">
        <v>0.12757255962288355</v>
      </c>
      <c r="I10" s="1">
        <v>0.12228468252867383</v>
      </c>
      <c r="J10" s="1">
        <v>0.11708465700623034</v>
      </c>
      <c r="K10" s="1">
        <v>0.1119658808768265</v>
      </c>
      <c r="L10" s="1">
        <v>0.10689246810448012</v>
      </c>
      <c r="M10" s="1">
        <v>0.10182555102410679</v>
      </c>
      <c r="N10" s="1">
        <v>9.6759698811270001E-2</v>
      </c>
      <c r="O10" s="1">
        <v>9.1693846598433215E-2</v>
      </c>
      <c r="P10" s="1">
        <v>8.6626929518059892E-2</v>
      </c>
      <c r="Q10" s="1">
        <v>8.1560012437686541E-2</v>
      </c>
      <c r="R10" s="1">
        <v>7.649309535731319E-2</v>
      </c>
      <c r="S10" s="1">
        <v>7.1426178276939839E-2</v>
      </c>
      <c r="T10" s="1">
        <v>3.370832413297075E-2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</row>
    <row r="11" spans="1:50" x14ac:dyDescent="0.35">
      <c r="A11" t="s">
        <v>8</v>
      </c>
      <c r="B11">
        <f t="shared" si="0"/>
        <v>1.1645241603056697</v>
      </c>
      <c r="D11" s="1">
        <v>6.2980071982712757E-2</v>
      </c>
      <c r="E11" s="1">
        <v>0.12455752495915512</v>
      </c>
      <c r="F11" s="1">
        <v>0.12033329451201667</v>
      </c>
      <c r="G11" s="1">
        <v>0.1162200232621879</v>
      </c>
      <c r="H11" s="1">
        <v>0.11220940524288357</v>
      </c>
      <c r="I11" s="1">
        <v>0.10829377340784052</v>
      </c>
      <c r="J11" s="1">
        <v>0.10446599314456372</v>
      </c>
      <c r="K11" s="1">
        <v>0.1007194622743265</v>
      </c>
      <c r="L11" s="1">
        <v>9.7018294761146817E-2</v>
      </c>
      <c r="M11" s="1">
        <v>9.3323622939940135E-2</v>
      </c>
      <c r="N11" s="1">
        <v>8.9630015986270045E-2</v>
      </c>
      <c r="O11" s="1">
        <v>8.5936409032599914E-2</v>
      </c>
      <c r="P11" s="1">
        <v>8.2241737211393232E-2</v>
      </c>
      <c r="Q11" s="1">
        <v>7.8547065390186563E-2</v>
      </c>
      <c r="R11" s="1">
        <v>7.485239356897988E-2</v>
      </c>
      <c r="S11" s="1">
        <v>7.1157721747773212E-2</v>
      </c>
      <c r="T11" s="1">
        <v>6.7463049926566515E-2</v>
      </c>
      <c r="U11" s="1">
        <v>6.3768378105359833E-2</v>
      </c>
      <c r="V11" s="1">
        <v>6.0073706284153157E-2</v>
      </c>
      <c r="W11" s="1">
        <v>5.6379034462946481E-2</v>
      </c>
      <c r="X11" s="1">
        <v>5.2920869721609996E-2</v>
      </c>
      <c r="Y11" s="1">
        <v>4.9937742388333352E-2</v>
      </c>
      <c r="Z11" s="1">
        <v>4.7193251870000022E-2</v>
      </c>
      <c r="AA11" s="1">
        <v>4.4448761351666685E-2</v>
      </c>
      <c r="AB11" s="1">
        <v>2.1204597773125014E-2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</row>
    <row r="12" spans="1:50" x14ac:dyDescent="0.35">
      <c r="A12" t="s">
        <v>9</v>
      </c>
      <c r="B12">
        <f t="shared" si="0"/>
        <v>1.1753943195799259</v>
      </c>
      <c r="D12" s="1">
        <v>5.3413557887948861E-2</v>
      </c>
      <c r="E12" s="1">
        <v>0.10637629414548844</v>
      </c>
      <c r="F12" s="1">
        <v>0.10343282594023888</v>
      </c>
      <c r="G12" s="1">
        <v>0.100600316932299</v>
      </c>
      <c r="H12" s="1">
        <v>9.7870461154883556E-2</v>
      </c>
      <c r="I12" s="1">
        <v>9.523559156172938E-2</v>
      </c>
      <c r="J12" s="1">
        <v>9.2688573540341462E-2</v>
      </c>
      <c r="K12" s="1">
        <v>9.0222804911993151E-2</v>
      </c>
      <c r="L12" s="1">
        <v>8.7802399640702355E-2</v>
      </c>
      <c r="M12" s="1">
        <v>8.5388490061384534E-2</v>
      </c>
      <c r="N12" s="1">
        <v>8.2975645349603319E-2</v>
      </c>
      <c r="O12" s="1">
        <v>8.0562800637822091E-2</v>
      </c>
      <c r="P12" s="1">
        <v>7.8148891058504297E-2</v>
      </c>
      <c r="Q12" s="1">
        <v>7.5734981479186503E-2</v>
      </c>
      <c r="R12" s="1">
        <v>7.3321071899868723E-2</v>
      </c>
      <c r="S12" s="1">
        <v>7.0907162320550943E-2</v>
      </c>
      <c r="T12" s="1">
        <v>6.8493252741233149E-2</v>
      </c>
      <c r="U12" s="1">
        <v>6.6079343161915341E-2</v>
      </c>
      <c r="V12" s="1">
        <v>6.3665433582597561E-2</v>
      </c>
      <c r="W12" s="1">
        <v>6.1251524003279767E-2</v>
      </c>
      <c r="X12" s="1">
        <v>5.9074121503832171E-2</v>
      </c>
      <c r="Y12" s="1">
        <v>5.7371756412444401E-2</v>
      </c>
      <c r="Z12" s="1">
        <v>5.590802813599996E-2</v>
      </c>
      <c r="AA12" s="1">
        <v>5.4444299859555512E-2</v>
      </c>
      <c r="AB12" s="1">
        <v>5.298057158311107E-2</v>
      </c>
      <c r="AC12" s="1">
        <v>5.1516843306666615E-2</v>
      </c>
      <c r="AD12" s="1">
        <v>5.0053115030222174E-2</v>
      </c>
      <c r="AE12" s="1">
        <v>4.8589386753777719E-2</v>
      </c>
      <c r="AF12" s="1">
        <v>4.7125658477333278E-2</v>
      </c>
      <c r="AG12" s="1">
        <v>4.5661930200888823E-2</v>
      </c>
      <c r="AH12" s="1">
        <v>4.4198201924444382E-2</v>
      </c>
      <c r="AI12" s="1">
        <v>4.2734473647999933E-2</v>
      </c>
      <c r="AJ12" s="1">
        <v>4.1270745371555485E-2</v>
      </c>
      <c r="AK12" s="1">
        <v>3.9807017095111037E-2</v>
      </c>
      <c r="AL12" s="1">
        <v>3.8343288818666596E-2</v>
      </c>
      <c r="AM12" s="1">
        <v>3.6879560542222148E-2</v>
      </c>
      <c r="AN12" s="1">
        <v>3.54158322657777E-2</v>
      </c>
      <c r="AO12" s="1">
        <v>3.3952103989333265E-2</v>
      </c>
      <c r="AP12" s="1">
        <v>3.2488375712888817E-2</v>
      </c>
      <c r="AQ12" s="1">
        <v>3.1024647436444376E-2</v>
      </c>
      <c r="AR12" s="1">
        <v>2.9560919159999931E-2</v>
      </c>
      <c r="AS12" s="1">
        <v>2.8097190883555487E-2</v>
      </c>
      <c r="AT12" s="1">
        <v>2.6633462607111042E-2</v>
      </c>
      <c r="AU12" s="1">
        <v>2.5169734330666597E-2</v>
      </c>
      <c r="AV12" s="1">
        <v>2.3706006054222149E-2</v>
      </c>
      <c r="AW12" s="1">
        <v>1.1309118812333298E-2</v>
      </c>
      <c r="AX12" s="1">
        <v>0</v>
      </c>
    </row>
    <row r="13" spans="1:50" x14ac:dyDescent="0.35">
      <c r="A13" t="s">
        <v>10</v>
      </c>
      <c r="B13">
        <f t="shared" si="0"/>
        <v>1.1493081809965253</v>
      </c>
      <c r="D13" s="1">
        <v>7.7622695597147282E-2</v>
      </c>
      <c r="E13" s="1">
        <v>0.15238593946986942</v>
      </c>
      <c r="F13" s="1">
        <v>0.14620135865249287</v>
      </c>
      <c r="G13" s="1">
        <v>0.14012773703242598</v>
      </c>
      <c r="H13" s="1">
        <v>0.13415676864288356</v>
      </c>
      <c r="I13" s="1">
        <v>0.12828078643760241</v>
      </c>
      <c r="J13" s="1">
        <v>0.1224926558040875</v>
      </c>
      <c r="K13" s="1">
        <v>0.11678577456361221</v>
      </c>
      <c r="L13" s="1">
        <v>0.11112425668019439</v>
      </c>
      <c r="M13" s="1">
        <v>0.10546923448874963</v>
      </c>
      <c r="N13" s="1">
        <v>9.9815277164841426E-2</v>
      </c>
      <c r="O13" s="1">
        <v>9.4161319840933205E-2</v>
      </c>
      <c r="P13" s="1">
        <v>8.8506297649488433E-2</v>
      </c>
      <c r="Q13" s="1">
        <v>8.2851275458043661E-2</v>
      </c>
      <c r="R13" s="1">
        <v>3.920234781579944E-2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</row>
    <row r="14" spans="1:50" x14ac:dyDescent="0.35">
      <c r="A14" t="s">
        <v>11</v>
      </c>
      <c r="B14">
        <f t="shared" si="0"/>
        <v>1.1761188213336795</v>
      </c>
      <c r="D14" s="1">
        <v>5.6950756376769121E-2</v>
      </c>
      <c r="E14" s="1">
        <v>0.11369092780768453</v>
      </c>
      <c r="F14" s="1">
        <v>0.1102562239835853</v>
      </c>
      <c r="G14" s="1">
        <v>0.1069324793567957</v>
      </c>
      <c r="H14" s="1">
        <v>0.10371138796053062</v>
      </c>
      <c r="I14" s="1">
        <v>0.10058528274852677</v>
      </c>
      <c r="J14" s="1">
        <v>9.754702910828919E-2</v>
      </c>
      <c r="K14" s="1">
        <v>9.4590024861091165E-2</v>
      </c>
      <c r="L14" s="1">
        <v>9.1678383970950669E-2</v>
      </c>
      <c r="M14" s="1">
        <v>8.8773238772783231E-2</v>
      </c>
      <c r="N14" s="1">
        <v>8.5869158442152316E-2</v>
      </c>
      <c r="O14" s="1">
        <v>8.2965078111521387E-2</v>
      </c>
      <c r="P14" s="1">
        <v>8.0059932913353962E-2</v>
      </c>
      <c r="Q14" s="1">
        <v>7.7154787715186482E-2</v>
      </c>
      <c r="R14" s="1">
        <v>7.4249642517019002E-2</v>
      </c>
      <c r="S14" s="1">
        <v>7.1344497318851535E-2</v>
      </c>
      <c r="T14" s="1">
        <v>6.8439352120684083E-2</v>
      </c>
      <c r="U14" s="1">
        <v>6.5534206922516616E-2</v>
      </c>
      <c r="V14" s="1">
        <v>6.262906172434915E-2</v>
      </c>
      <c r="W14" s="1">
        <v>5.9723916526181683E-2</v>
      </c>
      <c r="X14" s="1">
        <v>5.7055278407884415E-2</v>
      </c>
      <c r="Y14" s="1">
        <v>5.4861677697647E-2</v>
      </c>
      <c r="Z14" s="1">
        <v>5.290671380235288E-2</v>
      </c>
      <c r="AA14" s="1">
        <v>5.0951749907058759E-2</v>
      </c>
      <c r="AB14" s="1">
        <v>4.8996786011764638E-2</v>
      </c>
      <c r="AC14" s="1">
        <v>4.7041822116470518E-2</v>
      </c>
      <c r="AD14" s="1">
        <v>4.5086858221176397E-2</v>
      </c>
      <c r="AE14" s="1">
        <v>4.3131894325882283E-2</v>
      </c>
      <c r="AF14" s="1">
        <v>4.117693043058817E-2</v>
      </c>
      <c r="AG14" s="1">
        <v>3.9221966535294056E-2</v>
      </c>
      <c r="AH14" s="1">
        <v>3.7267002639999935E-2</v>
      </c>
      <c r="AI14" s="1">
        <v>3.5312038744705815E-2</v>
      </c>
      <c r="AJ14" s="1">
        <v>3.3357074849411701E-2</v>
      </c>
      <c r="AK14" s="1">
        <v>3.1402110954117581E-2</v>
      </c>
      <c r="AL14" s="1">
        <v>1.4976789604558789E-2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</row>
    <row r="15" spans="1:50" x14ac:dyDescent="0.35">
      <c r="A15" t="s">
        <v>12</v>
      </c>
      <c r="B15">
        <f t="shared" si="0"/>
        <v>1.1331139853679408</v>
      </c>
      <c r="D15" s="1">
        <v>7.7556141376112206E-2</v>
      </c>
      <c r="E15" s="1">
        <v>0.15245636201492535</v>
      </c>
      <c r="F15" s="1">
        <v>0.14578650665143278</v>
      </c>
      <c r="G15" s="1">
        <v>0.13930832744452123</v>
      </c>
      <c r="H15" s="1">
        <v>0.13300265677853254</v>
      </c>
      <c r="I15" s="1">
        <v>0.12685352164041833</v>
      </c>
      <c r="J15" s="1">
        <v>0.12081406785856988</v>
      </c>
      <c r="K15" s="1">
        <v>0.11480975470542792</v>
      </c>
      <c r="L15" s="1">
        <v>0.10880437668474945</v>
      </c>
      <c r="M15" s="1">
        <v>0.10279899866407094</v>
      </c>
      <c r="N15" s="1">
        <v>9.6794685510929013E-2</v>
      </c>
      <c r="O15" s="1">
        <v>9.0790372357787086E-2</v>
      </c>
      <c r="P15" s="1">
        <v>8.4784994337108593E-2</v>
      </c>
      <c r="Q15" s="1">
        <v>7.8779616316430101E-2</v>
      </c>
      <c r="R15" s="1">
        <v>3.7002072473232943E-2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</row>
    <row r="16" spans="1:50" x14ac:dyDescent="0.35">
      <c r="A16" t="s">
        <v>13</v>
      </c>
      <c r="B16">
        <f t="shared" si="0"/>
        <v>1.1380222854694133</v>
      </c>
      <c r="D16" s="1">
        <v>6.9746742115080473E-2</v>
      </c>
      <c r="E16" s="1">
        <v>0.1376193107838142</v>
      </c>
      <c r="F16" s="1">
        <v>0.1320045153003217</v>
      </c>
      <c r="G16" s="1">
        <v>0.12658139597341012</v>
      </c>
      <c r="H16" s="1">
        <v>0.12133078518742148</v>
      </c>
      <c r="I16" s="1">
        <v>0.11623670992930724</v>
      </c>
      <c r="J16" s="1">
        <v>0.11125231602745879</v>
      </c>
      <c r="K16" s="1">
        <v>0.10630306275431686</v>
      </c>
      <c r="L16" s="1">
        <v>0.10135274461363838</v>
      </c>
      <c r="M16" s="1">
        <v>9.6402426472959879E-2</v>
      </c>
      <c r="N16" s="1">
        <v>9.1453173199817953E-2</v>
      </c>
      <c r="O16" s="1">
        <v>8.6503919926676026E-2</v>
      </c>
      <c r="P16" s="1">
        <v>8.1553601785997534E-2</v>
      </c>
      <c r="Q16" s="1">
        <v>7.6603283645319042E-2</v>
      </c>
      <c r="R16" s="1">
        <v>7.1652965504640537E-2</v>
      </c>
      <c r="S16" s="1">
        <v>6.7015718419710976E-2</v>
      </c>
      <c r="T16" s="1">
        <v>6.3007808048888933E-2</v>
      </c>
      <c r="U16" s="1">
        <v>5.9315098468888931E-2</v>
      </c>
      <c r="V16" s="1">
        <v>2.82894914752778E-2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</row>
    <row r="17" spans="1:50" x14ac:dyDescent="0.35">
      <c r="A17" t="s">
        <v>14</v>
      </c>
      <c r="B17">
        <f t="shared" si="0"/>
        <v>1.140040678037443</v>
      </c>
      <c r="D17" s="1">
        <v>6.7013452373719362E-2</v>
      </c>
      <c r="E17" s="1">
        <v>0.13242634285292532</v>
      </c>
      <c r="F17" s="1">
        <v>0.1271808183274328</v>
      </c>
      <c r="G17" s="1">
        <v>0.12212696995852122</v>
      </c>
      <c r="H17" s="1">
        <v>0.11724563013053253</v>
      </c>
      <c r="I17" s="1">
        <v>0.11252082583041834</v>
      </c>
      <c r="J17" s="1">
        <v>0.10790570288656988</v>
      </c>
      <c r="K17" s="1">
        <v>0.10332572057142796</v>
      </c>
      <c r="L17" s="1">
        <v>9.8744673388749454E-2</v>
      </c>
      <c r="M17" s="1">
        <v>9.4163626206070966E-2</v>
      </c>
      <c r="N17" s="1">
        <v>8.9583643890929029E-2</v>
      </c>
      <c r="O17" s="1">
        <v>8.5003661575787093E-2</v>
      </c>
      <c r="P17" s="1">
        <v>8.0422614393108618E-2</v>
      </c>
      <c r="Q17" s="1">
        <v>7.5841567210430116E-2</v>
      </c>
      <c r="R17" s="1">
        <v>7.1260520027751614E-2</v>
      </c>
      <c r="S17" s="1">
        <v>6.6992543900822057E-2</v>
      </c>
      <c r="T17" s="1">
        <v>6.3353904488000004E-2</v>
      </c>
      <c r="U17" s="1">
        <v>6.0030465866000013E-2</v>
      </c>
      <c r="V17" s="1">
        <v>5.6707027244000015E-2</v>
      </c>
      <c r="W17" s="1">
        <v>5.338358862200001E-2</v>
      </c>
      <c r="X17" s="1">
        <v>2.5460542327750003E-2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</row>
    <row r="18" spans="1:50" x14ac:dyDescent="0.35">
      <c r="A18" t="s">
        <v>15</v>
      </c>
      <c r="B18">
        <f t="shared" si="0"/>
        <v>1.1419157564214315</v>
      </c>
      <c r="D18" s="1">
        <v>6.477712440351481E-2</v>
      </c>
      <c r="E18" s="1">
        <v>0.12817755090947081</v>
      </c>
      <c r="F18" s="1">
        <v>0.12323415716779641</v>
      </c>
      <c r="G18" s="1">
        <v>0.11848243958270306</v>
      </c>
      <c r="H18" s="1">
        <v>0.11390323053853256</v>
      </c>
      <c r="I18" s="1">
        <v>0.10948055702223652</v>
      </c>
      <c r="J18" s="1">
        <v>0.10516756486220626</v>
      </c>
      <c r="K18" s="1">
        <v>0.10088971333088251</v>
      </c>
      <c r="L18" s="1">
        <v>9.6610796932022208E-2</v>
      </c>
      <c r="M18" s="1">
        <v>9.2331880533161895E-2</v>
      </c>
      <c r="N18" s="1">
        <v>8.8054029001838147E-2</v>
      </c>
      <c r="O18" s="1">
        <v>8.3776177470514399E-2</v>
      </c>
      <c r="P18" s="1">
        <v>7.9497261071654085E-2</v>
      </c>
      <c r="Q18" s="1">
        <v>7.5218344672793772E-2</v>
      </c>
      <c r="R18" s="1">
        <v>7.0939428273933444E-2</v>
      </c>
      <c r="S18" s="1">
        <v>6.6973582930822076E-2</v>
      </c>
      <c r="T18" s="1">
        <v>6.3637074301818211E-2</v>
      </c>
      <c r="U18" s="1">
        <v>6.0615766463636395E-2</v>
      </c>
      <c r="V18" s="1">
        <v>5.7594458625454571E-2</v>
      </c>
      <c r="W18" s="1">
        <v>5.4573150787272762E-2</v>
      </c>
      <c r="X18" s="1">
        <v>5.1551842949090931E-2</v>
      </c>
      <c r="Y18" s="1">
        <v>4.8530535110909122E-2</v>
      </c>
      <c r="Z18" s="1">
        <v>2.3145947570681835E-2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</row>
    <row r="19" spans="1:50" x14ac:dyDescent="0.35">
      <c r="A19" t="s">
        <v>16</v>
      </c>
      <c r="B19">
        <f t="shared" si="0"/>
        <v>1.1671406844091894</v>
      </c>
      <c r="D19" s="1">
        <v>6.4843678624549872E-2</v>
      </c>
      <c r="E19" s="1">
        <v>0.12866711862415511</v>
      </c>
      <c r="F19" s="1">
        <v>0.12416697994807729</v>
      </c>
      <c r="G19" s="1">
        <v>0.11977780046930911</v>
      </c>
      <c r="H19" s="1">
        <v>0.11549127422106539</v>
      </c>
      <c r="I19" s="1">
        <v>0.11129973415708293</v>
      </c>
      <c r="J19" s="1">
        <v>0.10719604566486675</v>
      </c>
      <c r="K19" s="1">
        <v>0.10317360656569015</v>
      </c>
      <c r="L19" s="1">
        <v>9.9196530823571077E-2</v>
      </c>
      <c r="M19" s="1">
        <v>9.5225950773424994E-2</v>
      </c>
      <c r="N19" s="1">
        <v>9.1256435590815504E-2</v>
      </c>
      <c r="O19" s="1">
        <v>8.7286920408205973E-2</v>
      </c>
      <c r="P19" s="1">
        <v>8.3316340358059918E-2</v>
      </c>
      <c r="Q19" s="1">
        <v>7.9345760307913821E-2</v>
      </c>
      <c r="R19" s="1">
        <v>7.5375180257767765E-2</v>
      </c>
      <c r="S19" s="1">
        <v>7.1404600207621668E-2</v>
      </c>
      <c r="T19" s="1">
        <v>6.7434020157475613E-2</v>
      </c>
      <c r="U19" s="1">
        <v>6.3463440107329544E-2</v>
      </c>
      <c r="V19" s="1">
        <v>5.9492860057183468E-2</v>
      </c>
      <c r="W19" s="1">
        <v>5.5522280007037399E-2</v>
      </c>
      <c r="X19" s="1">
        <v>5.178820703676152E-2</v>
      </c>
      <c r="Y19" s="1">
        <v>4.8529171474545482E-2</v>
      </c>
      <c r="Z19" s="1">
        <v>2.3145493025227285E-2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AB922A9B45241A012E239AFE9F199" ma:contentTypeVersion="22" ma:contentTypeDescription="Create a new document." ma:contentTypeScope="" ma:versionID="429b22ae7845655ce15c15cde3046c4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09793e9917fc039eafb164c4d3896c17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ma:displayName="Company" ma:default="KU, LGE" ma:description="KU, LGE" ma:internalName="Company">
      <xsd:simpleType>
        <xsd:restriction base="dms:Text">
          <xsd:maxLength value="255"/>
        </xsd:restriction>
      </xsd:simpleType>
    </xsd:element>
    <xsd:element name="Year" ma:index="3" ma:displayName="Year" ma:default="2021" ma:format="Dropdown" ma:internalName="Year">
      <xsd:simpleType>
        <xsd:restriction base="dms:Choice">
          <xsd:enumeration value="2021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1- IRP Volumes"/>
          <xsd:enumeration value="003- Intervenor Comments"/>
          <xsd:enumeration value="004- LGE/KU Response Comments"/>
          <xsd:enumeration value="006- Witness Prep"/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SREA- Southern Renewable"/>
          <xsd:enumeration value="Louisville Metro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Multiple</Witness_x0020_Testimony>
    <Year xmlns="65bfb563-8fe2-4d34-a09f-38a217d8feea">2021</Year>
    <Review_x0020_Case_x0020_Doc_x0020_Types xmlns="65bfb563-8fe2-4d34-a09f-38a217d8feea">03 - 2nd Data Request</Review_x0020_Case_x0020_Doc_x0020_Types>
    <Case_x0020__x0023_ xmlns="f789fa03-9022-4931-acb2-79f11ac92edf">2021-00393</Case_x0020__x0023_>
    <Data_x0020_Request_x0020_Party xmlns="f789fa03-9022-4931-acb2-79f11ac92edf">Metro. Housing Coalition</Data_x0020_Request_x0020_Party>
    <Status_x0020__x0028_Internal_x0020_Use_x0020_Only_x0029_ xmlns="2ad705b9-adad-42ba-803b-2580de5ca47a"/>
    <Company xmlns="65bfb563-8fe2-4d34-a09f-38a217d8feea">KU, LGE</Company>
  </documentManagement>
</p:properties>
</file>

<file path=customXml/itemProps1.xml><?xml version="1.0" encoding="utf-8"?>
<ds:datastoreItem xmlns:ds="http://schemas.openxmlformats.org/officeDocument/2006/customXml" ds:itemID="{CCC3972A-AF17-4541-BA95-B2A27176B158}"/>
</file>

<file path=customXml/itemProps2.xml><?xml version="1.0" encoding="utf-8"?>
<ds:datastoreItem xmlns:ds="http://schemas.openxmlformats.org/officeDocument/2006/customXml" ds:itemID="{1C153312-B016-49FF-B112-2C2628613AEC}"/>
</file>

<file path=customXml/itemProps3.xml><?xml version="1.0" encoding="utf-8"?>
<ds:datastoreItem xmlns:ds="http://schemas.openxmlformats.org/officeDocument/2006/customXml" ds:itemID="{27AB5806-3B5D-4178-B713-ABE84CA77A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StayOpen_OverhaulCosts</vt:lpstr>
      <vt:lpstr>RR Profiles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McKinney, Adam</dc:creator>
  <cp:lastModifiedBy>McKinney, Adam</cp:lastModifiedBy>
  <dcterms:created xsi:type="dcterms:W3CDTF">2022-03-14T17:01:00Z</dcterms:created>
  <dcterms:modified xsi:type="dcterms:W3CDTF">2022-03-14T20:19:30Z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2022-03-14T17:08:41Z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290a5ec3-f263-445f-bccc-ea6535fa1ae4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0x010100D7BAB922A9B45241A012E239AFE9F199</vt:lpwstr>
  </property>
</Properties>
</file>